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ьбина\Desktop\Мои документы\На сайт\"/>
    </mc:Choice>
  </mc:AlternateContent>
  <bookViews>
    <workbookView xWindow="0" yWindow="0" windowWidth="28800" windowHeight="11205"/>
  </bookViews>
  <sheets>
    <sheet name="Лист1" sheetId="1" r:id="rId1"/>
  </sheets>
  <definedNames>
    <definedName name="_xlnm.Print_Area" localSheetId="0">Лист1!$A$1:$H$106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1" l="1"/>
  <c r="G96" i="1"/>
  <c r="F96" i="1"/>
  <c r="E96" i="1"/>
  <c r="H92" i="1"/>
  <c r="H79" i="1" s="1"/>
  <c r="G92" i="1"/>
  <c r="G79" i="1" s="1"/>
  <c r="F92" i="1"/>
  <c r="F79" i="1" s="1"/>
  <c r="E92" i="1"/>
  <c r="E79" i="1" s="1"/>
  <c r="H77" i="1"/>
  <c r="G77" i="1"/>
  <c r="F77" i="1"/>
  <c r="E77" i="1"/>
  <c r="H54" i="1"/>
  <c r="G54" i="1"/>
  <c r="F54" i="1"/>
  <c r="E54" i="1"/>
  <c r="H48" i="1"/>
  <c r="G48" i="1"/>
  <c r="F48" i="1"/>
  <c r="E48" i="1"/>
  <c r="H46" i="1"/>
  <c r="G46" i="1"/>
  <c r="F46" i="1"/>
  <c r="E46" i="1"/>
  <c r="F43" i="1"/>
  <c r="F24" i="1" s="1"/>
  <c r="H36" i="1"/>
  <c r="G36" i="1"/>
  <c r="E36" i="1"/>
  <c r="H31" i="1"/>
  <c r="G31" i="1"/>
  <c r="F31" i="1"/>
  <c r="E31" i="1"/>
  <c r="H25" i="1"/>
  <c r="H27" i="1" s="1"/>
  <c r="G25" i="1"/>
  <c r="G27" i="1" s="1"/>
  <c r="F25" i="1"/>
  <c r="F27" i="1" s="1"/>
  <c r="E25" i="1"/>
  <c r="E27" i="1" s="1"/>
  <c r="H24" i="1"/>
  <c r="G24" i="1"/>
  <c r="E24" i="1"/>
  <c r="H21" i="1"/>
  <c r="H22" i="1" s="1"/>
  <c r="G21" i="1"/>
  <c r="G22" i="1" s="1"/>
  <c r="F21" i="1"/>
  <c r="F22" i="1" s="1"/>
  <c r="E21" i="1"/>
  <c r="E22" i="1" s="1"/>
  <c r="E12" i="1"/>
  <c r="F36" i="1" l="1"/>
  <c r="F101" i="1" s="1"/>
  <c r="G101" i="1"/>
  <c r="F12" i="1"/>
  <c r="G12" i="1"/>
  <c r="H12" i="1"/>
  <c r="E101" i="1"/>
  <c r="H101" i="1"/>
</calcChain>
</file>

<file path=xl/comments1.xml><?xml version="1.0" encoding="utf-8"?>
<comments xmlns="http://schemas.openxmlformats.org/spreadsheetml/2006/main">
  <authors>
    <author>Ольга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По скорректированной Дорожной карте
</t>
        </r>
      </text>
    </comment>
  </commentList>
</comments>
</file>

<file path=xl/sharedStrings.xml><?xml version="1.0" encoding="utf-8"?>
<sst xmlns="http://schemas.openxmlformats.org/spreadsheetml/2006/main" count="344" uniqueCount="242">
  <si>
    <t>Утвержден</t>
  </si>
  <si>
    <t>распоряжением Администрации</t>
  </si>
  <si>
    <t>муниципального района Мелеузовский</t>
  </si>
  <si>
    <t xml:space="preserve">район Республики Башкортостан </t>
  </si>
  <si>
    <t>КОМПЛЕКСНЫЙ ПЛАН</t>
  </si>
  <si>
    <t>мероприятий по увеличению поступлений налоговых и неналоговых доходов консолидированного бюджета муниципального района 
Мелеузовский район Республики Башкортостан до 2020 года</t>
  </si>
  <si>
    <t>№ п/п</t>
  </si>
  <si>
    <t>Наименование мероприятий</t>
  </si>
  <si>
    <t>Срок исполнения</t>
  </si>
  <si>
    <t>Исполнители</t>
  </si>
  <si>
    <t>Общие мероприятия по увеличению поступлений налоговых и неналоговых доходов консолидированного бюджета муниципального района Мелеузовский район Республики Башкортостан до 2020 года (далее – комплексный план)</t>
  </si>
  <si>
    <t>1.1.</t>
  </si>
  <si>
    <t>Мониторинг поступления налоговых и неналоговых доходов в консолидированный бюджет муниципального района Мелеузовский район Республики Башкортостан</t>
  </si>
  <si>
    <t>ежемесячно</t>
  </si>
  <si>
    <t>Финансовое управление Администрации муниципального района Мелеузовский район Республики Башкортостан (далее Финансовое управление), Межрайонная ИФНС России № 25 по РБ (далее ИФНС №25) (по согласованию)</t>
  </si>
  <si>
    <t>1.2.</t>
  </si>
  <si>
    <t>Мониторинг динамики макроэкономических показателей</t>
  </si>
  <si>
    <t>ежеквартально</t>
  </si>
  <si>
    <t xml:space="preserve">Отдел экономического развития, промышленности, инвестиций, предпринимательства, туризма и потребительского рынка Администрации муниципального района Мелеузовский район Республики Башкортостан  (далее Отдел экономического развития) </t>
  </si>
  <si>
    <t>1.3.</t>
  </si>
  <si>
    <t>Оценка налогового потенциала территории муниципального района Мелеузовский район Республики Башкортостан  на основе налоговой нагрузки по видам экономической деятельности. Проведение факторного анализа по доходным источникам</t>
  </si>
  <si>
    <t>ежегодно</t>
  </si>
  <si>
    <t>Финансовое управление, Отдел экономического развития, по согласованию:  ИФНС №25</t>
  </si>
  <si>
    <t>1.3.1</t>
  </si>
  <si>
    <t>аналитическая работа по изучению региональных практик по вопросам мобилизации доходов</t>
  </si>
  <si>
    <t>постоянно</t>
  </si>
  <si>
    <t>Финансовое управление,</t>
  </si>
  <si>
    <t>1.4.</t>
  </si>
  <si>
    <t xml:space="preserve">Анализ выполнения главными администраторами доходов плана мобилизации налогов, сборов и иных обязательных платежей в бюджет муниципального района Мелеузовский район Республики Башкортостан </t>
  </si>
  <si>
    <t>Финансовое управление, главные администраторы (администраторы)</t>
  </si>
  <si>
    <t>1.5.</t>
  </si>
  <si>
    <t xml:space="preserve">Составление рейтинга сельских и городского поселений по поступлениям доходов в бюджет муниципального района Мелеузовский район Республики Башкортостан </t>
  </si>
  <si>
    <t xml:space="preserve"> Финансовое управление</t>
  </si>
  <si>
    <t>1.6.</t>
  </si>
  <si>
    <t>Анализ показателей эффективности деятельности органов местного самоуправления муниципального района Мелеузовский район Республики Башкортостан по сравнению с аналогичными муниципальными образованиями  Республики Башкортостан по поступлениям доходов в бюджет</t>
  </si>
  <si>
    <t>1.7.</t>
  </si>
  <si>
    <t xml:space="preserve">Подготовка и проведение заседаний Межведомственной комиссии по вопросам увеличения доходного потенциала, поступления налоговых и неналоговых доходов бюджета муниципального района Мелеузовский район Республики Башкортостан </t>
  </si>
  <si>
    <t>1.8.</t>
  </si>
  <si>
    <t xml:space="preserve">Реализации системы мониторинга состояния расчетов с бюджетом крупных налогоплательщиков муниципального района Мелеузовский район Республики Башкортостан </t>
  </si>
  <si>
    <t>в установленные сроки</t>
  </si>
  <si>
    <t xml:space="preserve"> Финансовое управление, по согласованию:   ИФНС №25, УФК по РБ</t>
  </si>
  <si>
    <t>1.8.1</t>
  </si>
  <si>
    <t xml:space="preserve">мониторинг достижения целевых показателей роста налоговых и неналоговых доходов крупными предприятиями муниципального района Мелеузовский район по видам экономической деятельности, установленных согласно приложению №1 к комплексному плану мероприятий по увеличению поступлений налоговых и неналоговых доходов консолидированного бюджета Республики Башкортостан на 2017-2020 годы, утвержденного распоряжением Правительства Республики Башкортостан от 09.06.2017г. №535-р </t>
  </si>
  <si>
    <t>1.9.</t>
  </si>
  <si>
    <t>Формирование оперативного плана поступлений в консолидированный бюджет муниципального района Мелеузовский район Республики Башкортостан на базе информации, представленной крупными налогоплательщиками, и на основе кассового плана</t>
  </si>
  <si>
    <t>1.10.</t>
  </si>
  <si>
    <t xml:space="preserve">Оценка влияния изменений бюджетного и налогового законодательства и других факторов на формирование бюджета муниципального района Мелеузовский район Республики Башкортостан  </t>
  </si>
  <si>
    <t>по мере необходимости</t>
  </si>
  <si>
    <t xml:space="preserve"> Финансовое управление, главные администраторы (администраторы)</t>
  </si>
  <si>
    <t>1.11.</t>
  </si>
  <si>
    <t>Мониторинг дебиторской задолженности, рассроченных и отсроченных платежей в консолидированный бюджет муниципального района Мелеузовский район Республики Башкортостан по администрируемым платежам, легализации объектов налогообложения</t>
  </si>
  <si>
    <t>1.11.1.</t>
  </si>
  <si>
    <t>Достижение целевых показателей по поступлениям в консолидированный бюджет муниципального района Мелеузовский район Республики Башкортостан согласно приложению № 1 к комплексному плану</t>
  </si>
  <si>
    <t>1.11.2.</t>
  </si>
  <si>
    <t xml:space="preserve">Мониторинг выполнения планового показателя работы межведомственной комиссии по вопросам, связанным с легализацией объектов налогообложения при Администрации муниципального района Мелеузовский район Республики Башкортостан </t>
  </si>
  <si>
    <t>1.12.</t>
  </si>
  <si>
    <t>Проведение мероприятий по снижению сумм невыясненных поступлений в консолидированный бюджет муниципального района Мелеузовский район Республики Башкортостан и недопущению их роста, своевременному уточнению невыясненных поступлений в консолидированный бюджет муниципального района Мелеузовский район Республики Башкортостан</t>
  </si>
  <si>
    <t>1.13.</t>
  </si>
  <si>
    <t>Актуализация электронного справочника налогов и сборов и иных обязательных платежей, зачисляемых на единый доходный счет Управления Федерального казначейства по Республике Башкортостан</t>
  </si>
  <si>
    <t>Финансовое управление, Отдел №63 Управления Федерального казначейства по РБ (по согласованию)</t>
  </si>
  <si>
    <t>1.14.</t>
  </si>
  <si>
    <t xml:space="preserve">Информирование плательщиков налогов и сборов об изменениях в реквизитах платежных документов для перечисления платежей в консолидированный бюджет муниципального района Мелеузовский район Республики Башкортостан </t>
  </si>
  <si>
    <t>1.15.</t>
  </si>
  <si>
    <t xml:space="preserve">Проведение оценки эффективности предоставленных (планируемых к предоставлению) налоговых льгот и ставок налогов, установленных решениями представительных органов местного самоуправления муниципального района Мелеузовский район Республики Башкортостан </t>
  </si>
  <si>
    <t xml:space="preserve"> Финансовое управление, ИФНС №25 (по согласованию)</t>
  </si>
  <si>
    <t>1.15.1</t>
  </si>
  <si>
    <t>систематизация и составление реестра налоговых льгот, установленных решениями  органов местного самоуправления, по местным налогам</t>
  </si>
  <si>
    <t>2017 год</t>
  </si>
  <si>
    <t>1.15.2.</t>
  </si>
  <si>
    <t>актуализация порядка проведения оценки эффективности предоставленных (планируемых к предоставлению) налоговых льгот и ставок налогов, установленных органами местного самоуправления</t>
  </si>
  <si>
    <t>1.16.</t>
  </si>
  <si>
    <t>Проведение информационно-разъяснительной кампании по вопросу своевременной уплаты налоговых и неналоговых доходов в консолидированный бюджет муниципального района Мелеузовский район Республики Башкортостан, в том числе путем увеличения социальной рекламы и обучения школьников правилам уплаты налогов в рамках реализации проектов по повышению бюджетной и финансовой грамотности населения</t>
  </si>
  <si>
    <t>Отдел экономического развития, КУС,  МКУ Управление образования МР Мелеузовский район, Финансовое управление, ИФНС №25 (по согласованию)</t>
  </si>
  <si>
    <t>1.17.</t>
  </si>
  <si>
    <t>Направление в налоговые органы информации о выявленных в ходе оказания  муниципальных услуг фактах отсутствия в государственном адресном реестре сведений об адресе</t>
  </si>
  <si>
    <t>отделы Администрации, осуществляющие оказание муниципальных услуг</t>
  </si>
  <si>
    <t>Налог на доходы физических лиц</t>
  </si>
  <si>
    <t xml:space="preserve">Отдел экономического развития, Финансовое управление по согласованию:   ИФНС №25 </t>
  </si>
  <si>
    <t>2.1.</t>
  </si>
  <si>
    <t>Оценка выпадающих доходов в связи с изменением законодательства (другими причинами)</t>
  </si>
  <si>
    <t>2.2.</t>
  </si>
  <si>
    <t xml:space="preserve">Взаимодействие с крупными налогоплательщиками муниципального района Мелеузовский район Республики Башкортостан </t>
  </si>
  <si>
    <t>2.3.</t>
  </si>
  <si>
    <t>Реализация плана мероприятий по повышению размера реальной заработной платы работников реального сектора экономики в целях реализации Указа Президента Российской Федерации от 7 мая 2012 года №597</t>
  </si>
  <si>
    <t>Отдел экономического развития</t>
  </si>
  <si>
    <t>2.4.</t>
  </si>
  <si>
    <t>Активизация работы межведомственной комиссии по вопросам увеличения доходного потенциала бюджета муниципального района Мелеузовский район Республики Башкортостан в части легализации объектов налогообложения</t>
  </si>
  <si>
    <t>по согласованию:  ИФНС №25 ,  Отдел экономического развития, Финансовое управление</t>
  </si>
  <si>
    <t>2.5.</t>
  </si>
  <si>
    <t>Проведение мероприятий по вопросам погашения задолженности по налогу на доходы физических лиц</t>
  </si>
  <si>
    <t>Финансовое управление,  по согласованию:   ИФНС №25</t>
  </si>
  <si>
    <t>2.6.</t>
  </si>
  <si>
    <t>Принятие мер по расширению налогооблагаемой базы по налогу на доходы физических лиц за счет развития производства и создания новых рабочих мест</t>
  </si>
  <si>
    <t>2.7.</t>
  </si>
  <si>
    <t xml:space="preserve">Сверка достижения показателей по созданию рабочих мест, определенных бизнес-планами инвестиционных проектов, включенных в реестр приоритетных инвестиционных проектов Республики Башкортостан </t>
  </si>
  <si>
    <t>Отдел экономического развития, Финансовое управление</t>
  </si>
  <si>
    <t>2.7.1.</t>
  </si>
  <si>
    <t>Анализ реализации планов мероприятий (дорожных карт) по оптимизации бюджетных расходов, сокращению нерезультативных расходов, увеличению собственных доходов за счет имеющихся резервов  муниципального района Мелеузовский район Республики Башкортостан  в части создания дополнительных рабочих мест</t>
  </si>
  <si>
    <t>2.7.2.</t>
  </si>
  <si>
    <t>Акцизы</t>
  </si>
  <si>
    <t xml:space="preserve">Проведение анализа поступлений акцизов в консолидированный бюджет муниципального района Мелеузовский район Республики Башкортостан </t>
  </si>
  <si>
    <t>Финансовое управление, ИФНС №25 (по согласованию)</t>
  </si>
  <si>
    <t>3.1.</t>
  </si>
  <si>
    <t>Налоги на совокупный доход</t>
  </si>
  <si>
    <t>Мониторинг своевременности и полноты уплаты налогов на совокупный доход. Аналитическая работа по мониторингу численности субъектов малого бизнеса</t>
  </si>
  <si>
    <t>4.1.</t>
  </si>
  <si>
    <t>Анализ применения регионального законодательства по налогообложению субъектов малого и среднего предпринимательства</t>
  </si>
  <si>
    <t>4.2.</t>
  </si>
  <si>
    <t>Организация работы по выявлению и пресечению фактов осуществления предпринимательской деятельности без регистрации</t>
  </si>
  <si>
    <t>МВД РБ, ИФНС №25 (по согласованию)</t>
  </si>
  <si>
    <t>4.3.</t>
  </si>
  <si>
    <t>Проведение оценки эффективности налоговых ставок</t>
  </si>
  <si>
    <t>4.4.</t>
  </si>
  <si>
    <t xml:space="preserve">Проведение мероприятий по сокращению задолженности по налогам на совокупный доход. Активизация работы межведомственной комиссии по вопросам, связанным с легализацией объектов налогообложения по указанному налогу, при администрации муниципального района Мелеузовский район Республики Башкортостан </t>
  </si>
  <si>
    <t>в течение года</t>
  </si>
  <si>
    <t>Налоги на имущество</t>
  </si>
  <si>
    <t>5.1.</t>
  </si>
  <si>
    <t>Мониторинг своевременности и полноты уплаты имущественных налогов</t>
  </si>
  <si>
    <t>по согласованию:   ИФНС №25, Финансовое управление</t>
  </si>
  <si>
    <t>5.2.</t>
  </si>
  <si>
    <t xml:space="preserve">Проведение мероприятий по сокращению задолженности по имущественным налогам.  Активизация работы межведомственной комиссии по вопросам, связанным с легализацией объектов налогообложения по указанному налогу, при администрации муниципального района Мелеузовский район Республики Башкортостан </t>
  </si>
  <si>
    <t>по согласованию:   ИФНС №25, Финансовое управление, администрации СП</t>
  </si>
  <si>
    <t>5.3.</t>
  </si>
  <si>
    <t>Проведение сверки информации о недвижимом имуществе, содержащейся в базах данных налоговых органов и Управления Федеральной службы государственной регистрации, кадастра и картографии по Республике Башкортостан</t>
  </si>
  <si>
    <t>по согласованию:  ИФНС №25, Управление Росреестра по РБ</t>
  </si>
  <si>
    <t>5.4.</t>
  </si>
  <si>
    <t xml:space="preserve">Проведение сплошной инвентаризации земельных участков, а также объектов капитального строительства, расположенного на таких земельных участках, в целях их вовлечения в хозяйственный оборот и увеличения доходного потенциала консолидированного бюджета Республики Башкортостан </t>
  </si>
  <si>
    <t xml:space="preserve">декабрь 2017 года </t>
  </si>
  <si>
    <t xml:space="preserve">Комитет по управлению собственностью Министерства земельных и имущественных отношений Республики Башкортостан по Мелеузовскому району и г.Мелеузу  (далее КУС), Отдел муниципального контроля и жизнеобеспечения Администрации (далее -Отдел муниципального контроля), Администрации сельских и городского поселений </t>
  </si>
  <si>
    <t>5.5.</t>
  </si>
  <si>
    <t>Обеспечение межведомственного взаимодействия в целях привлечения к налогообложению объектов недвижимости (земельных участков и объектов капитального строительства)</t>
  </si>
  <si>
    <t>Финансовое управление,  КУС,   по согласованию: ИФНС №25, Управление Росреестра по РБ, филиал ФГБУ «ФКП Росреестра» по РБ</t>
  </si>
  <si>
    <t>5.6.</t>
  </si>
  <si>
    <t xml:space="preserve">Проведение мероприятий по привлечению юридических и физических лиц, которым предоставлены в собственность земельные участки, находящиеся в государственной и муниципальной собственности, к своевременной регистрации прав на указанные земельные участки </t>
  </si>
  <si>
    <t xml:space="preserve">КУС, по согласованию:  ИФНС №25, Управление Росреестра по РБ, ТУ Росимущества в РБ, Отдел муниципального контроля </t>
  </si>
  <si>
    <t>5.7.</t>
  </si>
  <si>
    <t>Проведение мероприятий налогового контроля и доначисление налога по их результатам</t>
  </si>
  <si>
    <t>ИФНС №25 (по согласованию)</t>
  </si>
  <si>
    <t>5.8.</t>
  </si>
  <si>
    <t>Передача в налоговые органы сведений о фактах использования не по целевому назначению (неиспользования по целевому назначению) земель сельскохозяйственного назначения или земель в составе зон сельскохозяйственного использования в населенных пунктах, предназначенных для сельскохозяйственного производства, и последующее использование полученных сведений для администрирования земельного налога</t>
  </si>
  <si>
    <t>по согласованию:  Отдел Росреестра, Отдел муниципального контроля , ИФНС №25</t>
  </si>
  <si>
    <t>5.9</t>
  </si>
  <si>
    <t>Проведение выездных приемов,  семинаров-совещаний с гражданами и юридическими лицами в отдаленных сельских населенных пунктах муниципального района Мелеузовский район Республики Башкортостан в целях приема заявлений на государственную регистрацию прав, информирования и разъяснения о порядке исчисления и уплаты имущественных налогов и о порядке регистрации прав собственности при содействии органов местного самоуправления</t>
  </si>
  <si>
    <t>по согласованию:  ИФНС №25, Отдел Росреестра, МФЦ, администрации СП</t>
  </si>
  <si>
    <t>5.10.</t>
  </si>
  <si>
    <t>Проведение разъяснительной работы по применению налогового законодательства, законодательства по земельно-имущественным отношениям, в том числе с использованием интернет-сервисов, действующих в этих целях</t>
  </si>
  <si>
    <t>Финансовое управление, КУС, по согласованию:  ИФНС №25, Отдел Росреестра</t>
  </si>
  <si>
    <t>5.11.</t>
  </si>
  <si>
    <t xml:space="preserve">Проведение оценки эффективности налоговых льгот (пониженных ставок по налогам) на территории муниципального района Мелеузовский район Республики Башкортостан </t>
  </si>
  <si>
    <t>Финансовое управление, администрации СП и ГП</t>
  </si>
  <si>
    <t>5.12.</t>
  </si>
  <si>
    <t>Поддержка перечня объектов недвижимого имущества, в отношении которых налоговая база определяется как их кадастровая стоимость, в актуальном состоянии</t>
  </si>
  <si>
    <t>КУС, Финансовое управление, ,   по согласованию:  ИФНС №25, Отдел Росреестра</t>
  </si>
  <si>
    <t>5.13.</t>
  </si>
  <si>
    <t xml:space="preserve">Использование программного обеспечения "Анализ имущественных налогов в целях проведения анализа состояния налоговой базы по земельному налогу и налогу на имущество физических лиц и проведения оценки эффективности налоговых льгот </t>
  </si>
  <si>
    <t>Администрации СП и ГП</t>
  </si>
  <si>
    <t>5.14.</t>
  </si>
  <si>
    <t>Продолжение межведомственного взаимодействия по передаче сведений органам местного самоуправления муниципального района Мелеузовский район Республики Башкортостан об объектах недвижимого имущества и фактах владения ими</t>
  </si>
  <si>
    <t>по согласованию:   Отдел Росреестра, филиал ФГБУ «ФКП Росреестра» по РБ, Финансовое управление, КУС, Администрации СП и ГП</t>
  </si>
  <si>
    <t>5.15.</t>
  </si>
  <si>
    <t>Проведение разъяснительной работы по налогообложению имущества от кадастровой стоимости</t>
  </si>
  <si>
    <t>Финансовое управление, по согласованию:   ИФНС №25, администрации СП и ГП</t>
  </si>
  <si>
    <t>5.16.</t>
  </si>
  <si>
    <t xml:space="preserve">Проведение анализа состояния налоговой базы по налогу на имущество физических лиц </t>
  </si>
  <si>
    <t>5.17.</t>
  </si>
  <si>
    <t>Мониторинг влияния оспаривания кадастровой стоимости объектов недвижимости в судах и комиссии по рассмотрению споров о результатах определения кадастровой стоимости при Управлении Росреестра по Республики Башкортостан на налоговые и неналоговые поступления в консолидированный бюджет муниципального района Мелеузовский район Республики Башкортостан</t>
  </si>
  <si>
    <t>КУС</t>
  </si>
  <si>
    <t>5.18.</t>
  </si>
  <si>
    <t>Участие органов местного самоуправления в процедурах оспаривания кадастровой стоимости объектов недвижимости</t>
  </si>
  <si>
    <t>5.19.</t>
  </si>
  <si>
    <t>Меры по недопущению потерь консолидированного бюджета муниципального района Мелеузовский район Республики Башкортостан в связи с оспариванием кадастровой стоимости</t>
  </si>
  <si>
    <t xml:space="preserve">КУС, Отдел Росреестра, администрации СП и ГП </t>
  </si>
  <si>
    <t>5.20.</t>
  </si>
  <si>
    <t>Передача в налоговые органы сведений о выданных разрешениях на ввод объектов капитального строительства в эксплуатацию для использования полученных сведений при администрировании имущественных налогов</t>
  </si>
  <si>
    <t xml:space="preserve">Отдел Росреестра, Администрация МР, администрации СП и ГП, ИФНС №25 </t>
  </si>
  <si>
    <t>5.21.</t>
  </si>
  <si>
    <t>Передача в налоговые органы сведений о земельных участках, приобретенных (предоставленных) в собственность физическими и юридическими лицами на условиях осуществления на них жилищного строительства, и построенных на них объектах недвижимости для использования полученных сведений при исчислении земельного налога с применением повышающих коэффициентов, установленных пунктами 15.16 статьи 396 Налогового кодекса Российской Федерации</t>
  </si>
  <si>
    <t xml:space="preserve">Отдел Росреестра,  ИФНС №25 </t>
  </si>
  <si>
    <t>5.22.</t>
  </si>
  <si>
    <t>Передача в налоговые органы сведений о выданных разрешениях на индивидуальное жилищное строительство на земельных участках, приобретенных (предоставленных) в собственность физическими лицами для индивидуального жилищного строительства, в целях исчисления земельного налога в течение периода проектирования и строительствапревышающего десятилетний срок, с повышающим коэффициентом, установленным пунктом 16 статьи 396 Налогового кодекса Российской Федарации</t>
  </si>
  <si>
    <t>Администрации СП и ГП, ИФНС №25</t>
  </si>
  <si>
    <t>Налог на добычу полезных ископаемых</t>
  </si>
  <si>
    <t>6.1.</t>
  </si>
  <si>
    <t>Пресечение незаконного недропользования (включая песчано-гравийные смеси)</t>
  </si>
  <si>
    <t>Доходы от использования имущества, находящегося в муниципальной собственности</t>
  </si>
  <si>
    <t>7.1.</t>
  </si>
  <si>
    <t>Организация работы по своевременному и полному поступлению в консолидированный бюджет муниципального района Мелеузовский район Республики Башкортостан арендной платы за предоставленное в аренду муниципальное имущество, включая организацию претензионно-исковой работы</t>
  </si>
  <si>
    <t xml:space="preserve">КУС </t>
  </si>
  <si>
    <t>7.2.</t>
  </si>
  <si>
    <t xml:space="preserve">Осуществление мониторинга погашения задолженности по арендной плате за земельные участки и муниципальное имущество. Активизация работы межведомственной комиссии по вопросам, связанным с легализацией объектов налогообложения по указанному доходу, при администрации муниципального района Мелеузовский район Республики Башкортостан </t>
  </si>
  <si>
    <t>7.3.</t>
  </si>
  <si>
    <t>Анализ арендных платежей в связи с актуализацией кадастровой стоимости земельных участков</t>
  </si>
  <si>
    <t>КУС, администрации СП и ГП</t>
  </si>
  <si>
    <t>7.4.</t>
  </si>
  <si>
    <t>Контроль за эффективным использованием муниципального имущественного комплекса</t>
  </si>
  <si>
    <t>7.5.</t>
  </si>
  <si>
    <t>Выявление неиспользуемого муниципального имущества для принятия мер по реализации или сдаче в аренду указанного имущества</t>
  </si>
  <si>
    <t>7.6.</t>
  </si>
  <si>
    <t>Учет и анализ состояния земельных участков, собственность на которые не разграничена, и содействие органам местного самоуправления в осуществлении мер по эффективному распоряжению указанными земельными участками</t>
  </si>
  <si>
    <t>Отдел Росреестра (по согласованию), КУС, администрации СП и ГП</t>
  </si>
  <si>
    <t>7.8.</t>
  </si>
  <si>
    <t>Формирование сведений о принятых мерах по обеспечению государственной регистрации прав собственности муниципального района Мелеузовский район Республики Башкортостан  на земельные участки согласно приложению №2 к комплексному плану</t>
  </si>
  <si>
    <t>КУС,   Отдел Росреестра</t>
  </si>
  <si>
    <t>7.9.</t>
  </si>
  <si>
    <t>Повышение эффективности мероприятий муниципального земельного контроля (увеличение количества проводимых проверок, выявленных нарушений) в целях устарнения существующих нарушений земельного законодательства и недопущения их в будущем на территории  муниципального района Мелеузовский район Республики Башкортостан, привлечение к административной ответственности в установленном законом порядке</t>
  </si>
  <si>
    <t>по согласованию:  Отдела муниципального контроля и жизнеобеспечения, Отдел Росреестра, управление Россельхознадзора, Управление Росприроднадзора</t>
  </si>
  <si>
    <t>7.10.</t>
  </si>
  <si>
    <t>Осуществление мониторинга финансово-экономической деятельности муниципальных унитарных предприятий муниципального района Мелеузовский район Республики Башкортостан, в том числе расчетов с бюджетом муниципального района Мелеузовский район Республики Башкортостан, для принятия мер по повышению эффективности их деятельности</t>
  </si>
  <si>
    <t>7.11.</t>
  </si>
  <si>
    <t>Формирование сведений о результатах оценки целесообразности функционирования муниципальных унитарных предприятий в организационно-правовой форме унитарного предприятия муниципального района Мелеузовский район Республики Башкортостан  согласно приложению № 3 к комплексному плану</t>
  </si>
  <si>
    <t>7.12.</t>
  </si>
  <si>
    <t>Актуализация программы приватизации муниципального имущества муниципального района Мелеузовский район Республики Башкортостан  на 2016-2017; 2018-2019 годы</t>
  </si>
  <si>
    <t>7.14.</t>
  </si>
  <si>
    <t>Заключение договоров аренды муниципального нежилого фонда по итогам аукционов, в том числе на неиспользуемые объекты, изъятые из хозяйственного оборота муниципальных унитарных предприятий</t>
  </si>
  <si>
    <t>7.15.</t>
  </si>
  <si>
    <t>Проведение оценки эффективности установленных пониженных ставок и льгот по арендным платежам за земельные участки и имущество</t>
  </si>
  <si>
    <t>КУС, Финансовое управление</t>
  </si>
  <si>
    <t>7.15.1.</t>
  </si>
  <si>
    <t>Организация и ведение реестра заключенных на льготных условиях договоров аренды</t>
  </si>
  <si>
    <t>7.15.2.</t>
  </si>
  <si>
    <t>Анализ состояния расчетов с бюджетом по договорам аренды, заключенным на льготных условиях</t>
  </si>
  <si>
    <t>7.15.3.</t>
  </si>
  <si>
    <t>Оценка выпадающих доходов консолидированного бюджета муниципального района Мелеузовский район Республики Башкортостан и эффективности установленных пониженных ставок и льгот по арендным платежам за земельные участки и имущество</t>
  </si>
  <si>
    <t>Штрафы, санкции, возмещение ущерба</t>
  </si>
  <si>
    <t>Анализ поступлений денежных взысканий (штрафов) в бюджет муниципального района Мелеузовский район Республики Башкортостан  в разрезе главных администраторов доходов бюджета</t>
  </si>
  <si>
    <t>Анализа эффективности работы по мобилизации доходов в части взимания штрафных санкций согласно Кодексу Республики Башкортостан об административных нарушениях</t>
  </si>
  <si>
    <t>Составление планов мероприятий по организации претензионной работы и передаче материалов в суд для принудительного взыскания задолженности по денежным взысканиям (штрафам)</t>
  </si>
  <si>
    <t>главные администраторы (администраторы)</t>
  </si>
  <si>
    <t>Проведение анализа поступления платы за негативное воздействие на окружающую среду в условиях изменений законодательства в сфере охраны окружающей среды, внесение предложений по повышению собираемости платежей в бюджет</t>
  </si>
  <si>
    <t>Управление Росприроднадзора по РБ (по согласованию)</t>
  </si>
  <si>
    <t>ИТОГО</t>
  </si>
  <si>
    <r>
      <t>Осуществление мониторинга фонда заработной платы и налога на доходы физических лиц в разрезе крупных налогоплательщиков муниципального района Мелеузовский район Республики Башкортостан</t>
    </r>
    <r>
      <rPr>
        <u/>
        <sz val="10"/>
        <rFont val="Times New Roman"/>
        <family val="1"/>
        <charset val="204"/>
      </rPr>
      <t xml:space="preserve">  </t>
    </r>
  </si>
  <si>
    <r>
      <t>Мелеузовский территориальный комитет Минэкологии РБ, Отдел МВД России по Мелеузовскому району, администрации СП и ГП</t>
    </r>
    <r>
      <rPr>
        <u/>
        <sz val="10"/>
        <rFont val="Times New Roman"/>
        <family val="1"/>
        <charset val="204"/>
      </rPr>
      <t xml:space="preserve"> </t>
    </r>
  </si>
  <si>
    <t>Финансовое управление, Отдел экономического развития</t>
  </si>
  <si>
    <t>КУС, Отдел экономического развития</t>
  </si>
  <si>
    <t>И.о. управляющего делами</t>
  </si>
  <si>
    <t>Н.Р.Рысаева</t>
  </si>
  <si>
    <t>8.1.</t>
  </si>
  <si>
    <t>8.2.</t>
  </si>
  <si>
    <t>8.3.</t>
  </si>
  <si>
    <t>9.</t>
  </si>
  <si>
    <t>от 30.06.2017 года №181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</si>
</sst>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16" fontId="3" fillId="0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/>
    </xf>
    <xf numFmtId="17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tabSelected="1" view="pageBreakPreview" zoomScale="106" zoomScaleNormal="100" zoomScaleSheetLayoutView="106" workbookViewId="0">
      <selection activeCell="A6" sqref="A6:G6"/>
    </sheetView>
  </sheetViews>
  <sheetFormatPr defaultRowHeight="12.75" x14ac:dyDescent="0.2"/>
  <cols>
    <col min="1" max="1" width="6.83203125" style="1" customWidth="1"/>
    <col min="2" max="2" width="81.6640625" style="2" customWidth="1"/>
    <col min="3" max="3" width="18.1640625" style="2" customWidth="1"/>
    <col min="4" max="4" width="24.5" style="2" customWidth="1"/>
    <col min="5" max="5" width="10.83203125" style="6" customWidth="1"/>
    <col min="6" max="6" width="12" style="6" customWidth="1"/>
    <col min="7" max="7" width="10.83203125" style="22" customWidth="1"/>
    <col min="8" max="8" width="9.33203125" style="5"/>
    <col min="9" max="16384" width="9.33203125" style="2"/>
  </cols>
  <sheetData>
    <row r="1" spans="1:8" x14ac:dyDescent="0.2">
      <c r="F1" s="22" t="s">
        <v>0</v>
      </c>
      <c r="G1" s="5"/>
    </row>
    <row r="2" spans="1:8" x14ac:dyDescent="0.2">
      <c r="F2" s="22" t="s">
        <v>1</v>
      </c>
      <c r="G2" s="5"/>
    </row>
    <row r="3" spans="1:8" x14ac:dyDescent="0.2">
      <c r="F3" s="22" t="s">
        <v>2</v>
      </c>
      <c r="G3" s="5"/>
    </row>
    <row r="4" spans="1:8" x14ac:dyDescent="0.2">
      <c r="F4" s="22" t="s">
        <v>3</v>
      </c>
      <c r="G4" s="5"/>
    </row>
    <row r="5" spans="1:8" x14ac:dyDescent="0.2">
      <c r="F5" s="22" t="s">
        <v>241</v>
      </c>
      <c r="G5" s="5"/>
    </row>
    <row r="6" spans="1:8" x14ac:dyDescent="0.2">
      <c r="A6" s="25" t="s">
        <v>4</v>
      </c>
      <c r="B6" s="25"/>
      <c r="C6" s="25"/>
      <c r="D6" s="25"/>
      <c r="E6" s="25"/>
      <c r="F6" s="25"/>
      <c r="G6" s="25"/>
    </row>
    <row r="7" spans="1:8" ht="37.5" customHeight="1" x14ac:dyDescent="0.2">
      <c r="A7" s="26" t="s">
        <v>5</v>
      </c>
      <c r="B7" s="26"/>
      <c r="C7" s="26"/>
      <c r="D7" s="26"/>
      <c r="E7" s="26"/>
      <c r="F7" s="26"/>
      <c r="G7" s="26"/>
    </row>
    <row r="9" spans="1:8" ht="12.75" customHeight="1" x14ac:dyDescent="0.2">
      <c r="A9" s="24" t="s">
        <v>6</v>
      </c>
      <c r="B9" s="24" t="s">
        <v>7</v>
      </c>
      <c r="C9" s="24" t="s">
        <v>8</v>
      </c>
      <c r="D9" s="24" t="s">
        <v>9</v>
      </c>
      <c r="E9" s="24">
        <v>2017</v>
      </c>
      <c r="F9" s="24">
        <v>2018</v>
      </c>
      <c r="G9" s="24">
        <v>2019</v>
      </c>
      <c r="H9" s="24">
        <v>2020</v>
      </c>
    </row>
    <row r="10" spans="1:8" x14ac:dyDescent="0.2">
      <c r="A10" s="24"/>
      <c r="B10" s="24"/>
      <c r="C10" s="24"/>
      <c r="D10" s="24"/>
      <c r="E10" s="24"/>
      <c r="F10" s="24"/>
      <c r="G10" s="24"/>
      <c r="H10" s="24"/>
    </row>
    <row r="11" spans="1:8" s="5" customForma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21">
        <v>8</v>
      </c>
    </row>
    <row r="12" spans="1:8" ht="38.25" x14ac:dyDescent="0.2">
      <c r="A12" s="8">
        <v>1</v>
      </c>
      <c r="B12" s="9" t="s">
        <v>10</v>
      </c>
      <c r="C12" s="9"/>
      <c r="D12" s="9"/>
      <c r="E12" s="10">
        <f t="shared" ref="E12:H12" si="0">E21+E25+E24+E31</f>
        <v>30277.1</v>
      </c>
      <c r="F12" s="10">
        <f t="shared" si="0"/>
        <v>30387.1</v>
      </c>
      <c r="G12" s="10">
        <f t="shared" si="0"/>
        <v>30505</v>
      </c>
      <c r="H12" s="10">
        <f t="shared" si="0"/>
        <v>30825</v>
      </c>
    </row>
    <row r="13" spans="1:8" ht="153" x14ac:dyDescent="0.2">
      <c r="A13" s="11" t="s">
        <v>11</v>
      </c>
      <c r="B13" s="9" t="s">
        <v>12</v>
      </c>
      <c r="C13" s="7" t="s">
        <v>13</v>
      </c>
      <c r="D13" s="9" t="s">
        <v>14</v>
      </c>
      <c r="E13" s="7"/>
      <c r="F13" s="7"/>
      <c r="G13" s="7"/>
      <c r="H13" s="21"/>
    </row>
    <row r="14" spans="1:8" ht="178.5" x14ac:dyDescent="0.2">
      <c r="A14" s="11" t="s">
        <v>15</v>
      </c>
      <c r="B14" s="9" t="s">
        <v>16</v>
      </c>
      <c r="C14" s="7" t="s">
        <v>17</v>
      </c>
      <c r="D14" s="9" t="s">
        <v>18</v>
      </c>
      <c r="E14" s="7"/>
      <c r="F14" s="7"/>
      <c r="G14" s="7"/>
      <c r="H14" s="21"/>
    </row>
    <row r="15" spans="1:8" ht="76.5" x14ac:dyDescent="0.2">
      <c r="A15" s="11" t="s">
        <v>19</v>
      </c>
      <c r="B15" s="9" t="s">
        <v>20</v>
      </c>
      <c r="C15" s="7" t="s">
        <v>21</v>
      </c>
      <c r="D15" s="9" t="s">
        <v>22</v>
      </c>
      <c r="E15" s="7"/>
      <c r="F15" s="7"/>
      <c r="G15" s="7"/>
      <c r="H15" s="21"/>
    </row>
    <row r="16" spans="1:8" ht="25.5" x14ac:dyDescent="0.2">
      <c r="A16" s="11" t="s">
        <v>23</v>
      </c>
      <c r="B16" s="9" t="s">
        <v>24</v>
      </c>
      <c r="C16" s="7" t="s">
        <v>25</v>
      </c>
      <c r="D16" s="9" t="s">
        <v>26</v>
      </c>
      <c r="E16" s="7"/>
      <c r="F16" s="7"/>
      <c r="G16" s="7"/>
      <c r="H16" s="21"/>
    </row>
    <row r="17" spans="1:14" ht="51" x14ac:dyDescent="0.2">
      <c r="A17" s="11" t="s">
        <v>27</v>
      </c>
      <c r="B17" s="9" t="s">
        <v>28</v>
      </c>
      <c r="C17" s="7" t="s">
        <v>17</v>
      </c>
      <c r="D17" s="9" t="s">
        <v>29</v>
      </c>
      <c r="E17" s="7"/>
      <c r="F17" s="7"/>
      <c r="G17" s="7"/>
      <c r="H17" s="21"/>
    </row>
    <row r="18" spans="1:14" ht="25.5" x14ac:dyDescent="0.2">
      <c r="A18" s="11" t="s">
        <v>30</v>
      </c>
      <c r="B18" s="9" t="s">
        <v>31</v>
      </c>
      <c r="C18" s="7" t="s">
        <v>17</v>
      </c>
      <c r="D18" s="9" t="s">
        <v>32</v>
      </c>
      <c r="E18" s="7"/>
      <c r="F18" s="7"/>
      <c r="G18" s="7"/>
      <c r="H18" s="21"/>
    </row>
    <row r="19" spans="1:14" ht="51" x14ac:dyDescent="0.2">
      <c r="A19" s="11" t="s">
        <v>33</v>
      </c>
      <c r="B19" s="9" t="s">
        <v>34</v>
      </c>
      <c r="C19" s="7" t="s">
        <v>25</v>
      </c>
      <c r="D19" s="9" t="s">
        <v>32</v>
      </c>
      <c r="E19" s="7"/>
      <c r="F19" s="7"/>
      <c r="G19" s="7"/>
      <c r="H19" s="21"/>
    </row>
    <row r="20" spans="1:14" ht="51" x14ac:dyDescent="0.2">
      <c r="A20" s="11" t="s">
        <v>35</v>
      </c>
      <c r="B20" s="9" t="s">
        <v>36</v>
      </c>
      <c r="C20" s="7" t="s">
        <v>17</v>
      </c>
      <c r="D20" s="9" t="s">
        <v>233</v>
      </c>
      <c r="E20" s="7"/>
      <c r="F20" s="7"/>
      <c r="G20" s="7"/>
      <c r="H20" s="21"/>
    </row>
    <row r="21" spans="1:14" ht="51" x14ac:dyDescent="0.2">
      <c r="A21" s="11" t="s">
        <v>37</v>
      </c>
      <c r="B21" s="9" t="s">
        <v>38</v>
      </c>
      <c r="C21" s="7" t="s">
        <v>39</v>
      </c>
      <c r="D21" s="9" t="s">
        <v>40</v>
      </c>
      <c r="E21" s="12">
        <f>E39+E47</f>
        <v>2620</v>
      </c>
      <c r="F21" s="12">
        <f t="shared" ref="F21:H21" si="1">F39+F47</f>
        <v>2030</v>
      </c>
      <c r="G21" s="12">
        <f t="shared" si="1"/>
        <v>2040</v>
      </c>
      <c r="H21" s="12">
        <f t="shared" si="1"/>
        <v>2040</v>
      </c>
      <c r="I21" s="3"/>
      <c r="J21" s="3"/>
      <c r="K21" s="3"/>
      <c r="L21" s="3"/>
      <c r="M21" s="3"/>
      <c r="N21" s="3"/>
    </row>
    <row r="22" spans="1:14" ht="89.25" x14ac:dyDescent="0.2">
      <c r="A22" s="11" t="s">
        <v>41</v>
      </c>
      <c r="B22" s="9" t="s">
        <v>42</v>
      </c>
      <c r="C22" s="7" t="s">
        <v>17</v>
      </c>
      <c r="D22" s="9" t="s">
        <v>233</v>
      </c>
      <c r="E22" s="12">
        <f t="shared" ref="E22:H22" si="2">E21</f>
        <v>2620</v>
      </c>
      <c r="F22" s="12">
        <f t="shared" si="2"/>
        <v>2030</v>
      </c>
      <c r="G22" s="12">
        <f t="shared" si="2"/>
        <v>2040</v>
      </c>
      <c r="H22" s="12">
        <f t="shared" si="2"/>
        <v>2040</v>
      </c>
      <c r="I22" s="3"/>
      <c r="J22" s="3"/>
      <c r="K22" s="3"/>
      <c r="L22" s="3"/>
      <c r="M22" s="3"/>
      <c r="N22" s="3"/>
    </row>
    <row r="23" spans="1:14" ht="51" x14ac:dyDescent="0.2">
      <c r="A23" s="11" t="s">
        <v>43</v>
      </c>
      <c r="B23" s="9" t="s">
        <v>44</v>
      </c>
      <c r="C23" s="7" t="s">
        <v>25</v>
      </c>
      <c r="D23" s="9" t="s">
        <v>32</v>
      </c>
      <c r="E23" s="7"/>
      <c r="F23" s="7"/>
      <c r="G23" s="7"/>
      <c r="H23" s="7"/>
    </row>
    <row r="24" spans="1:14" ht="51" x14ac:dyDescent="0.2">
      <c r="A24" s="11" t="s">
        <v>45</v>
      </c>
      <c r="B24" s="9" t="s">
        <v>46</v>
      </c>
      <c r="C24" s="7" t="s">
        <v>47</v>
      </c>
      <c r="D24" s="9" t="s">
        <v>48</v>
      </c>
      <c r="E24" s="7">
        <f t="shared" ref="E24:H24" si="3">E40+E43+E51+E61+E63+E78+E82+E98</f>
        <v>2775</v>
      </c>
      <c r="F24" s="7">
        <f t="shared" si="3"/>
        <v>3375</v>
      </c>
      <c r="G24" s="7">
        <f t="shared" si="3"/>
        <v>3475</v>
      </c>
      <c r="H24" s="7">
        <f t="shared" si="3"/>
        <v>3775</v>
      </c>
    </row>
    <row r="25" spans="1:14" ht="51" x14ac:dyDescent="0.2">
      <c r="A25" s="11" t="s">
        <v>49</v>
      </c>
      <c r="B25" s="9" t="s">
        <v>50</v>
      </c>
      <c r="C25" s="7" t="s">
        <v>17</v>
      </c>
      <c r="D25" s="9" t="s">
        <v>29</v>
      </c>
      <c r="E25" s="14">
        <f t="shared" ref="E25:H25" si="4">E41+E42+E53+E56+E61+E80+E81+E87+E99</f>
        <v>24832.1</v>
      </c>
      <c r="F25" s="14">
        <f t="shared" si="4"/>
        <v>24932.1</v>
      </c>
      <c r="G25" s="14">
        <f t="shared" si="4"/>
        <v>24940</v>
      </c>
      <c r="H25" s="14">
        <f t="shared" si="4"/>
        <v>24960</v>
      </c>
    </row>
    <row r="26" spans="1:14" ht="51" x14ac:dyDescent="0.2">
      <c r="A26" s="11" t="s">
        <v>51</v>
      </c>
      <c r="B26" s="9" t="s">
        <v>52</v>
      </c>
      <c r="C26" s="7" t="s">
        <v>17</v>
      </c>
      <c r="D26" s="9" t="s">
        <v>29</v>
      </c>
      <c r="E26" s="7"/>
      <c r="F26" s="7"/>
      <c r="G26" s="7"/>
      <c r="H26" s="7"/>
    </row>
    <row r="27" spans="1:14" ht="51" x14ac:dyDescent="0.2">
      <c r="A27" s="11" t="s">
        <v>53</v>
      </c>
      <c r="B27" s="9" t="s">
        <v>54</v>
      </c>
      <c r="C27" s="7" t="s">
        <v>17</v>
      </c>
      <c r="D27" s="9" t="s">
        <v>29</v>
      </c>
      <c r="E27" s="13">
        <f t="shared" ref="E27:H27" si="5">E25</f>
        <v>24832.1</v>
      </c>
      <c r="F27" s="13">
        <f t="shared" si="5"/>
        <v>24932.1</v>
      </c>
      <c r="G27" s="13">
        <f t="shared" si="5"/>
        <v>24940</v>
      </c>
      <c r="H27" s="13">
        <f t="shared" si="5"/>
        <v>24960</v>
      </c>
    </row>
    <row r="28" spans="1:14" ht="63.75" x14ac:dyDescent="0.2">
      <c r="A28" s="11" t="s">
        <v>55</v>
      </c>
      <c r="B28" s="9" t="s">
        <v>56</v>
      </c>
      <c r="C28" s="7" t="s">
        <v>13</v>
      </c>
      <c r="D28" s="9" t="s">
        <v>29</v>
      </c>
      <c r="E28" s="7"/>
      <c r="F28" s="7"/>
      <c r="G28" s="7"/>
      <c r="H28" s="7"/>
    </row>
    <row r="29" spans="1:14" ht="76.5" x14ac:dyDescent="0.2">
      <c r="A29" s="15" t="s">
        <v>57</v>
      </c>
      <c r="B29" s="9" t="s">
        <v>58</v>
      </c>
      <c r="C29" s="7" t="s">
        <v>25</v>
      </c>
      <c r="D29" s="9" t="s">
        <v>59</v>
      </c>
      <c r="E29" s="7"/>
      <c r="F29" s="7"/>
      <c r="G29" s="7"/>
      <c r="H29" s="7"/>
    </row>
    <row r="30" spans="1:14" ht="51" x14ac:dyDescent="0.2">
      <c r="A30" s="15" t="s">
        <v>60</v>
      </c>
      <c r="B30" s="9" t="s">
        <v>61</v>
      </c>
      <c r="C30" s="7" t="s">
        <v>25</v>
      </c>
      <c r="D30" s="9" t="s">
        <v>29</v>
      </c>
      <c r="E30" s="7"/>
      <c r="F30" s="7"/>
      <c r="G30" s="7"/>
      <c r="H30" s="7"/>
    </row>
    <row r="31" spans="1:14" ht="51" x14ac:dyDescent="0.2">
      <c r="A31" s="15" t="s">
        <v>62</v>
      </c>
      <c r="B31" s="9" t="s">
        <v>63</v>
      </c>
      <c r="C31" s="7" t="s">
        <v>21</v>
      </c>
      <c r="D31" s="9" t="s">
        <v>64</v>
      </c>
      <c r="E31" s="16">
        <f t="shared" ref="E31:H31" si="6">E52+E95</f>
        <v>50</v>
      </c>
      <c r="F31" s="16">
        <f t="shared" si="6"/>
        <v>50</v>
      </c>
      <c r="G31" s="16">
        <f t="shared" si="6"/>
        <v>50</v>
      </c>
      <c r="H31" s="16">
        <f t="shared" si="6"/>
        <v>50</v>
      </c>
    </row>
    <row r="32" spans="1:14" ht="38.25" x14ac:dyDescent="0.2">
      <c r="A32" s="15" t="s">
        <v>65</v>
      </c>
      <c r="B32" s="9" t="s">
        <v>66</v>
      </c>
      <c r="C32" s="7" t="s">
        <v>67</v>
      </c>
      <c r="D32" s="9" t="s">
        <v>64</v>
      </c>
      <c r="E32" s="16"/>
      <c r="F32" s="16"/>
      <c r="G32" s="16"/>
      <c r="H32" s="16"/>
    </row>
    <row r="33" spans="1:8" ht="38.25" x14ac:dyDescent="0.2">
      <c r="A33" s="15" t="s">
        <v>68</v>
      </c>
      <c r="B33" s="9" t="s">
        <v>69</v>
      </c>
      <c r="C33" s="7" t="s">
        <v>67</v>
      </c>
      <c r="D33" s="9" t="s">
        <v>32</v>
      </c>
      <c r="E33" s="16"/>
      <c r="F33" s="16"/>
      <c r="G33" s="16"/>
      <c r="H33" s="16"/>
    </row>
    <row r="34" spans="1:8" ht="102" x14ac:dyDescent="0.2">
      <c r="A34" s="15" t="s">
        <v>70</v>
      </c>
      <c r="B34" s="9" t="s">
        <v>71</v>
      </c>
      <c r="C34" s="7" t="s">
        <v>21</v>
      </c>
      <c r="D34" s="9" t="s">
        <v>72</v>
      </c>
      <c r="E34" s="7"/>
      <c r="F34" s="7"/>
      <c r="G34" s="7"/>
      <c r="H34" s="7"/>
    </row>
    <row r="35" spans="1:8" ht="51" x14ac:dyDescent="0.2">
      <c r="A35" s="15" t="s">
        <v>73</v>
      </c>
      <c r="B35" s="9" t="s">
        <v>74</v>
      </c>
      <c r="C35" s="7" t="s">
        <v>25</v>
      </c>
      <c r="D35" s="9" t="s">
        <v>75</v>
      </c>
      <c r="E35" s="7"/>
      <c r="F35" s="7"/>
      <c r="G35" s="7"/>
      <c r="H35" s="7"/>
    </row>
    <row r="36" spans="1:8" s="4" customFormat="1" x14ac:dyDescent="0.2">
      <c r="A36" s="15"/>
      <c r="B36" s="9" t="s">
        <v>76</v>
      </c>
      <c r="C36" s="9"/>
      <c r="D36" s="9"/>
      <c r="E36" s="10">
        <f t="shared" ref="E36:H36" si="7">E39+E40+E41+E42+E43</f>
        <v>23020</v>
      </c>
      <c r="F36" s="10">
        <f t="shared" si="7"/>
        <v>23800</v>
      </c>
      <c r="G36" s="10">
        <f t="shared" si="7"/>
        <v>23900</v>
      </c>
      <c r="H36" s="10">
        <f t="shared" si="7"/>
        <v>24200</v>
      </c>
    </row>
    <row r="37" spans="1:8" ht="63.75" x14ac:dyDescent="0.2">
      <c r="A37" s="8">
        <v>2</v>
      </c>
      <c r="B37" s="9" t="s">
        <v>231</v>
      </c>
      <c r="C37" s="7" t="s">
        <v>17</v>
      </c>
      <c r="D37" s="9" t="s">
        <v>77</v>
      </c>
      <c r="E37" s="7"/>
      <c r="F37" s="7"/>
      <c r="G37" s="7"/>
      <c r="H37" s="21"/>
    </row>
    <row r="38" spans="1:8" ht="38.25" x14ac:dyDescent="0.2">
      <c r="A38" s="11" t="s">
        <v>78</v>
      </c>
      <c r="B38" s="9" t="s">
        <v>79</v>
      </c>
      <c r="C38" s="7" t="s">
        <v>47</v>
      </c>
      <c r="D38" s="9" t="s">
        <v>64</v>
      </c>
      <c r="E38" s="7"/>
      <c r="F38" s="7"/>
      <c r="G38" s="7"/>
      <c r="H38" s="21"/>
    </row>
    <row r="39" spans="1:8" ht="38.25" x14ac:dyDescent="0.2">
      <c r="A39" s="11" t="s">
        <v>80</v>
      </c>
      <c r="B39" s="9" t="s">
        <v>81</v>
      </c>
      <c r="C39" s="7" t="s">
        <v>39</v>
      </c>
      <c r="D39" s="9" t="s">
        <v>64</v>
      </c>
      <c r="E39" s="7">
        <v>1320</v>
      </c>
      <c r="F39" s="7">
        <v>1500</v>
      </c>
      <c r="G39" s="7">
        <v>1500</v>
      </c>
      <c r="H39" s="21">
        <v>1500</v>
      </c>
    </row>
    <row r="40" spans="1:8" ht="38.25" x14ac:dyDescent="0.2">
      <c r="A40" s="11" t="s">
        <v>82</v>
      </c>
      <c r="B40" s="9" t="s">
        <v>83</v>
      </c>
      <c r="C40" s="7" t="s">
        <v>25</v>
      </c>
      <c r="D40" s="9" t="s">
        <v>84</v>
      </c>
      <c r="E40" s="7">
        <v>2500</v>
      </c>
      <c r="F40" s="7">
        <v>3000</v>
      </c>
      <c r="G40" s="7">
        <v>3100</v>
      </c>
      <c r="H40" s="21">
        <v>3400</v>
      </c>
    </row>
    <row r="41" spans="1:8" ht="63.75" x14ac:dyDescent="0.2">
      <c r="A41" s="11" t="s">
        <v>85</v>
      </c>
      <c r="B41" s="9" t="s">
        <v>86</v>
      </c>
      <c r="C41" s="7" t="s">
        <v>17</v>
      </c>
      <c r="D41" s="9" t="s">
        <v>87</v>
      </c>
      <c r="E41" s="7">
        <v>2000</v>
      </c>
      <c r="F41" s="7">
        <v>2000</v>
      </c>
      <c r="G41" s="7">
        <v>2000</v>
      </c>
      <c r="H41" s="7">
        <v>2000</v>
      </c>
    </row>
    <row r="42" spans="1:8" ht="51" x14ac:dyDescent="0.2">
      <c r="A42" s="11" t="s">
        <v>88</v>
      </c>
      <c r="B42" s="9" t="s">
        <v>89</v>
      </c>
      <c r="C42" s="7" t="s">
        <v>17</v>
      </c>
      <c r="D42" s="9" t="s">
        <v>90</v>
      </c>
      <c r="E42" s="7">
        <v>17000</v>
      </c>
      <c r="F42" s="7">
        <v>17000</v>
      </c>
      <c r="G42" s="7">
        <v>17000</v>
      </c>
      <c r="H42" s="21">
        <v>17000</v>
      </c>
    </row>
    <row r="43" spans="1:8" ht="25.5" x14ac:dyDescent="0.2">
      <c r="A43" s="11" t="s">
        <v>91</v>
      </c>
      <c r="B43" s="9" t="s">
        <v>92</v>
      </c>
      <c r="C43" s="7" t="s">
        <v>21</v>
      </c>
      <c r="D43" s="9" t="s">
        <v>84</v>
      </c>
      <c r="E43" s="7">
        <v>200</v>
      </c>
      <c r="F43" s="7">
        <f>150+150</f>
        <v>300</v>
      </c>
      <c r="G43" s="7">
        <v>300</v>
      </c>
      <c r="H43" s="21">
        <v>300</v>
      </c>
    </row>
    <row r="44" spans="1:8" ht="38.25" x14ac:dyDescent="0.2">
      <c r="A44" s="11" t="s">
        <v>93</v>
      </c>
      <c r="B44" s="9" t="s">
        <v>94</v>
      </c>
      <c r="C44" s="7" t="s">
        <v>21</v>
      </c>
      <c r="D44" s="9" t="s">
        <v>95</v>
      </c>
      <c r="E44" s="7"/>
      <c r="F44" s="7"/>
      <c r="G44" s="7"/>
      <c r="H44" s="21"/>
    </row>
    <row r="45" spans="1:8" ht="63.75" x14ac:dyDescent="0.2">
      <c r="A45" s="11" t="s">
        <v>96</v>
      </c>
      <c r="B45" s="9" t="s">
        <v>97</v>
      </c>
      <c r="C45" s="7"/>
      <c r="D45" s="9" t="s">
        <v>95</v>
      </c>
      <c r="E45" s="7"/>
      <c r="F45" s="7"/>
      <c r="G45" s="7"/>
      <c r="H45" s="21"/>
    </row>
    <row r="46" spans="1:8" x14ac:dyDescent="0.2">
      <c r="A46" s="11" t="s">
        <v>98</v>
      </c>
      <c r="B46" s="9" t="s">
        <v>99</v>
      </c>
      <c r="C46" s="9"/>
      <c r="D46" s="9"/>
      <c r="E46" s="16">
        <f t="shared" ref="E46:H46" si="8">E47</f>
        <v>1300</v>
      </c>
      <c r="F46" s="16">
        <f t="shared" si="8"/>
        <v>530</v>
      </c>
      <c r="G46" s="16">
        <f t="shared" si="8"/>
        <v>540</v>
      </c>
      <c r="H46" s="16">
        <f t="shared" si="8"/>
        <v>540</v>
      </c>
    </row>
    <row r="47" spans="1:8" ht="38.25" x14ac:dyDescent="0.2">
      <c r="A47" s="8">
        <v>3</v>
      </c>
      <c r="B47" s="9" t="s">
        <v>100</v>
      </c>
      <c r="C47" s="7" t="s">
        <v>25</v>
      </c>
      <c r="D47" s="9" t="s">
        <v>101</v>
      </c>
      <c r="E47" s="17">
        <v>1300</v>
      </c>
      <c r="F47" s="17">
        <v>530</v>
      </c>
      <c r="G47" s="7">
        <v>540</v>
      </c>
      <c r="H47" s="21">
        <v>540</v>
      </c>
    </row>
    <row r="48" spans="1:8" s="4" customFormat="1" x14ac:dyDescent="0.2">
      <c r="A48" s="11" t="s">
        <v>102</v>
      </c>
      <c r="B48" s="9" t="s">
        <v>103</v>
      </c>
      <c r="C48" s="9"/>
      <c r="D48" s="9"/>
      <c r="E48" s="20">
        <f t="shared" ref="E48:H48" si="9">E49+E50+E51+E52+E53</f>
        <v>1500</v>
      </c>
      <c r="F48" s="20">
        <f t="shared" si="9"/>
        <v>1500</v>
      </c>
      <c r="G48" s="20">
        <f t="shared" si="9"/>
        <v>1500</v>
      </c>
      <c r="H48" s="20">
        <f t="shared" si="9"/>
        <v>1500</v>
      </c>
    </row>
    <row r="49" spans="1:8" ht="38.25" x14ac:dyDescent="0.2">
      <c r="A49" s="8">
        <v>4</v>
      </c>
      <c r="B49" s="9" t="s">
        <v>104</v>
      </c>
      <c r="C49" s="7" t="s">
        <v>25</v>
      </c>
      <c r="D49" s="9" t="s">
        <v>101</v>
      </c>
      <c r="E49" s="7"/>
      <c r="F49" s="7"/>
      <c r="G49" s="7"/>
      <c r="H49" s="21"/>
    </row>
    <row r="50" spans="1:8" ht="38.25" x14ac:dyDescent="0.2">
      <c r="A50" s="11" t="s">
        <v>105</v>
      </c>
      <c r="B50" s="9" t="s">
        <v>106</v>
      </c>
      <c r="C50" s="7" t="s">
        <v>47</v>
      </c>
      <c r="D50" s="9" t="s">
        <v>64</v>
      </c>
      <c r="E50" s="7"/>
      <c r="F50" s="7"/>
      <c r="G50" s="7"/>
      <c r="H50" s="21"/>
    </row>
    <row r="51" spans="1:8" ht="25.5" x14ac:dyDescent="0.2">
      <c r="A51" s="11" t="s">
        <v>107</v>
      </c>
      <c r="B51" s="9" t="s">
        <v>108</v>
      </c>
      <c r="C51" s="7" t="s">
        <v>25</v>
      </c>
      <c r="D51" s="9" t="s">
        <v>109</v>
      </c>
      <c r="E51" s="7"/>
      <c r="F51" s="7"/>
      <c r="G51" s="7"/>
      <c r="H51" s="21"/>
    </row>
    <row r="52" spans="1:8" ht="38.25" x14ac:dyDescent="0.2">
      <c r="A52" s="11" t="s">
        <v>110</v>
      </c>
      <c r="B52" s="9" t="s">
        <v>111</v>
      </c>
      <c r="C52" s="7" t="s">
        <v>21</v>
      </c>
      <c r="D52" s="9" t="s">
        <v>64</v>
      </c>
      <c r="E52" s="7"/>
      <c r="F52" s="7"/>
      <c r="G52" s="7"/>
      <c r="H52" s="21"/>
    </row>
    <row r="53" spans="1:8" ht="63.75" x14ac:dyDescent="0.2">
      <c r="A53" s="11" t="s">
        <v>112</v>
      </c>
      <c r="B53" s="9" t="s">
        <v>113</v>
      </c>
      <c r="C53" s="7" t="s">
        <v>114</v>
      </c>
      <c r="D53" s="9" t="s">
        <v>64</v>
      </c>
      <c r="E53" s="7">
        <v>1500</v>
      </c>
      <c r="F53" s="7">
        <v>1500</v>
      </c>
      <c r="G53" s="7">
        <v>1500</v>
      </c>
      <c r="H53" s="7">
        <v>1500</v>
      </c>
    </row>
    <row r="54" spans="1:8" s="4" customFormat="1" x14ac:dyDescent="0.2">
      <c r="A54" s="8">
        <v>5</v>
      </c>
      <c r="B54" s="9" t="s">
        <v>115</v>
      </c>
      <c r="C54" s="9"/>
      <c r="D54" s="9"/>
      <c r="E54" s="10">
        <f t="shared" ref="E54:H54" si="10">E56+E57+E59+E60+E61+E62+E63+E64+E65+E66+E68+E69+E70</f>
        <v>1100</v>
      </c>
      <c r="F54" s="10">
        <f t="shared" si="10"/>
        <v>1100</v>
      </c>
      <c r="G54" s="10">
        <f t="shared" si="10"/>
        <v>1100</v>
      </c>
      <c r="H54" s="10">
        <f t="shared" si="10"/>
        <v>1100</v>
      </c>
    </row>
    <row r="55" spans="1:8" ht="38.25" x14ac:dyDescent="0.2">
      <c r="A55" s="11" t="s">
        <v>116</v>
      </c>
      <c r="B55" s="9" t="s">
        <v>117</v>
      </c>
      <c r="C55" s="7" t="s">
        <v>114</v>
      </c>
      <c r="D55" s="9" t="s">
        <v>118</v>
      </c>
      <c r="E55" s="7"/>
      <c r="F55" s="7"/>
      <c r="G55" s="7"/>
      <c r="H55" s="21"/>
    </row>
    <row r="56" spans="1:8" ht="63.75" x14ac:dyDescent="0.2">
      <c r="A56" s="11" t="s">
        <v>119</v>
      </c>
      <c r="B56" s="9" t="s">
        <v>120</v>
      </c>
      <c r="C56" s="7" t="s">
        <v>114</v>
      </c>
      <c r="D56" s="9" t="s">
        <v>121</v>
      </c>
      <c r="E56" s="7">
        <v>1100</v>
      </c>
      <c r="F56" s="7">
        <v>1100</v>
      </c>
      <c r="G56" s="7">
        <v>1100</v>
      </c>
      <c r="H56" s="7">
        <v>1100</v>
      </c>
    </row>
    <row r="57" spans="1:8" ht="38.25" x14ac:dyDescent="0.2">
      <c r="A57" s="11" t="s">
        <v>122</v>
      </c>
      <c r="B57" s="9" t="s">
        <v>123</v>
      </c>
      <c r="C57" s="7" t="s">
        <v>114</v>
      </c>
      <c r="D57" s="9" t="s">
        <v>124</v>
      </c>
      <c r="E57" s="7"/>
      <c r="F57" s="7"/>
      <c r="G57" s="7"/>
      <c r="H57" s="21"/>
    </row>
    <row r="58" spans="1:8" ht="242.25" x14ac:dyDescent="0.2">
      <c r="A58" s="11" t="s">
        <v>125</v>
      </c>
      <c r="B58" s="9" t="s">
        <v>126</v>
      </c>
      <c r="C58" s="7" t="s">
        <v>127</v>
      </c>
      <c r="D58" s="9" t="s">
        <v>128</v>
      </c>
      <c r="E58" s="7"/>
      <c r="F58" s="7"/>
      <c r="G58" s="7"/>
      <c r="H58" s="21"/>
    </row>
    <row r="59" spans="1:8" ht="89.25" x14ac:dyDescent="0.2">
      <c r="A59" s="11" t="s">
        <v>129</v>
      </c>
      <c r="B59" s="9" t="s">
        <v>130</v>
      </c>
      <c r="C59" s="7" t="s">
        <v>114</v>
      </c>
      <c r="D59" s="9" t="s">
        <v>131</v>
      </c>
      <c r="E59" s="7"/>
      <c r="F59" s="7"/>
      <c r="G59" s="7"/>
      <c r="H59" s="21"/>
    </row>
    <row r="60" spans="1:8" ht="76.5" x14ac:dyDescent="0.2">
      <c r="A60" s="11" t="s">
        <v>132</v>
      </c>
      <c r="B60" s="9" t="s">
        <v>133</v>
      </c>
      <c r="C60" s="7" t="s">
        <v>114</v>
      </c>
      <c r="D60" s="9" t="s">
        <v>134</v>
      </c>
      <c r="E60" s="7"/>
      <c r="F60" s="7"/>
      <c r="G60" s="7"/>
      <c r="H60" s="21"/>
    </row>
    <row r="61" spans="1:8" ht="25.5" x14ac:dyDescent="0.2">
      <c r="A61" s="11" t="s">
        <v>135</v>
      </c>
      <c r="B61" s="9" t="s">
        <v>136</v>
      </c>
      <c r="C61" s="7" t="s">
        <v>114</v>
      </c>
      <c r="D61" s="9" t="s">
        <v>137</v>
      </c>
      <c r="E61" s="7"/>
      <c r="F61" s="7"/>
      <c r="G61" s="7"/>
      <c r="H61" s="21"/>
    </row>
    <row r="62" spans="1:8" ht="76.5" x14ac:dyDescent="0.2">
      <c r="A62" s="11" t="s">
        <v>138</v>
      </c>
      <c r="B62" s="9" t="s">
        <v>139</v>
      </c>
      <c r="C62" s="7" t="s">
        <v>25</v>
      </c>
      <c r="D62" s="9" t="s">
        <v>140</v>
      </c>
      <c r="E62" s="7"/>
      <c r="F62" s="7"/>
      <c r="G62" s="7"/>
      <c r="H62" s="21"/>
    </row>
    <row r="63" spans="1:8" ht="89.25" x14ac:dyDescent="0.2">
      <c r="A63" s="11" t="s">
        <v>141</v>
      </c>
      <c r="B63" s="9" t="s">
        <v>142</v>
      </c>
      <c r="C63" s="7" t="s">
        <v>114</v>
      </c>
      <c r="D63" s="9" t="s">
        <v>143</v>
      </c>
      <c r="E63" s="7"/>
      <c r="F63" s="7"/>
      <c r="G63" s="7"/>
      <c r="H63" s="21"/>
    </row>
    <row r="64" spans="1:8" ht="51" x14ac:dyDescent="0.2">
      <c r="A64" s="11" t="s">
        <v>144</v>
      </c>
      <c r="B64" s="9" t="s">
        <v>145</v>
      </c>
      <c r="C64" s="7" t="s">
        <v>114</v>
      </c>
      <c r="D64" s="9" t="s">
        <v>146</v>
      </c>
      <c r="E64" s="7"/>
      <c r="F64" s="7"/>
      <c r="G64" s="7"/>
      <c r="H64" s="21"/>
    </row>
    <row r="65" spans="1:8" ht="38.25" x14ac:dyDescent="0.2">
      <c r="A65" s="11" t="s">
        <v>147</v>
      </c>
      <c r="B65" s="9" t="s">
        <v>148</v>
      </c>
      <c r="C65" s="7" t="s">
        <v>114</v>
      </c>
      <c r="D65" s="9" t="s">
        <v>149</v>
      </c>
      <c r="E65" s="7"/>
      <c r="F65" s="7"/>
      <c r="G65" s="7"/>
      <c r="H65" s="21"/>
    </row>
    <row r="66" spans="1:8" ht="51" x14ac:dyDescent="0.2">
      <c r="A66" s="11" t="s">
        <v>150</v>
      </c>
      <c r="B66" s="9" t="s">
        <v>151</v>
      </c>
      <c r="C66" s="7" t="s">
        <v>114</v>
      </c>
      <c r="D66" s="9" t="s">
        <v>152</v>
      </c>
      <c r="E66" s="7"/>
      <c r="F66" s="7"/>
      <c r="G66" s="7"/>
      <c r="H66" s="21"/>
    </row>
    <row r="67" spans="1:8" ht="51" x14ac:dyDescent="0.2">
      <c r="A67" s="15" t="s">
        <v>153</v>
      </c>
      <c r="B67" s="9" t="s">
        <v>154</v>
      </c>
      <c r="C67" s="7" t="s">
        <v>25</v>
      </c>
      <c r="D67" s="9" t="s">
        <v>155</v>
      </c>
      <c r="E67" s="7"/>
      <c r="F67" s="7"/>
      <c r="G67" s="7"/>
      <c r="H67" s="21"/>
    </row>
    <row r="68" spans="1:8" ht="102" x14ac:dyDescent="0.2">
      <c r="A68" s="15" t="s">
        <v>156</v>
      </c>
      <c r="B68" s="9" t="s">
        <v>157</v>
      </c>
      <c r="C68" s="7" t="s">
        <v>114</v>
      </c>
      <c r="D68" s="9" t="s">
        <v>158</v>
      </c>
      <c r="E68" s="7"/>
      <c r="F68" s="7"/>
      <c r="G68" s="7"/>
      <c r="H68" s="21"/>
    </row>
    <row r="69" spans="1:8" ht="63.75" x14ac:dyDescent="0.2">
      <c r="A69" s="15" t="s">
        <v>159</v>
      </c>
      <c r="B69" s="9" t="s">
        <v>160</v>
      </c>
      <c r="C69" s="7" t="s">
        <v>114</v>
      </c>
      <c r="D69" s="9" t="s">
        <v>161</v>
      </c>
      <c r="E69" s="7"/>
      <c r="F69" s="7"/>
      <c r="G69" s="7"/>
      <c r="H69" s="21"/>
    </row>
    <row r="70" spans="1:8" ht="25.5" x14ac:dyDescent="0.2">
      <c r="A70" s="15" t="s">
        <v>162</v>
      </c>
      <c r="B70" s="9" t="s">
        <v>163</v>
      </c>
      <c r="C70" s="7" t="s">
        <v>21</v>
      </c>
      <c r="D70" s="9" t="s">
        <v>155</v>
      </c>
      <c r="E70" s="7"/>
      <c r="F70" s="7"/>
      <c r="G70" s="7"/>
      <c r="H70" s="21"/>
    </row>
    <row r="71" spans="1:8" ht="63.75" x14ac:dyDescent="0.2">
      <c r="A71" s="15" t="s">
        <v>164</v>
      </c>
      <c r="B71" s="9" t="s">
        <v>165</v>
      </c>
      <c r="C71" s="7" t="s">
        <v>25</v>
      </c>
      <c r="D71" s="9" t="s">
        <v>166</v>
      </c>
      <c r="E71" s="7"/>
      <c r="F71" s="7"/>
      <c r="G71" s="7"/>
      <c r="H71" s="21"/>
    </row>
    <row r="72" spans="1:8" ht="25.5" x14ac:dyDescent="0.2">
      <c r="A72" s="15" t="s">
        <v>167</v>
      </c>
      <c r="B72" s="9" t="s">
        <v>168</v>
      </c>
      <c r="C72" s="7" t="s">
        <v>25</v>
      </c>
      <c r="D72" s="9" t="s">
        <v>155</v>
      </c>
      <c r="E72" s="7"/>
      <c r="F72" s="7"/>
      <c r="G72" s="7"/>
      <c r="H72" s="21"/>
    </row>
    <row r="73" spans="1:8" ht="38.25" x14ac:dyDescent="0.2">
      <c r="A73" s="15" t="s">
        <v>169</v>
      </c>
      <c r="B73" s="9" t="s">
        <v>170</v>
      </c>
      <c r="C73" s="7" t="s">
        <v>25</v>
      </c>
      <c r="D73" s="9" t="s">
        <v>171</v>
      </c>
      <c r="E73" s="7"/>
      <c r="F73" s="7"/>
      <c r="G73" s="7"/>
      <c r="H73" s="21"/>
    </row>
    <row r="74" spans="1:8" ht="51" x14ac:dyDescent="0.2">
      <c r="A74" s="15" t="s">
        <v>172</v>
      </c>
      <c r="B74" s="9" t="s">
        <v>173</v>
      </c>
      <c r="C74" s="7" t="s">
        <v>114</v>
      </c>
      <c r="D74" s="9" t="s">
        <v>174</v>
      </c>
      <c r="E74" s="7"/>
      <c r="F74" s="7"/>
      <c r="G74" s="7"/>
      <c r="H74" s="21"/>
    </row>
    <row r="75" spans="1:8" ht="76.5" x14ac:dyDescent="0.2">
      <c r="A75" s="15" t="s">
        <v>175</v>
      </c>
      <c r="B75" s="9" t="s">
        <v>176</v>
      </c>
      <c r="C75" s="7" t="s">
        <v>114</v>
      </c>
      <c r="D75" s="9" t="s">
        <v>177</v>
      </c>
      <c r="E75" s="7"/>
      <c r="F75" s="7"/>
      <c r="G75" s="7"/>
      <c r="H75" s="21"/>
    </row>
    <row r="76" spans="1:8" ht="89.25" x14ac:dyDescent="0.2">
      <c r="A76" s="15" t="s">
        <v>178</v>
      </c>
      <c r="B76" s="9" t="s">
        <v>179</v>
      </c>
      <c r="C76" s="7" t="s">
        <v>114</v>
      </c>
      <c r="D76" s="9" t="s">
        <v>180</v>
      </c>
      <c r="E76" s="7"/>
      <c r="F76" s="7"/>
      <c r="G76" s="7"/>
      <c r="H76" s="21"/>
    </row>
    <row r="77" spans="1:8" s="4" customFormat="1" x14ac:dyDescent="0.2">
      <c r="A77" s="8">
        <v>6</v>
      </c>
      <c r="B77" s="9" t="s">
        <v>181</v>
      </c>
      <c r="C77" s="9"/>
      <c r="D77" s="9"/>
      <c r="E77" s="16">
        <f t="shared" ref="E77:H77" si="11">E78</f>
        <v>25</v>
      </c>
      <c r="F77" s="16">
        <f t="shared" si="11"/>
        <v>25</v>
      </c>
      <c r="G77" s="16">
        <f t="shared" si="11"/>
        <v>25</v>
      </c>
      <c r="H77" s="16">
        <f t="shared" si="11"/>
        <v>25</v>
      </c>
    </row>
    <row r="78" spans="1:8" ht="89.25" x14ac:dyDescent="0.2">
      <c r="A78" s="11" t="s">
        <v>182</v>
      </c>
      <c r="B78" s="9" t="s">
        <v>183</v>
      </c>
      <c r="C78" s="7" t="s">
        <v>25</v>
      </c>
      <c r="D78" s="9" t="s">
        <v>232</v>
      </c>
      <c r="E78" s="7">
        <v>25</v>
      </c>
      <c r="F78" s="7">
        <v>25</v>
      </c>
      <c r="G78" s="7">
        <v>25</v>
      </c>
      <c r="H78" s="21">
        <v>25</v>
      </c>
    </row>
    <row r="79" spans="1:8" ht="25.5" x14ac:dyDescent="0.2">
      <c r="A79" s="8">
        <v>7</v>
      </c>
      <c r="B79" s="9" t="s">
        <v>184</v>
      </c>
      <c r="C79" s="9"/>
      <c r="D79" s="9"/>
      <c r="E79" s="23">
        <f t="shared" ref="E79:H79" si="12">E80+E81+E82+E83+E84+E85+E86+E87+E88+E89+E90+E91+E92</f>
        <v>3282.1</v>
      </c>
      <c r="F79" s="23">
        <f t="shared" si="12"/>
        <v>3382.1</v>
      </c>
      <c r="G79" s="23">
        <f t="shared" si="12"/>
        <v>3390</v>
      </c>
      <c r="H79" s="23">
        <f t="shared" si="12"/>
        <v>3410</v>
      </c>
    </row>
    <row r="80" spans="1:8" ht="51" x14ac:dyDescent="0.2">
      <c r="A80" s="11" t="s">
        <v>185</v>
      </c>
      <c r="B80" s="9" t="s">
        <v>186</v>
      </c>
      <c r="C80" s="7" t="s">
        <v>114</v>
      </c>
      <c r="D80" s="9" t="s">
        <v>187</v>
      </c>
      <c r="E80" s="7">
        <v>300</v>
      </c>
      <c r="F80" s="7">
        <v>300</v>
      </c>
      <c r="G80" s="7">
        <v>300</v>
      </c>
      <c r="H80" s="21">
        <v>300</v>
      </c>
    </row>
    <row r="81" spans="1:8" ht="63.75" x14ac:dyDescent="0.2">
      <c r="A81" s="11" t="s">
        <v>188</v>
      </c>
      <c r="B81" s="9" t="s">
        <v>189</v>
      </c>
      <c r="C81" s="7" t="s">
        <v>114</v>
      </c>
      <c r="D81" s="9" t="s">
        <v>166</v>
      </c>
      <c r="E81" s="7">
        <v>2900</v>
      </c>
      <c r="F81" s="7">
        <v>3000</v>
      </c>
      <c r="G81" s="7">
        <v>3000</v>
      </c>
      <c r="H81" s="7">
        <v>3000</v>
      </c>
    </row>
    <row r="82" spans="1:8" ht="25.5" x14ac:dyDescent="0.2">
      <c r="A82" s="11" t="s">
        <v>190</v>
      </c>
      <c r="B82" s="9" t="s">
        <v>191</v>
      </c>
      <c r="C82" s="7" t="s">
        <v>114</v>
      </c>
      <c r="D82" s="9" t="s">
        <v>192</v>
      </c>
      <c r="E82" s="7"/>
      <c r="F82" s="7"/>
      <c r="G82" s="7"/>
      <c r="H82" s="21"/>
    </row>
    <row r="83" spans="1:8" ht="25.5" x14ac:dyDescent="0.2">
      <c r="A83" s="11" t="s">
        <v>193</v>
      </c>
      <c r="B83" s="9" t="s">
        <v>194</v>
      </c>
      <c r="C83" s="7" t="s">
        <v>114</v>
      </c>
      <c r="D83" s="9" t="s">
        <v>166</v>
      </c>
      <c r="E83" s="7"/>
      <c r="F83" s="7"/>
      <c r="G83" s="7"/>
      <c r="H83" s="21"/>
    </row>
    <row r="84" spans="1:8" ht="25.5" x14ac:dyDescent="0.2">
      <c r="A84" s="11" t="s">
        <v>195</v>
      </c>
      <c r="B84" s="9" t="s">
        <v>196</v>
      </c>
      <c r="C84" s="7" t="s">
        <v>114</v>
      </c>
      <c r="D84" s="9" t="s">
        <v>192</v>
      </c>
      <c r="E84" s="7"/>
      <c r="F84" s="7"/>
      <c r="G84" s="7"/>
      <c r="H84" s="21"/>
    </row>
    <row r="85" spans="1:8" ht="38.25" x14ac:dyDescent="0.2">
      <c r="A85" s="11" t="s">
        <v>197</v>
      </c>
      <c r="B85" s="9" t="s">
        <v>198</v>
      </c>
      <c r="C85" s="7" t="s">
        <v>114</v>
      </c>
      <c r="D85" s="9" t="s">
        <v>199</v>
      </c>
      <c r="E85" s="7"/>
      <c r="F85" s="7"/>
      <c r="G85" s="7"/>
      <c r="H85" s="21"/>
    </row>
    <row r="86" spans="1:8" ht="51" x14ac:dyDescent="0.2">
      <c r="A86" s="11" t="s">
        <v>200</v>
      </c>
      <c r="B86" s="9" t="s">
        <v>201</v>
      </c>
      <c r="C86" s="7" t="s">
        <v>21</v>
      </c>
      <c r="D86" s="9" t="s">
        <v>202</v>
      </c>
      <c r="E86" s="7"/>
      <c r="F86" s="7"/>
      <c r="G86" s="7"/>
      <c r="H86" s="21"/>
    </row>
    <row r="87" spans="1:8" ht="114.75" x14ac:dyDescent="0.2">
      <c r="A87" s="11" t="s">
        <v>203</v>
      </c>
      <c r="B87" s="9" t="s">
        <v>204</v>
      </c>
      <c r="C87" s="7" t="s">
        <v>114</v>
      </c>
      <c r="D87" s="9" t="s">
        <v>205</v>
      </c>
      <c r="E87" s="7">
        <v>32.1</v>
      </c>
      <c r="F87" s="7">
        <v>32.1</v>
      </c>
      <c r="G87" s="7">
        <v>40</v>
      </c>
      <c r="H87" s="7">
        <v>60</v>
      </c>
    </row>
    <row r="88" spans="1:8" ht="63.75" x14ac:dyDescent="0.2">
      <c r="A88" s="11" t="s">
        <v>206</v>
      </c>
      <c r="B88" s="9" t="s">
        <v>207</v>
      </c>
      <c r="C88" s="7" t="s">
        <v>114</v>
      </c>
      <c r="D88" s="9" t="s">
        <v>166</v>
      </c>
      <c r="E88" s="7"/>
      <c r="F88" s="7"/>
      <c r="G88" s="7"/>
      <c r="H88" s="21"/>
    </row>
    <row r="89" spans="1:8" ht="63.75" x14ac:dyDescent="0.2">
      <c r="A89" s="11" t="s">
        <v>208</v>
      </c>
      <c r="B89" s="9" t="s">
        <v>209</v>
      </c>
      <c r="C89" s="7" t="s">
        <v>21</v>
      </c>
      <c r="D89" s="9" t="s">
        <v>234</v>
      </c>
      <c r="E89" s="7"/>
      <c r="F89" s="7"/>
      <c r="G89" s="7"/>
      <c r="H89" s="21"/>
    </row>
    <row r="90" spans="1:8" ht="38.25" x14ac:dyDescent="0.2">
      <c r="A90" s="11" t="s">
        <v>210</v>
      </c>
      <c r="B90" s="9" t="s">
        <v>211</v>
      </c>
      <c r="C90" s="7" t="s">
        <v>47</v>
      </c>
      <c r="D90" s="9" t="s">
        <v>166</v>
      </c>
      <c r="E90" s="7"/>
      <c r="F90" s="7"/>
      <c r="G90" s="7"/>
      <c r="H90" s="21"/>
    </row>
    <row r="91" spans="1:8" ht="38.25" x14ac:dyDescent="0.2">
      <c r="A91" s="15" t="s">
        <v>212</v>
      </c>
      <c r="B91" s="9" t="s">
        <v>213</v>
      </c>
      <c r="C91" s="7" t="s">
        <v>114</v>
      </c>
      <c r="D91" s="9" t="s">
        <v>166</v>
      </c>
      <c r="E91" s="7"/>
      <c r="F91" s="7"/>
      <c r="G91" s="7"/>
      <c r="H91" s="21"/>
    </row>
    <row r="92" spans="1:8" ht="25.5" x14ac:dyDescent="0.2">
      <c r="A92" s="15" t="s">
        <v>214</v>
      </c>
      <c r="B92" s="9" t="s">
        <v>215</v>
      </c>
      <c r="C92" s="7" t="s">
        <v>21</v>
      </c>
      <c r="D92" s="9" t="s">
        <v>216</v>
      </c>
      <c r="E92" s="16">
        <f t="shared" ref="E92:H92" si="13">E93+E94+E95</f>
        <v>50</v>
      </c>
      <c r="F92" s="16">
        <f t="shared" si="13"/>
        <v>50</v>
      </c>
      <c r="G92" s="16">
        <f t="shared" si="13"/>
        <v>50</v>
      </c>
      <c r="H92" s="16">
        <f t="shared" si="13"/>
        <v>50</v>
      </c>
    </row>
    <row r="93" spans="1:8" ht="25.5" x14ac:dyDescent="0.2">
      <c r="A93" s="15" t="s">
        <v>217</v>
      </c>
      <c r="B93" s="9" t="s">
        <v>218</v>
      </c>
      <c r="C93" s="7" t="s">
        <v>21</v>
      </c>
      <c r="D93" s="9" t="s">
        <v>166</v>
      </c>
      <c r="E93" s="7"/>
      <c r="F93" s="7"/>
      <c r="G93" s="7"/>
      <c r="H93" s="21"/>
    </row>
    <row r="94" spans="1:8" ht="25.5" x14ac:dyDescent="0.2">
      <c r="A94" s="15" t="s">
        <v>219</v>
      </c>
      <c r="B94" s="9" t="s">
        <v>220</v>
      </c>
      <c r="C94" s="7" t="s">
        <v>21</v>
      </c>
      <c r="D94" s="9" t="s">
        <v>166</v>
      </c>
      <c r="E94" s="7"/>
      <c r="F94" s="7"/>
      <c r="G94" s="7"/>
      <c r="H94" s="21"/>
    </row>
    <row r="95" spans="1:8" ht="51" x14ac:dyDescent="0.2">
      <c r="A95" s="15" t="s">
        <v>221</v>
      </c>
      <c r="B95" s="9" t="s">
        <v>222</v>
      </c>
      <c r="C95" s="7" t="s">
        <v>21</v>
      </c>
      <c r="D95" s="9" t="s">
        <v>216</v>
      </c>
      <c r="E95" s="7">
        <v>50</v>
      </c>
      <c r="F95" s="7">
        <v>50</v>
      </c>
      <c r="G95" s="7">
        <v>50</v>
      </c>
      <c r="H95" s="7">
        <v>50</v>
      </c>
    </row>
    <row r="96" spans="1:8" s="4" customFormat="1" x14ac:dyDescent="0.2">
      <c r="A96" s="8">
        <v>8</v>
      </c>
      <c r="B96" s="9" t="s">
        <v>223</v>
      </c>
      <c r="C96" s="9"/>
      <c r="D96" s="9"/>
      <c r="E96" s="16">
        <f t="shared" ref="E96:H96" si="14">E98+E99</f>
        <v>50</v>
      </c>
      <c r="F96" s="16">
        <f>F98+F99</f>
        <v>50</v>
      </c>
      <c r="G96" s="16">
        <f t="shared" si="14"/>
        <v>50</v>
      </c>
      <c r="H96" s="16">
        <f t="shared" si="14"/>
        <v>50</v>
      </c>
    </row>
    <row r="97" spans="1:8" ht="38.25" x14ac:dyDescent="0.2">
      <c r="A97" s="11" t="s">
        <v>237</v>
      </c>
      <c r="B97" s="9" t="s">
        <v>224</v>
      </c>
      <c r="C97" s="7" t="s">
        <v>13</v>
      </c>
      <c r="D97" s="9" t="s">
        <v>32</v>
      </c>
      <c r="E97" s="7"/>
      <c r="F97" s="7"/>
      <c r="G97" s="7"/>
      <c r="H97" s="21"/>
    </row>
    <row r="98" spans="1:8" ht="51" x14ac:dyDescent="0.2">
      <c r="A98" s="11" t="s">
        <v>238</v>
      </c>
      <c r="B98" s="9" t="s">
        <v>225</v>
      </c>
      <c r="C98" s="7" t="s">
        <v>114</v>
      </c>
      <c r="D98" s="9" t="s">
        <v>48</v>
      </c>
      <c r="E98" s="7">
        <v>50</v>
      </c>
      <c r="F98" s="7">
        <v>50</v>
      </c>
      <c r="G98" s="7">
        <v>50</v>
      </c>
      <c r="H98" s="21">
        <v>50</v>
      </c>
    </row>
    <row r="99" spans="1:8" ht="38.25" x14ac:dyDescent="0.2">
      <c r="A99" s="11" t="s">
        <v>239</v>
      </c>
      <c r="B99" s="9" t="s">
        <v>226</v>
      </c>
      <c r="C99" s="7" t="s">
        <v>21</v>
      </c>
      <c r="D99" s="9" t="s">
        <v>227</v>
      </c>
      <c r="E99" s="7"/>
      <c r="F99" s="7"/>
      <c r="G99" s="7"/>
      <c r="H99" s="21"/>
    </row>
    <row r="100" spans="1:8" ht="51" x14ac:dyDescent="0.2">
      <c r="A100" s="11" t="s">
        <v>240</v>
      </c>
      <c r="B100" s="9" t="s">
        <v>228</v>
      </c>
      <c r="C100" s="7" t="s">
        <v>21</v>
      </c>
      <c r="D100" s="9" t="s">
        <v>229</v>
      </c>
      <c r="E100" s="7"/>
      <c r="F100" s="7"/>
      <c r="G100" s="7"/>
      <c r="H100" s="21"/>
    </row>
    <row r="101" spans="1:8" x14ac:dyDescent="0.2">
      <c r="A101" s="18"/>
      <c r="B101" s="19" t="s">
        <v>230</v>
      </c>
      <c r="C101" s="16"/>
      <c r="D101" s="19"/>
      <c r="E101" s="20">
        <f t="shared" ref="E101:H101" si="15">E96+E79+E77+E54+E48+E46+E36</f>
        <v>30277.1</v>
      </c>
      <c r="F101" s="20">
        <f t="shared" si="15"/>
        <v>30387.1</v>
      </c>
      <c r="G101" s="20">
        <f t="shared" si="15"/>
        <v>30505</v>
      </c>
      <c r="H101" s="20">
        <f t="shared" si="15"/>
        <v>30825</v>
      </c>
    </row>
    <row r="106" spans="1:8" x14ac:dyDescent="0.2">
      <c r="B106" s="2" t="s">
        <v>235</v>
      </c>
      <c r="D106" s="2" t="s">
        <v>236</v>
      </c>
    </row>
  </sheetData>
  <mergeCells count="10">
    <mergeCell ref="G9:G10"/>
    <mergeCell ref="H9:H10"/>
    <mergeCell ref="A6:G6"/>
    <mergeCell ref="A7:G7"/>
    <mergeCell ref="A9:A10"/>
    <mergeCell ref="B9:B10"/>
    <mergeCell ref="C9:C10"/>
    <mergeCell ref="D9:D10"/>
    <mergeCell ref="E9:E10"/>
    <mergeCell ref="F9:F10"/>
  </mergeCells>
  <pageMargins left="0.23622047244094491" right="0.27559055118110237" top="0.27559055118110237" bottom="0.27559055118110237" header="0.31496062992125984" footer="0.31496062992125984"/>
  <pageSetup paperSize="9" scale="91" fitToHeight="0" orientation="landscape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2017-06-30T09:26:48Z</cp:lastPrinted>
  <dcterms:created xsi:type="dcterms:W3CDTF">2017-06-29T07:38:25Z</dcterms:created>
  <dcterms:modified xsi:type="dcterms:W3CDTF">2017-09-28T02:33:36Z</dcterms:modified>
</cp:coreProperties>
</file>