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бюджета по доходам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18" i="1"/>
  <c r="D18" i="1"/>
  <c r="C18" i="1"/>
  <c r="C20" i="1" l="1"/>
  <c r="E20" i="1"/>
  <c r="D27" i="1"/>
  <c r="D26" i="1"/>
  <c r="D25" i="1"/>
  <c r="D24" i="1"/>
  <c r="D23" i="1"/>
  <c r="D22" i="1"/>
  <c r="D21" i="1"/>
  <c r="D19" i="1"/>
  <c r="D17" i="1"/>
  <c r="D16" i="1"/>
  <c r="D15" i="1"/>
  <c r="D14" i="1"/>
  <c r="D13" i="1"/>
  <c r="D12" i="1"/>
  <c r="D10" i="1"/>
  <c r="D9" i="1"/>
  <c r="D8" i="1"/>
  <c r="D7" i="1"/>
  <c r="D6" i="1"/>
  <c r="D5" i="1" s="1"/>
  <c r="E5" i="1"/>
  <c r="C5" i="1"/>
  <c r="D20" i="1" l="1"/>
  <c r="F5" i="1"/>
  <c r="F6" i="1"/>
  <c r="F7" i="1"/>
  <c r="F8" i="1"/>
  <c r="F9" i="1"/>
  <c r="F10" i="1"/>
  <c r="F12" i="1"/>
  <c r="F13" i="1"/>
  <c r="F14" i="1"/>
  <c r="F15" i="1"/>
  <c r="F16" i="1"/>
  <c r="F21" i="1"/>
  <c r="F22" i="1"/>
  <c r="F23" i="1"/>
  <c r="F24" i="1"/>
  <c r="F20" i="1" l="1"/>
  <c r="F18" i="1" l="1"/>
  <c r="F28" i="1"/>
</calcChain>
</file>

<file path=xl/sharedStrings.xml><?xml version="1.0" encoding="utf-8"?>
<sst xmlns="http://schemas.openxmlformats.org/spreadsheetml/2006/main" count="56" uniqueCount="56">
  <si>
    <t>Вид дохода</t>
  </si>
  <si>
    <t>Классификация</t>
  </si>
  <si>
    <t>Утвержденный бюджет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</si>
  <si>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</si>
  <si>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</si>
  <si>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</si>
  <si>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</si>
  <si>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</si>
  <si>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</si>
  <si>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</si>
  <si>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</si>
  <si>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</si>
  <si>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</si>
  <si>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</si>
  <si>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</si>
  <si>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</si>
  <si>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</si>
  <si>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</si>
  <si>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</si>
  <si>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</si>
  <si>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</si>
  <si>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</si>
  <si>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</si>
  <si>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</si>
  <si>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</si>
  <si>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</si>
  <si>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</si>
  <si>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</si>
  <si>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</si>
  <si>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БЕЗВОЗМЕЗДНЫЕ ПОСТУПЛЕНИЯ ОТ НЕРЕЗИДЕНТОВ</t>
  </si>
  <si>
    <t>\2010000000\\\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</si>
  <si>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</si>
  <si>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</si>
  <si>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</si>
  <si>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</si>
  <si>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</si>
  <si>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</si>
  <si>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\2021000000\\\ \</t>
  </si>
  <si>
    <t>\2022000000\\\ \</t>
  </si>
  <si>
    <t>\2023000000\\\ \</t>
  </si>
  <si>
    <t>\2024000000\\\ \</t>
  </si>
  <si>
    <t>ПРОЧИЕ БЕЗВОЗМЕЗДНЫЕ ПОСТУПЛЕНИЯ</t>
  </si>
  <si>
    <t>\2070000000\\\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</si>
  <si>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</si>
  <si>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</si>
  <si>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</si>
  <si>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</si>
  <si>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ИТОГО ДОХОДОВ</t>
  </si>
  <si>
    <t>\8500000000\\\ \</t>
  </si>
  <si>
    <t>Ед.Изм.: тыс.руб.</t>
  </si>
  <si>
    <t>% испол-я текущего плана</t>
  </si>
  <si>
    <t>Сведения об исполнении бюджета муниципального района Мелеузовский район Республики Башкортостан за 1 полугодие 2017 года по доходам, в разрезе видов доходов в сравнении с запланированными значениями на соответствующий период</t>
  </si>
  <si>
    <t>Текущий план на 1 полугодие</t>
  </si>
  <si>
    <t>Отчет за 1 полугодие 2017 года</t>
  </si>
  <si>
    <t>ЗАДОЛЖЕННОСТЬ И ПЕРЕРАСЧЕТЫ ПО ОТМЕНЕННЫМ НАЛОГАМ, СБОРАМ И ИНЫМ ОБЯЗАТЕЛЬНЫМ ПЛАТЕЖАМ</t>
  </si>
  <si>
    <t>\1090000000\\\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</si>
</sst>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6" workbookViewId="0">
      <selection activeCell="K12" sqref="K12:K13"/>
    </sheetView>
  </sheetViews>
  <sheetFormatPr defaultRowHeight="12.75" x14ac:dyDescent="0.2"/>
  <cols>
    <col min="1" max="1" width="61.5" style="1" customWidth="1"/>
    <col min="2" max="2" width="22.33203125" style="2" customWidth="1"/>
    <col min="3" max="6" width="16.83203125" style="3" customWidth="1"/>
    <col min="7" max="16384" width="9.33203125" style="2"/>
  </cols>
  <sheetData>
    <row r="1" spans="1:7" ht="51" customHeight="1" x14ac:dyDescent="0.2">
      <c r="A1" s="13" t="s">
        <v>51</v>
      </c>
      <c r="B1" s="13"/>
      <c r="C1" s="13"/>
      <c r="D1" s="13"/>
      <c r="E1" s="13"/>
      <c r="F1" s="13"/>
    </row>
    <row r="2" spans="1:7" x14ac:dyDescent="0.2">
      <c r="A2" s="1" t="s">
        <v>49</v>
      </c>
    </row>
    <row r="4" spans="1:7" ht="39" customHeight="1" x14ac:dyDescent="0.2">
      <c r="A4" s="4" t="s">
        <v>0</v>
      </c>
      <c r="B4" s="5" t="s">
        <v>1</v>
      </c>
      <c r="C4" s="6" t="s">
        <v>2</v>
      </c>
      <c r="D4" s="6" t="s">
        <v>52</v>
      </c>
      <c r="E4" s="6" t="s">
        <v>53</v>
      </c>
      <c r="F4" s="6" t="s">
        <v>50</v>
      </c>
      <c r="G4" s="1"/>
    </row>
    <row r="5" spans="1:7" x14ac:dyDescent="0.2">
      <c r="A5" s="7" t="s">
        <v>3</v>
      </c>
      <c r="B5" s="8" t="s">
        <v>4</v>
      </c>
      <c r="C5" s="9">
        <f>SUM(C6:C17)</f>
        <v>487772</v>
      </c>
      <c r="D5" s="9">
        <f t="shared" ref="D5:E5" si="0">SUM(D6:D17)</f>
        <v>243886</v>
      </c>
      <c r="E5" s="9">
        <f t="shared" si="0"/>
        <v>257510.44600000003</v>
      </c>
      <c r="F5" s="10">
        <f t="shared" ref="F5:F28" si="1">E5/D5*100</f>
        <v>105.58639938331844</v>
      </c>
    </row>
    <row r="6" spans="1:7" x14ac:dyDescent="0.2">
      <c r="A6" s="4" t="s">
        <v>5</v>
      </c>
      <c r="B6" s="5" t="s">
        <v>6</v>
      </c>
      <c r="C6" s="11">
        <v>319764</v>
      </c>
      <c r="D6" s="11">
        <f>C6/2</f>
        <v>159882</v>
      </c>
      <c r="E6" s="11">
        <v>134518.34599999999</v>
      </c>
      <c r="F6" s="12">
        <f t="shared" si="1"/>
        <v>84.136016562214635</v>
      </c>
    </row>
    <row r="7" spans="1:7" ht="38.25" x14ac:dyDescent="0.2">
      <c r="A7" s="4" t="s">
        <v>7</v>
      </c>
      <c r="B7" s="5" t="s">
        <v>8</v>
      </c>
      <c r="C7" s="11">
        <v>10108</v>
      </c>
      <c r="D7" s="11">
        <f t="shared" ref="D7:D27" si="2">C7/2</f>
        <v>5054</v>
      </c>
      <c r="E7" s="11">
        <v>4802.5730000000003</v>
      </c>
      <c r="F7" s="12">
        <f t="shared" si="1"/>
        <v>95.025187969924815</v>
      </c>
    </row>
    <row r="8" spans="1:7" x14ac:dyDescent="0.2">
      <c r="A8" s="4" t="s">
        <v>9</v>
      </c>
      <c r="B8" s="5" t="s">
        <v>10</v>
      </c>
      <c r="C8" s="11">
        <v>95409</v>
      </c>
      <c r="D8" s="11">
        <f t="shared" si="2"/>
        <v>47704.5</v>
      </c>
      <c r="E8" s="11">
        <v>62834.156000000003</v>
      </c>
      <c r="F8" s="12">
        <f t="shared" si="1"/>
        <v>131.71536437862258</v>
      </c>
    </row>
    <row r="9" spans="1:7" ht="25.5" x14ac:dyDescent="0.2">
      <c r="A9" s="4" t="s">
        <v>11</v>
      </c>
      <c r="B9" s="5" t="s">
        <v>12</v>
      </c>
      <c r="C9" s="11">
        <v>1900</v>
      </c>
      <c r="D9" s="11">
        <f t="shared" si="2"/>
        <v>950</v>
      </c>
      <c r="E9" s="11">
        <v>271.642</v>
      </c>
      <c r="F9" s="12">
        <f t="shared" si="1"/>
        <v>28.593894736842106</v>
      </c>
    </row>
    <row r="10" spans="1:7" x14ac:dyDescent="0.2">
      <c r="A10" s="4" t="s">
        <v>13</v>
      </c>
      <c r="B10" s="5" t="s">
        <v>14</v>
      </c>
      <c r="C10" s="11">
        <v>6970</v>
      </c>
      <c r="D10" s="11">
        <f t="shared" si="2"/>
        <v>3485</v>
      </c>
      <c r="E10" s="11">
        <v>4284.7759999999998</v>
      </c>
      <c r="F10" s="12">
        <f t="shared" si="1"/>
        <v>122.94909612625537</v>
      </c>
    </row>
    <row r="11" spans="1:7" ht="38.25" x14ac:dyDescent="0.2">
      <c r="A11" s="4" t="s">
        <v>54</v>
      </c>
      <c r="B11" s="5" t="s">
        <v>55</v>
      </c>
      <c r="C11" s="11"/>
      <c r="D11" s="11"/>
      <c r="E11" s="11"/>
      <c r="F11" s="12"/>
    </row>
    <row r="12" spans="1:7" ht="38.25" x14ac:dyDescent="0.2">
      <c r="A12" s="4" t="s">
        <v>15</v>
      </c>
      <c r="B12" s="5" t="s">
        <v>16</v>
      </c>
      <c r="C12" s="11">
        <v>39695</v>
      </c>
      <c r="D12" s="11">
        <f t="shared" si="2"/>
        <v>19847.5</v>
      </c>
      <c r="E12" s="11">
        <v>29657.915000000001</v>
      </c>
      <c r="F12" s="12">
        <f t="shared" si="1"/>
        <v>149.42897090313642</v>
      </c>
    </row>
    <row r="13" spans="1:7" ht="25.5" x14ac:dyDescent="0.2">
      <c r="A13" s="4" t="s">
        <v>17</v>
      </c>
      <c r="B13" s="5" t="s">
        <v>18</v>
      </c>
      <c r="C13" s="11">
        <v>579</v>
      </c>
      <c r="D13" s="11">
        <f t="shared" si="2"/>
        <v>289.5</v>
      </c>
      <c r="E13" s="11">
        <v>1974.991</v>
      </c>
      <c r="F13" s="12">
        <f t="shared" si="1"/>
        <v>682.20759930915369</v>
      </c>
    </row>
    <row r="14" spans="1:7" ht="25.5" x14ac:dyDescent="0.2">
      <c r="A14" s="4" t="s">
        <v>19</v>
      </c>
      <c r="B14" s="5" t="s">
        <v>20</v>
      </c>
      <c r="C14" s="11">
        <v>220</v>
      </c>
      <c r="D14" s="11">
        <f t="shared" si="2"/>
        <v>110</v>
      </c>
      <c r="E14" s="11">
        <v>128.14099999999999</v>
      </c>
      <c r="F14" s="12">
        <f t="shared" si="1"/>
        <v>116.49181818181818</v>
      </c>
    </row>
    <row r="15" spans="1:7" ht="25.5" x14ac:dyDescent="0.2">
      <c r="A15" s="4" t="s">
        <v>21</v>
      </c>
      <c r="B15" s="5" t="s">
        <v>22</v>
      </c>
      <c r="C15" s="11">
        <v>9553</v>
      </c>
      <c r="D15" s="11">
        <f t="shared" si="2"/>
        <v>4776.5</v>
      </c>
      <c r="E15" s="11">
        <v>15682.236999999999</v>
      </c>
      <c r="F15" s="12">
        <f t="shared" si="1"/>
        <v>328.32067413377996</v>
      </c>
    </row>
    <row r="16" spans="1:7" x14ac:dyDescent="0.2">
      <c r="A16" s="4" t="s">
        <v>23</v>
      </c>
      <c r="B16" s="5" t="s">
        <v>24</v>
      </c>
      <c r="C16" s="11">
        <v>3574</v>
      </c>
      <c r="D16" s="11">
        <f t="shared" si="2"/>
        <v>1787</v>
      </c>
      <c r="E16" s="11">
        <v>3172.11</v>
      </c>
      <c r="F16" s="12">
        <f t="shared" si="1"/>
        <v>177.51035254616676</v>
      </c>
    </row>
    <row r="17" spans="1:6" x14ac:dyDescent="0.2">
      <c r="A17" s="4" t="s">
        <v>25</v>
      </c>
      <c r="B17" s="5" t="s">
        <v>26</v>
      </c>
      <c r="C17" s="11">
        <v>0</v>
      </c>
      <c r="D17" s="11">
        <f t="shared" si="2"/>
        <v>0</v>
      </c>
      <c r="E17" s="11">
        <v>183.559</v>
      </c>
      <c r="F17" s="12"/>
    </row>
    <row r="18" spans="1:6" x14ac:dyDescent="0.2">
      <c r="A18" s="4" t="s">
        <v>27</v>
      </c>
      <c r="B18" s="5" t="s">
        <v>28</v>
      </c>
      <c r="C18" s="11">
        <f>C19+C20+C25+C27</f>
        <v>791127.46200000006</v>
      </c>
      <c r="D18" s="11">
        <f t="shared" ref="D18:E18" si="3">D19+D20+D25+D27</f>
        <v>395563.73100000003</v>
      </c>
      <c r="E18" s="11">
        <f t="shared" si="3"/>
        <v>428854.87800000003</v>
      </c>
      <c r="F18" s="12">
        <f t="shared" si="1"/>
        <v>108.41612726117198</v>
      </c>
    </row>
    <row r="19" spans="1:6" x14ac:dyDescent="0.2">
      <c r="A19" s="4" t="s">
        <v>29</v>
      </c>
      <c r="B19" s="5" t="s">
        <v>30</v>
      </c>
      <c r="C19" s="11">
        <v>0</v>
      </c>
      <c r="D19" s="11">
        <f t="shared" si="2"/>
        <v>0</v>
      </c>
      <c r="E19" s="11">
        <v>0</v>
      </c>
      <c r="F19" s="12"/>
    </row>
    <row r="20" spans="1:6" ht="38.25" x14ac:dyDescent="0.2">
      <c r="A20" s="4" t="s">
        <v>31</v>
      </c>
      <c r="B20" s="5" t="s">
        <v>32</v>
      </c>
      <c r="C20" s="11">
        <f>SUM(C21:C24)</f>
        <v>792993.46200000006</v>
      </c>
      <c r="D20" s="11">
        <f t="shared" si="2"/>
        <v>396496.73100000003</v>
      </c>
      <c r="E20" s="11">
        <f>SUM(E21:E24)</f>
        <v>441465.94</v>
      </c>
      <c r="F20" s="12">
        <f t="shared" si="1"/>
        <v>111.34163423909791</v>
      </c>
    </row>
    <row r="21" spans="1:6" ht="25.5" x14ac:dyDescent="0.2">
      <c r="A21" s="4" t="s">
        <v>33</v>
      </c>
      <c r="B21" s="5" t="s">
        <v>37</v>
      </c>
      <c r="C21" s="11">
        <v>63757.5</v>
      </c>
      <c r="D21" s="11">
        <f t="shared" si="2"/>
        <v>31878.75</v>
      </c>
      <c r="E21" s="11">
        <v>31875</v>
      </c>
      <c r="F21" s="12">
        <f t="shared" si="1"/>
        <v>99.988236678037879</v>
      </c>
    </row>
    <row r="22" spans="1:6" ht="25.5" x14ac:dyDescent="0.2">
      <c r="A22" s="4" t="s">
        <v>34</v>
      </c>
      <c r="B22" s="5" t="s">
        <v>38</v>
      </c>
      <c r="C22" s="11">
        <v>103122.28200000001</v>
      </c>
      <c r="D22" s="11">
        <f t="shared" si="2"/>
        <v>51561.141000000003</v>
      </c>
      <c r="E22" s="11">
        <v>33615.857000000004</v>
      </c>
      <c r="F22" s="12">
        <f t="shared" si="1"/>
        <v>65.196107665654651</v>
      </c>
    </row>
    <row r="23" spans="1:6" ht="25.5" x14ac:dyDescent="0.2">
      <c r="A23" s="4" t="s">
        <v>35</v>
      </c>
      <c r="B23" s="5" t="s">
        <v>39</v>
      </c>
      <c r="C23" s="11">
        <v>617383.68000000005</v>
      </c>
      <c r="D23" s="11">
        <f t="shared" si="2"/>
        <v>308691.84000000003</v>
      </c>
      <c r="E23" s="11">
        <v>371675.08299999998</v>
      </c>
      <c r="F23" s="12">
        <f t="shared" si="1"/>
        <v>120.40327434635134</v>
      </c>
    </row>
    <row r="24" spans="1:6" x14ac:dyDescent="0.2">
      <c r="A24" s="4" t="s">
        <v>36</v>
      </c>
      <c r="B24" s="5" t="s">
        <v>40</v>
      </c>
      <c r="C24" s="11">
        <v>8730</v>
      </c>
      <c r="D24" s="11">
        <f t="shared" si="2"/>
        <v>4365</v>
      </c>
      <c r="E24" s="11">
        <v>4300</v>
      </c>
      <c r="F24" s="12">
        <f t="shared" si="1"/>
        <v>98.510882016036661</v>
      </c>
    </row>
    <row r="25" spans="1:6" x14ac:dyDescent="0.2">
      <c r="A25" s="4" t="s">
        <v>41</v>
      </c>
      <c r="B25" s="5" t="s">
        <v>42</v>
      </c>
      <c r="C25" s="11"/>
      <c r="D25" s="11">
        <f t="shared" si="2"/>
        <v>0</v>
      </c>
      <c r="E25" s="11">
        <v>5</v>
      </c>
      <c r="F25" s="12"/>
    </row>
    <row r="26" spans="1:6" ht="114.75" x14ac:dyDescent="0.2">
      <c r="A26" s="4" t="s">
        <v>43</v>
      </c>
      <c r="B26" s="5" t="s">
        <v>44</v>
      </c>
      <c r="C26" s="11">
        <v>0</v>
      </c>
      <c r="D26" s="11">
        <f t="shared" si="2"/>
        <v>0</v>
      </c>
      <c r="E26" s="11">
        <v>19.309999999999999</v>
      </c>
      <c r="F26" s="12"/>
    </row>
    <row r="27" spans="1:6" ht="38.25" x14ac:dyDescent="0.2">
      <c r="A27" s="4" t="s">
        <v>45</v>
      </c>
      <c r="B27" s="5" t="s">
        <v>46</v>
      </c>
      <c r="C27" s="11">
        <v>-1866</v>
      </c>
      <c r="D27" s="11">
        <f t="shared" si="2"/>
        <v>-933</v>
      </c>
      <c r="E27" s="11">
        <v>-12616.062</v>
      </c>
      <c r="F27" s="12"/>
    </row>
    <row r="28" spans="1:6" x14ac:dyDescent="0.2">
      <c r="A28" s="4" t="s">
        <v>47</v>
      </c>
      <c r="B28" s="5" t="s">
        <v>48</v>
      </c>
      <c r="C28" s="11">
        <f>C18+C5</f>
        <v>1278899.4620000001</v>
      </c>
      <c r="D28" s="11">
        <f t="shared" ref="D28:E28" si="4">D18+D5</f>
        <v>639449.73100000003</v>
      </c>
      <c r="E28" s="11">
        <f t="shared" si="4"/>
        <v>686365.32400000002</v>
      </c>
      <c r="F28" s="12">
        <f t="shared" si="1"/>
        <v>107.33686961235111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dcterms:created xsi:type="dcterms:W3CDTF">2017-05-25T09:33:17Z</dcterms:created>
  <dcterms:modified xsi:type="dcterms:W3CDTF">2017-07-10T07:03:30Z</dcterms:modified>
</cp:coreProperties>
</file>