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2" windowHeight="11460" tabRatio="934" activeTab="1"/>
  </bookViews>
  <sheets>
    <sheet name="администраторы доходов" sheetId="1" r:id="rId1"/>
    <sheet name="доходы 2017" sheetId="2" r:id="rId2"/>
    <sheet name="разд, подр 2017" sheetId="3" r:id="rId3"/>
    <sheet name="Ведом новое 2017" sheetId="4" r:id="rId4"/>
    <sheet name="Источники" sheetId="5" r:id="rId5"/>
    <sheet name="адм источников" sheetId="6" r:id="rId6"/>
  </sheets>
  <definedNames>
    <definedName name="_xlnm.Print_Titles" localSheetId="3">'Ведом новое 2017'!$10:$11</definedName>
    <definedName name="_xlnm.Print_Titles" localSheetId="2">'разд, подр 2017'!$10:$11</definedName>
  </definedNames>
  <calcPr fullCalcOnLoad="1"/>
</workbook>
</file>

<file path=xl/sharedStrings.xml><?xml version="1.0" encoding="utf-8"?>
<sst xmlns="http://schemas.openxmlformats.org/spreadsheetml/2006/main" count="3395" uniqueCount="1195">
  <si>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</si>
  <si>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>Улучшение жилищных условий граждан, проживающих в сельской местности, за счет средств федерального бюджета и бюджета Республики Башкортостан</t>
  </si>
  <si>
    <t>Улучшение жилищных условий молодых семей и молодых специалистов, проживающих в сельской местности, за счет средств за счет средств федерального бюджета и бюджета Республики Башкортостан</t>
  </si>
  <si>
    <t>Предоставление социальных выплат молодым семьям при рождении (усыновлении) ребенка (детей)</t>
  </si>
  <si>
    <t>Мероприятия для детей и молодежи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</si>
  <si>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</si>
  <si>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</si>
  <si>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</si>
  <si>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</si>
  <si>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</si>
  <si>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</si>
  <si>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</si>
  <si>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</si>
  <si>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</si>
  <si>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</si>
  <si>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</si>
  <si>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1 16 25020 01 0000 140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</si>
  <si>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</si>
  <si>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</si>
  <si>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</si>
  <si>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</si>
  <si>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</si>
  <si>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</si>
  <si>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</si>
  <si>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</si>
  <si>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</si>
  <si>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</si>
  <si>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</si>
  <si>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</si>
  <si>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Мелеузовский район Республики Башкортостан за 2017 год</t>
  </si>
  <si>
    <t xml:space="preserve">Распределение бюджетных ассигнований муниципального района Мелеузовский район Республики Башкортостан за 2017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</si>
  <si>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Приложение № 3</t>
  </si>
  <si>
    <t>09\0\07\72210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</si>
  <si>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</si>
  <si>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</si>
  <si>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</si>
  <si>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2 02 30000 00 0000 151</t>
  </si>
  <si>
    <t>2 02 20051 05 0000 151</t>
  </si>
  <si>
    <t>Субсидии бюджетам муниципальных районов на реализацию федеральных целевых программ</t>
  </si>
  <si>
    <t>01\0\04\05140</t>
  </si>
  <si>
    <t>2 02 20302 05 0000 151</t>
  </si>
  <si>
    <t>Субвенции бюджетам муниципальных районов на выполнение передаваемых полномочий субъектов Российской Федерации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</si>
  <si>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</si>
  <si>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</si>
  <si>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</si>
  <si>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</si>
  <si>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</si>
  <si>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</si>
  <si>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</si>
  <si>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</si>
  <si>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</si>
  <si>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</si>
  <si>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</si>
  <si>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</si>
  <si>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</si>
  <si>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</si>
  <si>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</si>
  <si>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</si>
  <si>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</si>
  <si>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</si>
  <si>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</si>
  <si>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</si>
  <si>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</si>
  <si>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</si>
  <si>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</si>
  <si>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</si>
  <si>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</si>
  <si>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</si>
  <si>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</si>
  <si>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</si>
  <si>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</si>
  <si>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</si>
  <si>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</si>
  <si>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</si>
  <si>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</si>
  <si>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</si>
  <si>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</si>
  <si>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</si>
  <si>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</si>
  <si>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04\0\01\02300</t>
  </si>
  <si>
    <t>04\0\02\00000</t>
  </si>
  <si>
    <t>05\0\00\00000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</si>
  <si>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</si>
  <si>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</si>
  <si>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</si>
  <si>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</si>
  <si>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</si>
  <si>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</si>
  <si>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</si>
  <si>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</si>
  <si>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</si>
  <si>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</si>
  <si>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</si>
  <si>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</si>
  <si>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</si>
  <si>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</si>
  <si>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</si>
  <si>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</si>
  <si>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</si>
  <si>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</si>
  <si>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</si>
  <si>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</si>
  <si>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</si>
  <si>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</si>
  <si>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</si>
  <si>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</si>
  <si>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</si>
  <si>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</si>
  <si>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</si>
  <si>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</si>
  <si>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</si>
  <si>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</si>
  <si>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</si>
  <si>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</si>
  <si>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</si>
  <si>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</si>
  <si>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</si>
  <si>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</si>
  <si>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</si>
  <si>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</si>
  <si>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</si>
  <si>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</si>
  <si>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</si>
  <si>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</si>
  <si>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</si>
  <si>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от __________ 2018 года № ____</t>
  </si>
  <si>
    <t>от __________ 2018 года № ___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</si>
  <si>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значения, за счет средств бюджета Республики Башкортостан</t>
  </si>
  <si>
    <t>Текущее содержание введенных дополнительных мест в дошкольных образовательных организациях за счет средств бюджета Республики Башкортостан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</si>
  <si>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</si>
  <si>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</si>
  <si>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</si>
  <si>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</si>
  <si>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</si>
  <si>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</si>
  <si>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</si>
  <si>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Cоздание в общеобразовательных организациях, расположенных  в сельской местности, условий для занятий физической культурой и спортом, за счет средств федерального бюджета и бюджета Республики Башкортостан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</si>
  <si>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бюджета Республики Башкортостан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</si>
  <si>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</si>
  <si>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</si>
  <si>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</si>
  <si>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пригородном, в сельской местности на внутрирайонном транспорте (кроме такси)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</si>
  <si>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</si>
  <si>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</si>
  <si>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</si>
  <si>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</si>
  <si>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Выплата единовременного пособия при всех формах устройства детей, лишенных родительского попечения, в семью </t>
  </si>
  <si>
    <t>Мероприятия государcтвенной программы Российской Федерации "Доступная среда"  на 2011-2020 годы</t>
  </si>
  <si>
    <t>Мероприятия государcтвенной программы Российской Федерации "Доступная среда"  на 2011-2020 годы за счет средств федерального бюджета и бюджета Республики Башкортостан</t>
  </si>
  <si>
    <t>Аппараты органов местного самоупоравления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</si>
  <si>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значения, за счет средств  бюджета Республики Башкортостан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</si>
  <si>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</si>
  <si>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"Развитие подотрасли растениеводства, переработки и реализации продукции растениеводства"</t>
  </si>
  <si>
    <t>Основное мероприятие "Информационно-консультационное обслуживание сельхозтоваропроизводителей всех форм собственности"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</si>
  <si>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</si>
  <si>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</si>
  <si>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Иные межбюджетные трансферты на обеспечение деятельности музеев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</si>
  <si>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бюджета Республики Башкортостан</t>
  </si>
  <si>
    <t>Реализация проектов развития общественной инфраструктуры, основанных на местных инициативах, за счет средств бюджета Республики Башкортостан</t>
  </si>
  <si>
    <t>Проведение мероприятий в области культуры и искусства</t>
  </si>
  <si>
    <t>Поддержка отрасли культуры за счет средств федерального бюджета и бюджета Республики Башкортостан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</si>
  <si>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</si>
  <si>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</si>
  <si>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Аппараты органов местного самоуправления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</si>
  <si>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</si>
  <si>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</si>
  <si>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</si>
  <si>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>Осуществление мероприятий по строительству и реконструкции объектов водоснабжения и водоотведения, электро- и теплоснабжения за счет средств бюджета Республики Башкортостан</t>
  </si>
  <si>
    <t xml:space="preserve">Осуществление мероприятий по реконструкции и строительству объектов водоснабжения и водоотведения, электро- и теплоснабжения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</si>
  <si>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</si>
  <si>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 xml:space="preserve">Осуществление мероприятий по реконструкции и строительству объектов водоснабжения и водоотведения, электроснабжения и теплоснабжения </t>
  </si>
  <si>
    <t>Иные межбюджетные трансферты на благоустройство</t>
  </si>
  <si>
    <t>Софинансирование расходных обязательств, возникающих при  выполнении полномочий органов местного самоуправления по вопросам местного значения, за счет средств бюджета Республики Башкортостан</t>
  </si>
  <si>
    <t>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</t>
  </si>
  <si>
    <t>Основное мероприятие "Повышение инвестиционной привлекательности отрасли ЖКХ"</t>
  </si>
  <si>
    <t>Подготовка и переподготовка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хозяйства, за счет средств бюджета Республики Башкортостан</t>
  </si>
  <si>
    <t>2 02 25519 05 0000 151</t>
  </si>
  <si>
    <t>Субсидии бюджетам муниципальных районов на поддержку отрасли культуры</t>
  </si>
  <si>
    <t xml:space="preserve">Обеспечение пожарной безопасности </t>
  </si>
  <si>
    <t>0310</t>
  </si>
  <si>
    <t>12\0\03\72470</t>
  </si>
  <si>
    <t>10\0\01\R5550</t>
  </si>
  <si>
    <t>09\0\01\S2320</t>
  </si>
  <si>
    <t>09\0\06\S2320</t>
  </si>
  <si>
    <t>01\0\10\R0272</t>
  </si>
  <si>
    <t>01\0\03\72050</t>
  </si>
  <si>
    <t>07\0\02\72050</t>
  </si>
  <si>
    <t>07\0\01\R5190</t>
  </si>
  <si>
    <t>07\0\01\72040</t>
  </si>
  <si>
    <t>03\0\01\72010</t>
  </si>
  <si>
    <t>03\0\02\72010</t>
  </si>
  <si>
    <t>07\0\02\72010</t>
  </si>
  <si>
    <t>07\0\01\74110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</si>
  <si>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</si>
  <si>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 xml:space="preserve">Предоставление социальных выплат молодым семьям на приобретение (строительство) жилья </t>
  </si>
  <si>
    <t>Улучшение жилищных условий молодых семей и молодых специалистов, проживающих в сельской местности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</si>
  <si>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бюджета Республики Башкортостан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</si>
  <si>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</si>
  <si>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Основное мероприятие "Организация ремонта и содержания дорог местного значения"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</si>
  <si>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бюджета Республики Башкортостан</t>
  </si>
  <si>
    <t>Основное мероприятие "Повышение качества жизни инвалидов и маломобильных групп населения муниципального района Мелеузовский район Республики Башкортостан"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</si>
  <si>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</si>
  <si>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</si>
  <si>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Выплата единовременного пособия при всех формах устройства детей, лишенных родительского попечения, в семью</t>
  </si>
  <si>
    <t>Поддержка мероприятий муниципальных программ развития субъектов малого и среднего предпринимательства за счет средств бюджета Республики Башкортостан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</si>
  <si>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</si>
  <si>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</si>
  <si>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09\0\07\R0185</t>
  </si>
  <si>
    <t>09\0\07\R0186</t>
  </si>
  <si>
    <t>Оценка недвижимости, признание прав и регулирование отношений по государственной и муниципальной собственности</t>
  </si>
  <si>
    <t>Субсидии бюджетам бюджетной системы Российской Федерации (межбюджетные субсидии)</t>
  </si>
  <si>
    <t>1 11 05035 05 0000 120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</si>
  <si>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</si>
  <si>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</si>
  <si>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</si>
  <si>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</si>
  <si>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нарушения законодательства Российской Федерации о промышленной безопасности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</si>
  <si>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</si>
  <si>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1 16 35030 05 0000 140</t>
  </si>
  <si>
    <t>1 16 41000 01 0000 140</t>
  </si>
  <si>
    <t>1 16 45000 01 0000 140</t>
  </si>
  <si>
    <t>1 13 00000 00 0000 000</t>
  </si>
  <si>
    <t>Доходы от компенсации затрат государства</t>
  </si>
  <si>
    <t>1 13 02000 00 0000 130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</si>
  <si>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</si>
  <si>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(штрафы) за правонарушения в области дорожного движения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</si>
  <si>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</si>
  <si>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</si>
  <si>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</si>
  <si>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</si>
  <si>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</si>
  <si>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1 11 05020 00 0000 120</t>
  </si>
  <si>
    <t>1 14 00000 00 0000 000</t>
  </si>
  <si>
    <t>ДОХОДЫ ОТ ПРОДАЖИ МАТЕРИАЛЬНЫХ И НЕМАТЕРИАЛЬНЫХ АКТИВОВ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</si>
  <si>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</si>
  <si>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</si>
  <si>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</si>
  <si>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НАЛОГИ, СБОРЫ И РЕГУЛЯРНЫЕ ПЛАТЕЖИ ЗА ПОЛЬЗОВАНИЕ ПРИРОДНЫМИ РЕСУРСАМИ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</si>
  <si>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</si>
  <si>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</si>
  <si>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1 11 05025 05 0000 120</t>
  </si>
  <si>
    <t>1 01 02040 01 0000 110</t>
  </si>
  <si>
    <t>1 11 05010 00 0000 120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</si>
  <si>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</si>
  <si>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</si>
  <si>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</si>
  <si>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</si>
  <si>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</si>
  <si>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</si>
  <si>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</si>
  <si>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</si>
  <si>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</si>
  <si>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1 14 06010 00 0000 430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</si>
  <si>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</si>
  <si>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</si>
  <si>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</si>
  <si>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</si>
  <si>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</si>
  <si>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1 16 03010 01 0000 140</t>
  </si>
  <si>
    <t>1 11 09045 05 0000 120</t>
  </si>
  <si>
    <t>НАЦИОНАЛЬНАЯ ОБОРОНА</t>
  </si>
  <si>
    <t>0200</t>
  </si>
  <si>
    <t>0203</t>
  </si>
  <si>
    <t>Мобилизационная и вневойсковая подготовка</t>
  </si>
  <si>
    <t>0703</t>
  </si>
  <si>
    <t>Дополнительное образование детей</t>
  </si>
  <si>
    <t>0401</t>
  </si>
  <si>
    <t>Общеэкономические вопросы</t>
  </si>
  <si>
    <t>09\0\02\S6020</t>
  </si>
  <si>
    <t>Активные мероприятия по содействию занятости населения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</si>
  <si>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</si>
  <si>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</si>
  <si>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</si>
  <si>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</si>
  <si>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</si>
  <si>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</si>
  <si>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</si>
  <si>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</si>
  <si>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</si>
  <si>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</si>
  <si>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</si>
  <si>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</si>
  <si>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</si>
  <si>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</si>
  <si>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</si>
  <si>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</si>
  <si>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</si>
  <si>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</si>
  <si>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</si>
  <si>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</si>
  <si>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</si>
  <si>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</si>
  <si>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</si>
  <si>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</si>
  <si>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</si>
  <si>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</si>
  <si>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</si>
  <si>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районов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</si>
  <si>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</si>
  <si>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</si>
  <si>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</si>
  <si>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</si>
  <si>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</si>
  <si>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"Организация отдыха, оздоровления и дополнительной занятости детей, подростков и учащейся молодежи"</t>
  </si>
  <si>
    <t>12\0\03\00000</t>
  </si>
  <si>
    <t>БЕЗВОЗМЕЗДНЫЕ ПОСТУПЛЕНИЯ ОТ ДРУГИХ БЮДЖЕТОВ БЮДЖЕТНОЙ СИСТЕМЫ РОССИЙСКОЙ ФЕДЕРАЦИИ</t>
  </si>
  <si>
    <t>06\1\00\00000</t>
  </si>
  <si>
    <t>06\1\01\00000</t>
  </si>
  <si>
    <t>06\1\01\62870</t>
  </si>
  <si>
    <t>Иные дотации</t>
  </si>
  <si>
    <t>1402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</si>
  <si>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</si>
  <si>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1 16 30030 01 0000 140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</si>
  <si>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</si>
  <si>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</si>
  <si>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</si>
  <si>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</si>
  <si>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</si>
  <si>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</si>
  <si>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</si>
  <si>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</si>
  <si>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</si>
  <si>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</si>
  <si>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</si>
  <si>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</si>
  <si>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</si>
  <si>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</si>
  <si>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</si>
  <si>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</si>
  <si>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</si>
  <si>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</si>
  <si>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</si>
  <si>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</si>
  <si>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</si>
  <si>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</si>
  <si>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</si>
  <si>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</si>
  <si>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</si>
  <si>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</si>
  <si>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1 05 01050 01 0000 110</t>
  </si>
  <si>
    <t>Мероприятия в области социальной политики</t>
  </si>
  <si>
    <t>1 01 02000 01 0000 110</t>
  </si>
  <si>
    <t>1 05 02000 02 0000 110</t>
  </si>
  <si>
    <t>Единый сельскохозяйственный налог</t>
  </si>
  <si>
    <t>1 08 03010 01 0000 110</t>
  </si>
  <si>
    <t>1 01 02030 01 0000 110</t>
  </si>
  <si>
    <t>1 11 07015 05 0000 120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</si>
  <si>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</si>
  <si>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</si>
  <si>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</si>
  <si>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1 16 51030 02 0000 140</t>
  </si>
  <si>
    <t>1 16 25085 05 0000 140</t>
  </si>
  <si>
    <t>Цср</t>
  </si>
  <si>
    <t>Ведомственная структура расходов бюджета муниципального района</t>
  </si>
  <si>
    <t>Вед-во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</si>
  <si>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</si>
  <si>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1 03 02260 01 0000 110</t>
  </si>
  <si>
    <t>ГОСУДАРСТВЕННАЯ ПОШЛИНА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</si>
  <si>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</si>
  <si>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1 16 08010 01 0000 140</t>
  </si>
  <si>
    <t>Основное мероприятие "Мероприятия в сфере строительства инженерных коммуникаций"</t>
  </si>
  <si>
    <t>Дотации бюджетам муниципальных районов на поддержку мер по обеспечению сбалансированности бюджетов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</si>
  <si>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</si>
  <si>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</si>
  <si>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</si>
  <si>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</si>
  <si>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</si>
  <si>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</si>
  <si>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</si>
  <si>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</si>
  <si>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</si>
  <si>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</si>
  <si>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</si>
  <si>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</si>
  <si>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</si>
  <si>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</si>
  <si>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</si>
  <si>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</si>
  <si>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Переподготовка и повышение квалификации кадров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</si>
  <si>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</si>
  <si>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</si>
  <si>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1 16 32000 05 0000 140</t>
  </si>
  <si>
    <t>Иные межбюджетные трансферты</t>
  </si>
  <si>
    <t>0412</t>
  </si>
  <si>
    <t>Профессиональная подготовка, переподготовка и повышение квалификации</t>
  </si>
  <si>
    <t>1 16 90050 05 0000 140</t>
  </si>
  <si>
    <t>Дотации на выравнивание бюджетной обеспеченности</t>
  </si>
  <si>
    <t>0505</t>
  </si>
  <si>
    <t>Другие вопросы в области жилищно-коммунального хозяйства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</si>
  <si>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</si>
  <si>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</si>
  <si>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2 02 25527 05 0000 151</t>
  </si>
  <si>
    <t>05\0\01\72490</t>
  </si>
  <si>
    <t>Иные межбюджетные трансферты на приобретение школьно-письменных принадлежностей для первоклассников из многодетных малообеспеченных семей</t>
  </si>
  <si>
    <t>01\0\08\74140</t>
  </si>
  <si>
    <t>09\0\07\L0186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</si>
  <si>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</si>
  <si>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</si>
  <si>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</si>
  <si>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</si>
  <si>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1 05 02010 02 0000 110</t>
  </si>
  <si>
    <t>1 05 03010 01 0000 110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</si>
  <si>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</si>
  <si>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</si>
  <si>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</si>
  <si>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</si>
  <si>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Плата за выбросы загрязняющих веществ в атмосферный воздух стационарными объектами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</si>
  <si>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</si>
  <si>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Молодежная политика</t>
  </si>
  <si>
    <t>Предоставление социальных выплат молодым семьям на приобретение (строительство) жилья за счет средств местных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</si>
  <si>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</si>
  <si>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</si>
  <si>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Дотации бюджетам муниципальных районов на выравнивание бюджетной обеспеченности</t>
  </si>
  <si>
    <t>(тыс.руб.)</t>
  </si>
  <si>
    <t>Налог на добычу общераспространенных полезных ископаемых</t>
  </si>
  <si>
    <t>1 07 01000 01 0000 110</t>
  </si>
  <si>
    <t>Налог на добычу полезных ископаемых</t>
  </si>
  <si>
    <t>0503</t>
  </si>
  <si>
    <t>Благоустройство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</si>
  <si>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</si>
  <si>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</si>
  <si>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</si>
  <si>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</si>
  <si>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</si>
  <si>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Итого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</si>
  <si>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</si>
  <si>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</si>
  <si>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</si>
  <si>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</si>
  <si>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</si>
  <si>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</si>
  <si>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</si>
  <si>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</si>
  <si>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</si>
  <si>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</si>
  <si>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</si>
  <si>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</si>
  <si>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</si>
  <si>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 возложенных на исполнительные органы местного самоуправления, за счет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</si>
  <si>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</si>
  <si>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</si>
  <si>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</si>
  <si>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</si>
  <si>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</si>
  <si>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Резервные фонды местных администраций</t>
  </si>
  <si>
    <t>1001</t>
  </si>
  <si>
    <t>Пенсионное обеспечение</t>
  </si>
  <si>
    <t>1401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</si>
  <si>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</si>
  <si>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1 14 02000 00 0000 000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</si>
  <si>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</si>
  <si>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выдачу разрешения на установку рекламной конструкции</t>
  </si>
  <si>
    <t>1 07 00000 00 0000 000</t>
  </si>
  <si>
    <t>1 07 01020 01 0000 110</t>
  </si>
  <si>
    <t>1 13 02065 05 0000 130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</si>
  <si>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</si>
  <si>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</si>
  <si>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</si>
  <si>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</si>
  <si>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</si>
  <si>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</si>
  <si>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</si>
  <si>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</si>
  <si>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</si>
  <si>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</si>
  <si>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</si>
  <si>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</si>
  <si>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</si>
  <si>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</si>
  <si>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</si>
  <si>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</si>
  <si>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</si>
  <si>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</si>
  <si>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</si>
  <si>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</si>
  <si>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</si>
  <si>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</si>
  <si>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</si>
  <si>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</si>
  <si>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</si>
  <si>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</si>
  <si>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</si>
  <si>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</si>
  <si>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</si>
  <si>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</si>
  <si>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2 02 00000 00 0000 000</t>
  </si>
  <si>
    <t>ДОХОДЫ ОТ ОКАЗАНИЯ ПЛАТНЫХ УСЛУГ (РАБОТ) И КОМПЕНСАЦИИ ЗАТРАТ ГОСУДАРСТВА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</si>
  <si>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</si>
  <si>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</si>
  <si>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</si>
  <si>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</si>
  <si>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</si>
  <si>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</si>
  <si>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</si>
  <si>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</si>
  <si>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</si>
  <si>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</si>
  <si>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1 16 06000 01 0000 140</t>
  </si>
  <si>
    <t>1 16 25030 01 0000 140</t>
  </si>
  <si>
    <t>Защита населения и территории от чрезвычайных ситуаций природного и техногенного характера, гражданская оборона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</si>
  <si>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</si>
  <si>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</si>
  <si>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</si>
  <si>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</si>
  <si>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1 17 05050 05 0000 180</t>
  </si>
  <si>
    <t>Прочие неналоговые доходы бюджетов муниципальных районов</t>
  </si>
  <si>
    <t>Содержание и обслуживание муниципальной казны</t>
  </si>
  <si>
    <t>1 01 02020 01 0000 110</t>
  </si>
  <si>
    <t>1 00 00000 00 0000 000</t>
  </si>
  <si>
    <t>1 01 00000 00 0000 000</t>
  </si>
  <si>
    <t>1 05 00000 00 0000 000</t>
  </si>
  <si>
    <t>1 08 00000 00 0000 000</t>
  </si>
  <si>
    <t>1 11 00000 00 0000 000</t>
  </si>
  <si>
    <t>1 16 00000 00 0000 000</t>
  </si>
  <si>
    <t>1 17 00000 00 0000 000</t>
  </si>
  <si>
    <t>1 11 05000 00 0000 120</t>
  </si>
  <si>
    <t>АДМИНИСТРАЦИЯ МУНИЦИПАЛЬНОГО РАЙОНА МЕЛЕУЗОВСКИЙ РАЙОН РЕСПУБЛИКИ БАШКОРТОСТАН</t>
  </si>
  <si>
    <t>1 11 07000 00 0000 120</t>
  </si>
  <si>
    <t>Налог, взимаемый в связи с применением упрощенной системы налогообложения</t>
  </si>
  <si>
    <t>1 05 01010 01 0000 110</t>
  </si>
  <si>
    <t>1 05 01011 01 0000 110</t>
  </si>
  <si>
    <t>1 05 01012 01 0000 110</t>
  </si>
  <si>
    <t>1 05 01020 01 0000 110</t>
  </si>
  <si>
    <t>1 14 02053 05 0000 410</t>
  </si>
  <si>
    <t>Прочие субсидии бюджетам муниципальных районов</t>
  </si>
  <si>
    <t>2 02 29999 05 0000 151</t>
  </si>
  <si>
    <t>Дотации бюджетам бюджетной системы Российской Федерации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</si>
  <si>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</si>
  <si>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</si>
  <si>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</si>
  <si>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</si>
  <si>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</si>
  <si>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</si>
  <si>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</si>
  <si>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</si>
  <si>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09\0\05\S2330</t>
  </si>
  <si>
    <t>02\0\02\02040</t>
  </si>
  <si>
    <t>02\0\03\71020</t>
  </si>
  <si>
    <t>02\0\06\00000</t>
  </si>
  <si>
    <t>Доходы от продажи земельных участков, государственная собственность на которые не разграничена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</si>
  <si>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</si>
  <si>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</si>
  <si>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02\0\06\02990</t>
  </si>
  <si>
    <t>10\0\01\72160</t>
  </si>
  <si>
    <t>Мероприятия по развитию малого и среднего предпринимательства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</si>
  <si>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</si>
  <si>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</si>
  <si>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</si>
  <si>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</si>
  <si>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Дорожное хозяйство (дорожные фонды)</t>
  </si>
  <si>
    <t>Межбюджетные трансферты</t>
  </si>
  <si>
    <t>НАЛОГОВЫЕ И НЕНАЛОГОВЫЕ ДОХОДЫ</t>
  </si>
  <si>
    <t>Финансовое управление администрации муниципального района Мелеузовский район Республики Башкортостан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</si>
  <si>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</si>
  <si>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</si>
  <si>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1 08 07150 01 0000 110</t>
  </si>
  <si>
    <t>Платежи от государственных и муниципальных унитарных предприятий</t>
  </si>
  <si>
    <t>ШТРАФЫ, САНКЦИИ, ВОЗМЕЩЕНИЕ УЩЕРБА</t>
  </si>
  <si>
    <t>ПРОЧИЕ НЕНАЛОГОВЫЕ ДОХОДЫ</t>
  </si>
  <si>
    <t>1 01 02010 01 0000 110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</si>
  <si>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</si>
  <si>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</si>
  <si>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</si>
  <si>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Дотации на поддержку мер по обеспечению сбалансированности бюджетов</t>
  </si>
  <si>
    <t>02\0\03\71050</t>
  </si>
  <si>
    <t>Основное мероприятие "Реализация полномочий в сфере архитектуры и градостроительства"</t>
  </si>
  <si>
    <t>09\0\10\00000</t>
  </si>
  <si>
    <t>09\0\10\03380</t>
  </si>
  <si>
    <t>07\0\01\44190</t>
  </si>
  <si>
    <t>01\0\01\72030</t>
  </si>
  <si>
    <t xml:space="preserve">Глава муниципального района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</si>
  <si>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А.В. Суботин                                          </t>
  </si>
  <si>
    <t>Другие вопросы в области  национальной безопасности и правоохранительной деятельности</t>
  </si>
  <si>
    <t>0314</t>
  </si>
  <si>
    <t>Мероприятия по профилактике правонарушений и борьбе  с преступностью</t>
  </si>
  <si>
    <t>13\0\01\24600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</si>
  <si>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</si>
  <si>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</si>
  <si>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</si>
  <si>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</si>
  <si>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</si>
  <si>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 xml:space="preserve">Мероприятия в области строительства, архитектуры и градостроительства </t>
  </si>
  <si>
    <t>09\0\03\S2320</t>
  </si>
  <si>
    <t>Мероприятия в области коммунального хозяйства</t>
  </si>
  <si>
    <t>09\0\06\03560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</si>
  <si>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</si>
  <si>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01\0\10\00000</t>
  </si>
  <si>
    <t>01\0\10\L0272</t>
  </si>
  <si>
    <t>Учреждения в сфере отдыха и оздоровления</t>
  </si>
  <si>
    <t>01\0\04\43290</t>
  </si>
  <si>
    <t>07\0\01\S2471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</si>
  <si>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</si>
  <si>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</si>
  <si>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</si>
  <si>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</si>
  <si>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</si>
  <si>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</si>
  <si>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</si>
  <si>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07\0\01\74000</t>
  </si>
  <si>
    <t>09\0\08\74000</t>
  </si>
  <si>
    <t>06\3\00\00000</t>
  </si>
  <si>
    <t>06\3\01\00000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</si>
  <si>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</si>
  <si>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</si>
  <si>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</si>
  <si>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</si>
  <si>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</si>
  <si>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</si>
  <si>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</si>
  <si>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</si>
  <si>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</si>
  <si>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09\0\07\S2200</t>
  </si>
  <si>
    <t>Дотации бюджетам на поддержку мер по обеспечению сбалансированности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</si>
  <si>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</si>
  <si>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</si>
  <si>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</si>
  <si>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</si>
  <si>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</si>
  <si>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</si>
  <si>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</si>
  <si>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</si>
  <si>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09\0\06\72320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</si>
  <si>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</si>
  <si>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</si>
  <si>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</si>
  <si>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</si>
  <si>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</si>
  <si>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</si>
  <si>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</si>
  <si>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</si>
  <si>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</si>
  <si>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</si>
  <si>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</si>
  <si>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</si>
  <si>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</si>
  <si>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</si>
  <si>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</si>
  <si>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</si>
  <si>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БЕЗВОЗМЕЗДНЫЕ ПОСТУПЛЕНИЯ</t>
  </si>
  <si>
    <t>НАЛОГИ НА ПРИБЫЛЬ, ДОХОДЫ</t>
  </si>
  <si>
    <t>Республики Башкортостан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</si>
  <si>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</si>
  <si>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</si>
  <si>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Сумма</t>
  </si>
  <si>
    <t>Налог на доходы физических лиц</t>
  </si>
  <si>
    <t>Единый налог на вмененный доход для отдельных видов деятельности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</si>
  <si>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</si>
  <si>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</si>
  <si>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</si>
  <si>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</si>
  <si>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</si>
  <si>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</si>
  <si>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</si>
  <si>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</si>
  <si>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</si>
  <si>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</si>
  <si>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</si>
  <si>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</si>
  <si>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</si>
  <si>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</si>
  <si>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</si>
  <si>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</si>
  <si>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</si>
  <si>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</si>
  <si>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>Плата за сбросы загрязняющих веществ в водные объекты</t>
  </si>
  <si>
    <t>1 16 25010 01 0000 140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</si>
  <si>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</si>
  <si>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</si>
  <si>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>01\0\02\R0970</t>
  </si>
  <si>
    <t>01\0\02\L0970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</si>
  <si>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</t>
  </si>
  <si>
    <t>07\0\01\R5580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</si>
  <si>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 за счет средств местных бюджетов</t>
  </si>
  <si>
    <t>07\0\01\L5580</t>
  </si>
  <si>
    <t>07\0\01\72470</t>
  </si>
  <si>
    <t>09\0\01\72320</t>
  </si>
  <si>
    <t>09\0\03\03560</t>
  </si>
  <si>
    <t>09\0\04\R5550</t>
  </si>
  <si>
    <t>09\0\04\72470</t>
  </si>
  <si>
    <t>09\0\05\72330</t>
  </si>
  <si>
    <t>09\0\09\74000</t>
  </si>
  <si>
    <t>10\0\01\72470</t>
  </si>
  <si>
    <t>Основное мероприятие "Проведение работ по землеустройству, оформлению прав на землю"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</si>
  <si>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</si>
  <si>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2 02 25097 05 0000 151</t>
  </si>
  <si>
    <t>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</si>
  <si>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</si>
  <si>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2 02 25558 05 0000 151</t>
  </si>
  <si>
    <t>ПРОЧИЕ БЕЗВОЗМЕЗДНЫЕ ПОСТУПЛЕНИЯ</t>
  </si>
  <si>
    <t>Прочие безвозмездные поступления в бюджеты муниципальных районов</t>
  </si>
  <si>
    <t>2 02 29998 05 0000 151</t>
  </si>
  <si>
    <t>09\0\08\72010</t>
  </si>
  <si>
    <t>Иные межбюджетные трансферты на премирование победителей республиканского конкурса "Лучший многоквартирный дом"</t>
  </si>
  <si>
    <t>09\0\06\74050</t>
  </si>
  <si>
    <t>09\0\04\72010</t>
  </si>
  <si>
    <t>01\0\01\72010</t>
  </si>
  <si>
    <t>01\0\03\72010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</si>
  <si>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</si>
  <si>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08\0\02\74000</t>
  </si>
  <si>
    <t>2 02 25027 05 0000 151</t>
  </si>
  <si>
    <t xml:space="preserve">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</si>
  <si>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района Мелеузовский район</t>
  </si>
  <si>
    <t xml:space="preserve">                                                                                         Республики Башкортостан</t>
  </si>
  <si>
    <t>Источники финансирования дефицита бюджета муниципального района Мелеузовский район Республики Башкортостан за 2016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источнмкам финансирования дефицитов бюджетов</t>
  </si>
  <si>
    <t>(руб.)</t>
  </si>
  <si>
    <t>Коды бюджетной классификации Российской Федерации</t>
  </si>
  <si>
    <t>Наименование кода группы, подгруппы, статьи, вида источников финансирования дефицитов бюджетов, классификации операций сектора государственного управления</t>
  </si>
  <si>
    <t>Кассовое исполнение</t>
  </si>
  <si>
    <t>01 00 00 00 00 0000 000</t>
  </si>
  <si>
    <t>Источники внутреннего финансирования дефицитов бюджетов</t>
  </si>
  <si>
    <t>01 05 00 00 00 0000 500</t>
  </si>
  <si>
    <t>Увеличение прочих остатков средств бюджета</t>
  </si>
  <si>
    <t>01 05 02 01 05 0000 510</t>
  </si>
  <si>
    <t>Поступление на счета бюджетов</t>
  </si>
  <si>
    <t>01 05 00 00 00 0000 600</t>
  </si>
  <si>
    <t>Уменьшение остатков средств бюджета</t>
  </si>
  <si>
    <t>01 05 02 01 05 0000 610</t>
  </si>
  <si>
    <t>Выбытие со счетов бюджетов</t>
  </si>
  <si>
    <t xml:space="preserve">Глава муниципального района                                                                      А.В. Суботин          </t>
  </si>
  <si>
    <t xml:space="preserve">                                                                                          к решению Совета </t>
  </si>
  <si>
    <t xml:space="preserve">                                                                                          муниципального района</t>
  </si>
  <si>
    <t xml:space="preserve">                                                                                          Мелеузовский район </t>
  </si>
  <si>
    <t xml:space="preserve">                                                                                          Республики Башкортостан</t>
  </si>
  <si>
    <t xml:space="preserve">Источники финансирования дефицита бюджета муниципального района </t>
  </si>
  <si>
    <t xml:space="preserve">по кодам классификации источников финансирования </t>
  </si>
  <si>
    <t>дефицитов бюджетов в разрезе главных администраторов</t>
  </si>
  <si>
    <t>руб.</t>
  </si>
  <si>
    <t>Наименование кода администратора,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</si>
  <si>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Всего</t>
  </si>
  <si>
    <t>792 01 00 00 00 00 0000 000</t>
  </si>
  <si>
    <t>ИСТОЧНИКИ ВНУТРЕННЕГО ФИНАНСИРОВАНИЯ ДЕФИЦИТОВ БЮДЖЕТОВ</t>
  </si>
  <si>
    <t>792 01 05 00 00 00 0000 500</t>
  </si>
  <si>
    <t>Поступление финансовых активов</t>
  </si>
  <si>
    <t>792 01 05 02 01 05 0000 510</t>
  </si>
  <si>
    <t>792 01 05 00 00 00 0000 600</t>
  </si>
  <si>
    <t>Выбытие финансовых активов</t>
  </si>
  <si>
    <t>792 01 05 02 01 05 0000 610</t>
  </si>
  <si>
    <t xml:space="preserve">                                                   А.В. Суботин</t>
  </si>
  <si>
    <t xml:space="preserve">                                                                                          № ____ от ___________ 2018 года</t>
  </si>
  <si>
    <t>Приложение № 4</t>
  </si>
  <si>
    <t xml:space="preserve">                                                                                         от __________2018 года № ____</t>
  </si>
  <si>
    <t xml:space="preserve">                                                                                         Приложение № 6</t>
  </si>
  <si>
    <t xml:space="preserve">                                                                                          Приложение № 5</t>
  </si>
  <si>
    <t>Приложение №1</t>
  </si>
  <si>
    <t>от ____________ 2018 года № ____</t>
  </si>
  <si>
    <t>Доходы бюджета муниципального района Мелеузовский район Республики Башкортостан за 2017 год по кодам классификации доходов бюджетов в разрезе главных администраторов доходов</t>
  </si>
  <si>
    <t>Код главного администратора доходов</t>
  </si>
  <si>
    <t>Наименование кода вида доходов, подвидов доходов, классификации сектора государственного управления , относящихся к доходам бюджета</t>
  </si>
  <si>
    <t>ДОХОДЫ, всего</t>
  </si>
  <si>
    <t>048</t>
  </si>
  <si>
    <t>УПРАВЛЕНИЕ ФЕДЕРАЛЬНОЙ СЛУЖБЫ ПО НАДЗОРУ В СФЕРЕ ПРИРОДОПОЛЬЗОВАНИЯ ПО РЕСПУБЛИКЕ БАШКОРТОСТАН</t>
  </si>
  <si>
    <t>048 1 00 00000 00 0000 120</t>
  </si>
  <si>
    <t>048 1 12 00000 00 0000 120</t>
  </si>
  <si>
    <t>048 1 12 01000 01 0000 120</t>
  </si>
  <si>
    <t>048 1 12 01010 01 0000 120</t>
  </si>
  <si>
    <t>048 1 12 01020 01 0000 120</t>
  </si>
  <si>
    <t>048 1 12 01030 01 0000 120</t>
  </si>
  <si>
    <t>048 1 12 01040 01 0000 120</t>
  </si>
  <si>
    <t>048 1 12 01070 01 0000 120</t>
  </si>
  <si>
    <t>048 1 16 00000 00 0000 140</t>
  </si>
  <si>
    <t>048 1 16 25000 00 0000 140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</si>
  <si>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</si>
  <si>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048 1 16 25010 01 0000 140</t>
  </si>
  <si>
    <t>048 1 16 25020 01 0000 140</t>
  </si>
  <si>
    <t>048 1 16 25050 01 0000 140</t>
  </si>
  <si>
    <t>048 1 16 25060 01 0000 140</t>
  </si>
  <si>
    <t>УПОЛНОМОЧЕННЫЙ ОРГАН ФЕДЕРАЛЬНОГО КАЗНАЧЕЙСТВА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</si>
  <si>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</si>
  <si>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</si>
  <si>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</si>
  <si>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</si>
  <si>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</si>
  <si>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</si>
  <si>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</si>
  <si>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150</t>
  </si>
  <si>
    <t>ГОСУДАРСТВЕННАЯ ИНСПЕКЦИЯ ТРУДА В РЕСПУБЛИКЕ БАШКОРТОСТАН</t>
  </si>
  <si>
    <t>150 1 00 00000 00 0000 000</t>
  </si>
  <si>
    <t>150 1 16 00000 00 0000 000</t>
  </si>
  <si>
    <t>150 1 16 43000 01 0000 140</t>
  </si>
  <si>
    <t>157</t>
  </si>
  <si>
    <t>ТЕРРИТОРИАЛЬНЫЙ ОРГАН ФЕДЕРАЛЬНОЙ СЛУЖБЫ ГОСУДАРСТВЕННОЙ СТАТИСТИКИ ПО РЕСПУБЛИКЕ БАШКОРТОСТАН</t>
  </si>
  <si>
    <t>157 1 00 00000 00 0000 000</t>
  </si>
  <si>
    <t>157 1 16 00000 00 0000 000</t>
  </si>
  <si>
    <t>157 1 16 90000 00 0000 140</t>
  </si>
  <si>
    <t>Прочие поступления от денежных взысканий (штрафов) и иных сумм в возмещение ущерба</t>
  </si>
  <si>
    <t>157 1 16 90050 05 0000 140</t>
  </si>
  <si>
    <t>161</t>
  </si>
  <si>
    <t>УПРАВЛЕНИЕ ФЕДЕРАЛЬНОЙ АНТИМОНОПОЛЬНОЙ СЛУЖБЫ ПО РЕСПУБЛИКЕ БАШКОРТОСТАН</t>
  </si>
  <si>
    <t>161 1 00 00000 00 0000 000</t>
  </si>
  <si>
    <t>161 1 16 00000 00 0000 000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</si>
  <si>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</si>
  <si>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</si>
  <si>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</si>
  <si>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</si>
  <si>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</si>
  <si>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БАШКОРТОСТАН</t>
  </si>
  <si>
    <t>177 1 00 00000 00 0000 000</t>
  </si>
  <si>
    <t>177 1 16 00000 00 0000 000</t>
  </si>
  <si>
    <t>177 1 16 90000 00 0000 140</t>
  </si>
  <si>
    <t>177 1 16 90050 05 0000 140</t>
  </si>
  <si>
    <t>182</t>
  </si>
  <si>
    <t>УПРАВЛЕНИЕ ФЕДЕРАЛЬНОЙ НАЛОГОВОЙ СЛУЖБЫ ПО РЕСПУБЛИКЕ БАШКОРТОСТАН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</si>
  <si>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</si>
  <si>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</si>
  <si>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</si>
  <si>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</si>
  <si>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</si>
  <si>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</si>
  <si>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</si>
  <si>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182 1 05 00000 00 0000 110</t>
  </si>
  <si>
    <t>182 1 05 01000 00 0000 110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</si>
  <si>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</si>
  <si>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</si>
  <si>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</si>
  <si>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</si>
  <si>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</si>
  <si>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</si>
  <si>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</si>
  <si>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</si>
  <si>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Минимальный налог, зачисляемый в бюджеты субъектов Российской Федерации</t>
  </si>
  <si>
    <t>182 1 05 02000 02 0000 110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</si>
  <si>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</si>
  <si>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</si>
  <si>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</si>
  <si>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182 1 05 03000 01 0000 110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</si>
  <si>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</si>
  <si>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</si>
  <si>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</si>
  <si>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182 1 05 04000 02 0000 110</t>
  </si>
  <si>
    <t>182 1 05 04020 02 0000 110</t>
  </si>
  <si>
    <t>182 1 07 00000 00 0000 110</t>
  </si>
  <si>
    <t>182 1 07 01000 01 0000 110</t>
  </si>
  <si>
    <t>182 1 07 01020 01 0000 110</t>
  </si>
  <si>
    <t>182 1 08 00000 00 0000 110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</si>
  <si>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</si>
  <si>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</si>
  <si>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</si>
  <si>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182 1 09 00000 00 0000 110</t>
  </si>
  <si>
    <t>ЗАДОЛЖЕННОСТЬ И ПЕРЕРАСЧЕТЫ ПО ОТМЕНЕННЫМ НАЛОГАМ, СБОРАМ И ИНЫМ ОБЯЗАТЕЛЬНЫМ ПЛАТЕЖАМ</t>
  </si>
  <si>
    <t>182 1 09 07000 00 0000 110</t>
  </si>
  <si>
    <t>Прочие налоги и сборы (по отмененным местным налогам и сборам)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</si>
  <si>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</si>
  <si>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</si>
  <si>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</si>
  <si>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</si>
  <si>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182 1 16 00000 00 0000 000</t>
  </si>
  <si>
    <t>182 1 16 03000 00 0000 140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</si>
  <si>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</si>
  <si>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</si>
  <si>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</si>
  <si>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</si>
  <si>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188</t>
  </si>
  <si>
    <t>МИНИСТЕРСТВО ВНУТРЕННИХ ДЕЛ ПО РЕСПУБЛИКЕ БАШКОРТОСТАН</t>
  </si>
  <si>
    <t>188 1 00 00000 00 0000 000</t>
  </si>
  <si>
    <t>188 1 16 00000 00 0000 000</t>
  </si>
  <si>
    <t>188 1 16 08000 01 0000 140</t>
  </si>
  <si>
    <t>188 1 16 08010 01 0000 140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</si>
  <si>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</si>
  <si>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</si>
  <si>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</si>
  <si>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</si>
  <si>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правонарушения в области дорожного движения</t>
  </si>
  <si>
    <t>188 1 16 30010 01 0000 140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</si>
  <si>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</si>
  <si>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188 1 16 43000 01 0000 140</t>
  </si>
  <si>
    <t>188 1 16 90000 00 0000 140</t>
  </si>
  <si>
    <t>188 1 16 90050 05 0000 140</t>
  </si>
  <si>
    <t>321</t>
  </si>
  <si>
    <t>УПРАВЛЕНИЕ ФЕДЕРАЛЬНОЙ СЛУЖБЫ ГОСУДАРСТВЕННОЙ РЕГИСТРАЦИИ, КАДАСТРА И КАРТОГРАФИИ ПО РЕСПУБЛИКЕ БАШКОРТОСТАН</t>
  </si>
  <si>
    <t>321 1 00 00000 00 0000 000</t>
  </si>
  <si>
    <t>321 1 16 00000 00 0000 000</t>
  </si>
  <si>
    <t>321 1 16 25000 00 0000 140</t>
  </si>
  <si>
    <t>321 1 16 25060 01 0000 140</t>
  </si>
  <si>
    <t>322</t>
  </si>
  <si>
    <t>УПРАВЛЕНИЕ ФЕДЕРАЛЬНОЙ СЛУЖБЫ СУДЕБНЫХ ПРИСТАВОВ ПО РЕСПУБЛИКЕ БАШКОРТОСТАН</t>
  </si>
  <si>
    <t>322 1 00 00000 00 0000 000</t>
  </si>
  <si>
    <t>322 1 16 00000 00 0000 000</t>
  </si>
  <si>
    <t>322 1 16 21000 00 0000 140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</si>
  <si>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</si>
  <si>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322 1 16 21050 05 0000 140</t>
  </si>
  <si>
    <t>498</t>
  </si>
  <si>
    <t>ПРИУРАЛЬСКОЕ УПРАВЛЕНИЕ ФЕДЕРАЛЬНОЙ СЛУЖБЫ ПО ЭКОЛОГИЧЕСКОМУ, ТЕХНОЛОГИЧЕСКОМУ И АТОМНОМУ НАДЗОРУ</t>
  </si>
  <si>
    <t>498 1 00 00000 00 0000 000</t>
  </si>
  <si>
    <t>498 1 16 00000 00 0000 000</t>
  </si>
  <si>
    <t>498 1 16 41000 01 0000 140</t>
  </si>
  <si>
    <t>498 1 16 45000 01 0000 140</t>
  </si>
  <si>
    <t>706</t>
  </si>
  <si>
    <t>Администрации муниципальных районов и городских округов Республики Башкортостан</t>
  </si>
  <si>
    <t>706 1 00 00000 00 0000 000</t>
  </si>
  <si>
    <t>706 1 08 00000 00 0000 000</t>
  </si>
  <si>
    <t>706 1 08 07000 01 0000 110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</si>
  <si>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</si>
  <si>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706 1 08 07150 01 0000 110</t>
  </si>
  <si>
    <t>706 1 11 00000 00 0000 000</t>
  </si>
  <si>
    <t>706 1 11 09000 00 0000 000</t>
  </si>
  <si>
    <t>706 1 11 09040 00 0000 000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</si>
  <si>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</si>
  <si>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706 1 11 09045 05 0000 120</t>
  </si>
  <si>
    <t>706 1 13 00000 00 0000 000</t>
  </si>
  <si>
    <t>706 1 13 02000 00 0000 000</t>
  </si>
  <si>
    <t>706 1 13 02060 00 0000 000</t>
  </si>
  <si>
    <t>Доходы, поступающие в порядке возмещения расходов, понесенных в связи с эксплуатацией имущества</t>
  </si>
  <si>
    <t>706 1 13 02065 05 0000 130</t>
  </si>
  <si>
    <t>706 1 16 00000 00 0000 000</t>
  </si>
  <si>
    <t>706 1 16 32000 00 0000 000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</si>
  <si>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</si>
  <si>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706 1 16 32000 05 0000 140</t>
  </si>
  <si>
    <t>706 1 16 51000 02 0000 140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</si>
  <si>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</si>
  <si>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706 1 16 51030 02 0000 140</t>
  </si>
  <si>
    <t>706 1 16 90000 00 0000 000</t>
  </si>
  <si>
    <t>706 1 16 90050 05 0000 140</t>
  </si>
  <si>
    <t>706 1 17 00000 00 0000 000</t>
  </si>
  <si>
    <t>706 1 17 05000 00 0000 000</t>
  </si>
  <si>
    <t>Прочие неналоговые доходы</t>
  </si>
  <si>
    <t>706 1 17 05050 05 0000 180</t>
  </si>
  <si>
    <t>706 2 00 00000 00 0000 000</t>
  </si>
  <si>
    <t>706 2 02 00000 00 0000 000</t>
  </si>
  <si>
    <t>706 2 02 20000 00 0000 151</t>
  </si>
  <si>
    <t>706 2 02 20051 00 0000 151</t>
  </si>
  <si>
    <t>Субсидии бюджетам на реализацию федеральных целевых программ</t>
  </si>
  <si>
    <t>706 2 02 20051 05 0000 151</t>
  </si>
  <si>
    <t>706 2 02 20077 00 0000 151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</si>
  <si>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</si>
  <si>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706 2 02 20077 05 0000 151</t>
  </si>
  <si>
    <t>706 2 02 20216 00 0000 151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</si>
  <si>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</si>
  <si>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706 2 02 20216 05 0000 151</t>
  </si>
  <si>
    <t>706 2 02 20302 00 0000 151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</si>
  <si>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</si>
  <si>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706 2 02 20302 05 0000 151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</si>
  <si>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</si>
  <si>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706 2 02 25027 00 0000 151</t>
  </si>
  <si>
    <t>Субсидии бюджетам на реализацию мероприятий государственной программы Российской Федерации «Доступная среда» на 2011–2020 годы</t>
  </si>
  <si>
    <t>706 2 02 25027 05 0000 151</t>
  </si>
  <si>
    <t>Субсидии бюджетам муниципальных районов на реализацию мероприятий государственной программы Российской Федерации «Доступная среда» на 2011–2020 годы</t>
  </si>
  <si>
    <t>706 2 02 25097 00 0000 151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</si>
  <si>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</si>
  <si>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706 2 02 25097 05 0000 151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</si>
  <si>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</si>
  <si>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706 2 02 25519 00 0000 151</t>
  </si>
  <si>
    <t>Субсидии бюджетам на поддержку отрасли культуры</t>
  </si>
  <si>
    <t>706 2 02 25519 05 0000 151</t>
  </si>
  <si>
    <t>706 2 02 25527 00 0000 151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</si>
  <si>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</si>
  <si>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706 2 02 25527 05 0000 151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</si>
  <si>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</si>
  <si>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706 2 02 25555 00 0000 151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</si>
  <si>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</si>
  <si>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706 2 02 25555 05 0000 151</t>
  </si>
  <si>
    <t>706 2 02 25558 00 0000 151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</si>
  <si>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</si>
  <si>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706 2 02 25558 05 0000 151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</si>
  <si>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</si>
  <si>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706 2 02 29998 00 0000 151</t>
  </si>
  <si>
    <t>Субсидия бюджетам на финансовое обеспечение отдельных полномочий</t>
  </si>
  <si>
    <t>706 2 02 29998 05 0000 151</t>
  </si>
  <si>
    <t>Субсидия бюджетам муниципальных районов на финансовое обеспечение отдельных полномочий</t>
  </si>
  <si>
    <t>706 2 02 29999 00 0000 151</t>
  </si>
  <si>
    <t>Прочие субсидии</t>
  </si>
  <si>
    <t>706 2 02 29999 05 0000 151</t>
  </si>
  <si>
    <t>706 2 02 30000 00 0000 151</t>
  </si>
  <si>
    <t>Субвенции бюджетам бюджетной системы Российской Федерации</t>
  </si>
  <si>
    <t>706 2 02 30024 00 0000 151</t>
  </si>
  <si>
    <t>Субвенции местным бюджетам на выполнение передаваемых полномочий субъектов Российской Федерации</t>
  </si>
  <si>
    <t>706 2 02 30024 05 0000 151</t>
  </si>
  <si>
    <t>706 2 02 30027 00 0000 151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</si>
  <si>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</si>
  <si>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706 2 02 30027 05 0000 151</t>
  </si>
  <si>
    <t>706 2 02 30029 00 0000 151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</si>
  <si>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</si>
  <si>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706 2 02 30029 05 0000 151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</si>
  <si>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</si>
  <si>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706 2 02 35082 00 0000 151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</si>
  <si>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</si>
  <si>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706 2 02 35082 05 0000 151</t>
  </si>
  <si>
    <t>706 2 02 35118 00 0000 151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</si>
  <si>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</si>
  <si>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706 2 02 35118 05 0000 151</t>
  </si>
  <si>
    <t>706 2 02 35260 00 0000 151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</si>
  <si>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</si>
  <si>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706 2 02 35260 05 0000 151</t>
  </si>
  <si>
    <t>706 2 02 40000 00 0000 151</t>
  </si>
  <si>
    <t>706 2 02 40014 00 0000 151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</si>
  <si>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</si>
  <si>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706 2 02 40014 05 0000 151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</si>
  <si>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</si>
  <si>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706 2 02 49999 00 0000 151</t>
  </si>
  <si>
    <t>Прочие межбюджетные трансферты, передаваемые бюджетам</t>
  </si>
  <si>
    <t>706 2 02 49999 05 0000 151</t>
  </si>
  <si>
    <t>Прочие межбюджетные трансферты, передаваемые бюджетам муниципальных районов</t>
  </si>
  <si>
    <t>706 2 07 00000 00 0000 180</t>
  </si>
  <si>
    <t>706 2 07 05000 05 0000 180</t>
  </si>
  <si>
    <t>706 2 07 05030 05 0000 180</t>
  </si>
  <si>
    <t>706 2 18 00000 00 0000 151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</si>
  <si>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</si>
  <si>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706 2 18 00000 05 0000 151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</si>
  <si>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</si>
  <si>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706 2 18 60010 05 0000 151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</si>
  <si>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</si>
  <si>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706 2 19 00000 00 0000 151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</si>
  <si>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</si>
  <si>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706 2 19 00000 05 0000 151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</si>
  <si>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</si>
  <si>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706 2 19 60010 05 0000 151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</si>
  <si>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</si>
  <si>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Финансовые управления администраций муниципальных районов и городских округов</t>
  </si>
  <si>
    <t>792 1 00 00000 00 0000 000</t>
  </si>
  <si>
    <t>792 1 17 00000 00 0000 000</t>
  </si>
  <si>
    <t>792 1 17 05000 00 0000 000</t>
  </si>
  <si>
    <t>792 1 17 05050 05 0000 180</t>
  </si>
  <si>
    <t>792 2 00 00000 00 0000 000</t>
  </si>
  <si>
    <t>792 2 02 00000 00 0000 000</t>
  </si>
  <si>
    <t>792 2 02 10000 00 0000 151</t>
  </si>
  <si>
    <t>792 2 02 15001 00 0000 151</t>
  </si>
  <si>
    <t>792 2 02 15001 05 0000 151</t>
  </si>
  <si>
    <t>792 2 02 15002 00 0000 151</t>
  </si>
  <si>
    <t>792 2 02 15002 05 0000 151</t>
  </si>
  <si>
    <t>792 2 02 30000 00 0000 151</t>
  </si>
  <si>
    <t>792 2 02 30024 00 0000 151</t>
  </si>
  <si>
    <t>792 2 02 30024 05 7201 151</t>
  </si>
  <si>
    <t>812</t>
  </si>
  <si>
    <t>УПРАВЛЕНИЕ ВЕТЕРИНАРИИ РЕСПУБЛИКИ БАШКОРТОСТАН</t>
  </si>
  <si>
    <t>812 1 00 00000 00 0000 000</t>
  </si>
  <si>
    <t>812 1 16 00000 00 0000 000</t>
  </si>
  <si>
    <t>812 1 16 90000 00 0000 140</t>
  </si>
  <si>
    <t>812 1 16 90050 05 0000 140</t>
  </si>
  <si>
    <t>814</t>
  </si>
  <si>
    <t>ГОСУДАРСТВЕННЫЙ КОМИТЕТ РЕСПУБЛИКИ БАШКОРТОСТАН ПО ТОРГОВЛЕ И ЗАЩИТЕ ПРАВ ПОТРЕБИТЕЛЕЙ</t>
  </si>
  <si>
    <t>814 1 00 00000 00 0000 000</t>
  </si>
  <si>
    <t>814 1 16 00000 00 0000 000</t>
  </si>
  <si>
    <t>814 1 16 90000 00 0000 140</t>
  </si>
  <si>
    <t>814 1 16 90050 05 0000 140</t>
  </si>
  <si>
    <t>815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</si>
  <si>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</si>
  <si>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815 1 00 00000 00 0000 000</t>
  </si>
  <si>
    <t>815 1 16 00000 00 0000 000</t>
  </si>
  <si>
    <t>815 1 16 90000 00 0000 140</t>
  </si>
  <si>
    <t>815 1 16 90050 05 0000 140</t>
  </si>
  <si>
    <t>817</t>
  </si>
  <si>
    <t>ГОСУДАРСТВЕННЫЙ КОМИТЕТ РЕСПУБЛИКИ БАШКОРТОСТАН ПО ЖИЛИЩНОМУ И СТРОИТЕЛЬНОМУ НАДЗОРУ</t>
  </si>
  <si>
    <t>817 1 00 00000 00 0000 000</t>
  </si>
  <si>
    <t>817 1 16 00000 00 0000 000</t>
  </si>
  <si>
    <t>817 1 16 90000 00 0000 140</t>
  </si>
  <si>
    <t>817 1 16 90050 05 0000 140</t>
  </si>
  <si>
    <t>863</t>
  </si>
  <si>
    <t>МИНИСТЕРСТВО ЗЕМЕЛЬНЫХ И ИМУЩЕСТВЕННЫХ ОТНОШЕНИЙ РЕСПУБЛИКИ БАШКОРТОСТАН</t>
  </si>
  <si>
    <t>863 1 00 00000 00 0000 000</t>
  </si>
  <si>
    <t>863 1 11 00000 00 0000 000</t>
  </si>
  <si>
    <t>863 1 11 05000 00 0000 120</t>
  </si>
  <si>
    <t>863 1 11 05010 00 0000 120</t>
  </si>
  <si>
    <t>863 1 11 05013 05 0000 120</t>
  </si>
  <si>
    <t>863 1 11 05013 10 0000 120</t>
  </si>
  <si>
    <t>863 1 11 05013 13 0000 120</t>
  </si>
  <si>
    <t>863 1 11 05020 00 0000 120</t>
  </si>
  <si>
    <t>863 1 11 05025 05 0000 120</t>
  </si>
  <si>
    <t>863 1 11 05030 00 0000 120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</si>
  <si>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</si>
  <si>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863 1 11 05035 05 0000 120</t>
  </si>
  <si>
    <t>863 1 11 05070 00 0000 120</t>
  </si>
  <si>
    <t>863 1 11 05075 05 0000 120</t>
  </si>
  <si>
    <t>863 1 11 07000 00 0000 120</t>
  </si>
  <si>
    <t>863 1 11 07010 00 0000 120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</si>
  <si>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</si>
  <si>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863 1 11 07015 05 0000 120</t>
  </si>
  <si>
    <t>863 1 14 00000 00 0000 000</t>
  </si>
  <si>
    <t>863 1 14 02000 00 0000 410</t>
  </si>
  <si>
    <t>863 1 14 02050 05 0000 410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</si>
  <si>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</si>
  <si>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863 1 14 02053 05 0000 410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</si>
  <si>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</si>
  <si>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863 1 14 06000 00 0000 430</t>
  </si>
  <si>
    <t>863 1 14 06010 00 0000 430</t>
  </si>
  <si>
    <t>863 1 14 06013 05 0000 430</t>
  </si>
  <si>
    <t>863 1 14 06013 13 0000 430</t>
  </si>
  <si>
    <t>863 1 14 06300 00 0000 430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</si>
  <si>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</si>
  <si>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863 1 14 06310 00 0000 430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</si>
  <si>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</si>
  <si>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863 1 14 06313 10 0000 430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</si>
  <si>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</si>
  <si>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863 1 14 06313 13 0000 430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</si>
  <si>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</si>
  <si>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890</t>
  </si>
  <si>
    <t>МИНИСТЕРСТВО ПРИРОДОПОЛЬЗОВАНИЯ И ЭКОЛОГИИ РЕСПУБЛИКИ БАШКОРТОСТАН</t>
  </si>
  <si>
    <t>890 1 00 00000 00 0000 000</t>
  </si>
  <si>
    <t>890 1 16 00000 00 0000 000</t>
  </si>
  <si>
    <t>890 1 16 25000 00 0000 140</t>
  </si>
  <si>
    <t>890 1 16 25010 01 0000 140</t>
  </si>
  <si>
    <t>890 1 16 25020 01 0000 140</t>
  </si>
  <si>
    <t>890 1 16 25030 01 0000 140</t>
  </si>
  <si>
    <t>890 1 16 25050 01 0000 140</t>
  </si>
  <si>
    <t>890 1 16 25080 00 0000 140</t>
  </si>
  <si>
    <t>Денежные взыскания (штрафы) за нарушение водного законодательства</t>
  </si>
  <si>
    <t>890 1 16 25085 05 0000 140</t>
  </si>
  <si>
    <t>890 1 16 35000 00 0000 140</t>
  </si>
  <si>
    <t>Суммы по искам о возмещении вреда, причиненного окружающей среде</t>
  </si>
  <si>
    <t>890 1 16 35030 05 0000 140</t>
  </si>
  <si>
    <t>890 1 16 43000 01 0000 140</t>
  </si>
  <si>
    <t>892</t>
  </si>
  <si>
    <t>МИНИСТЕРСТВО ФИНАНСОВ РЕСПУБЛИКИ БАШКОРТОСТАН</t>
  </si>
  <si>
    <t>892 1 00 00000 00 0000 000</t>
  </si>
  <si>
    <t>892 1 16 00000 00 0000 140</t>
  </si>
  <si>
    <t>892 1 16 33000 00 0000 140</t>
  </si>
  <si>
    <t>892 1 16 33050 05 0000 140</t>
  </si>
  <si>
    <t>Приложение №2</t>
  </si>
  <si>
    <t xml:space="preserve">Доходы бюджета муниципального района Мелеузовский район Республики Башкортостан </t>
  </si>
  <si>
    <t xml:space="preserve">за 2017 год по кодам видов доходов, подвидов доходов, классификации операций сектора </t>
  </si>
  <si>
    <t>государственного управления, относящихся к доходам бюджета муниципального района</t>
  </si>
  <si>
    <t>Мелеузовский район Республики Башкортостан</t>
  </si>
  <si>
    <t>Коды БК</t>
  </si>
  <si>
    <t>Показатели</t>
  </si>
  <si>
    <t>1 0302000 01 0000 110</t>
  </si>
  <si>
    <t>1 0302230 01 0000 110</t>
  </si>
  <si>
    <t>1 0302240 01 0000 110</t>
  </si>
  <si>
    <t>1 0302250 01 0000 110</t>
  </si>
  <si>
    <t>1 05 01000 00 0000 000</t>
  </si>
  <si>
    <t>1 05 02020 02 0000 110</t>
  </si>
  <si>
    <t>1 05 03000 00 0000 110</t>
  </si>
  <si>
    <t>1 08 03000 01 0000 110</t>
  </si>
  <si>
    <t>1 08 07000 01 0000 110</t>
  </si>
  <si>
    <t>1 09 00000 00 0000 110</t>
  </si>
  <si>
    <t>1 09 07000 00 0000 110</t>
  </si>
  <si>
    <t>1 09 07030 00 0000 110</t>
  </si>
  <si>
    <t>1 09 07033 05 0000 110</t>
  </si>
  <si>
    <t>1 11 05030 00 0000 120</t>
  </si>
  <si>
    <t>1 11 07010 00 0000 120</t>
  </si>
  <si>
    <t>1 11 09040 00 0000 120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</si>
  <si>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</si>
  <si>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</si>
  <si>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1 14 06000 00 0000 000</t>
  </si>
  <si>
    <t>1 14 06300 00 0000 430</t>
  </si>
  <si>
    <t>1 14 06310 00 0000 430</t>
  </si>
  <si>
    <t>1 14 06313 10 0000 430</t>
  </si>
  <si>
    <t>1 14 06313 13 0000 430</t>
  </si>
  <si>
    <t>1 16 21000 00 0000 140</t>
  </si>
  <si>
    <t>1 16 25000 00 0000 140</t>
  </si>
  <si>
    <t>1 16 25080 00 0000 140</t>
  </si>
  <si>
    <t>1 16 28000 01 0000 140</t>
  </si>
  <si>
    <t>1 16 30000 01 0000 140</t>
  </si>
  <si>
    <t>1 16 32000 00 0000 140</t>
  </si>
  <si>
    <t>1 16 33000 00 0000 140</t>
  </si>
  <si>
    <t>1 16 33050 05 0000 140</t>
  </si>
  <si>
    <t>1 16 35000 00 0000 140</t>
  </si>
  <si>
    <t>1 16 51000 02 0000 140</t>
  </si>
  <si>
    <t>1 16 90000 00 0000 140</t>
  </si>
  <si>
    <t>2 02 00000 00 0000 151</t>
  </si>
  <si>
    <t>2 02 10000 00 0000 151</t>
  </si>
  <si>
    <t>2 02 15001 00 0000 151</t>
  </si>
  <si>
    <t>2 02 15001 05 0000 151</t>
  </si>
  <si>
    <t>2 02 15002 00 0000 151</t>
  </si>
  <si>
    <t>2 02 15002 05 0000 151</t>
  </si>
  <si>
    <t>2 02 20000 00 0000 151</t>
  </si>
  <si>
    <t>2 02 20051 00 0000 151</t>
  </si>
  <si>
    <t>2 02 20077 00 0000 151</t>
  </si>
  <si>
    <t>2 02 20077 05 0000 151</t>
  </si>
  <si>
    <t>2 02 20216 00 0000 151</t>
  </si>
  <si>
    <t>2 02 20302 00 0000 151</t>
  </si>
  <si>
    <t>2 02 25027 00 0000 151</t>
  </si>
  <si>
    <t>2 02 25097 00 0000 151</t>
  </si>
  <si>
    <t>2 02 25519 00 0000 151</t>
  </si>
  <si>
    <t>2 02 25527 00 0000 151</t>
  </si>
  <si>
    <t>2 02 25555 00 0000 151</t>
  </si>
  <si>
    <t>2 02 25558 00 0000 151</t>
  </si>
  <si>
    <t>2 02 29998 00 0000 151</t>
  </si>
  <si>
    <t>2 02 29999 00 0000 151</t>
  </si>
  <si>
    <t>2 02 30024 00 0000 151</t>
  </si>
  <si>
    <t>2 02 30024 05 0000 151</t>
  </si>
  <si>
    <t>2 02 30027 00 0000 151</t>
  </si>
  <si>
    <t>2 02 30027 05 0000 151</t>
  </si>
  <si>
    <t>2 02 30029 00 0000 151</t>
  </si>
  <si>
    <t>2 02 30029 05 0000 151</t>
  </si>
  <si>
    <t>2 02 35082 00 0000 151</t>
  </si>
  <si>
    <t>2 02 35082 05 0000 151</t>
  </si>
  <si>
    <t>2 02 35118 00 0000 151</t>
  </si>
  <si>
    <t>2 02 35118 05 0000 151</t>
  </si>
  <si>
    <t>2 02 35260 00 0000 151</t>
  </si>
  <si>
    <t>2 02 35260 05 0000 151</t>
  </si>
  <si>
    <t>2 02 40000 00 0000 151</t>
  </si>
  <si>
    <t>2 02 40014 00 0000 151</t>
  </si>
  <si>
    <t>2 02 40014 05 0000 151</t>
  </si>
  <si>
    <t>2 02 49999 00 0000 151</t>
  </si>
  <si>
    <t>2 02 49999 05 0000 151</t>
  </si>
  <si>
    <t>2 07 00000 00 0000 151</t>
  </si>
  <si>
    <t>2 07 05000 05 0000 151</t>
  </si>
  <si>
    <t>2 07 05030 05 0000 151</t>
  </si>
  <si>
    <t>2 18 00000 00 0000 151</t>
  </si>
  <si>
    <t>2 18 00000 05 0000 151</t>
  </si>
  <si>
    <t>2 18 60010 05 0000 151</t>
  </si>
  <si>
    <t>2 19 00000 00 0000 151</t>
  </si>
  <si>
    <t>2 19 00000 05 0000 151</t>
  </si>
  <si>
    <t>2 19 60010 05 0000 151</t>
  </si>
  <si>
    <t xml:space="preserve">Глава муниципального района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</si>
  <si>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А.В. Суботин                                          </t>
  </si>
  <si>
    <t xml:space="preserve"> 1 17 05000 00 0000 180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</si>
</sst>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horizontal="center" vertical="center" wrapText="1"/>
    </xf>
    <xf numFmtId="4" fontId="1" fillId="0" borderId="10" xfId="6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right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wrapText="1"/>
    </xf>
    <xf numFmtId="4" fontId="55" fillId="0" borderId="1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56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91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top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 shrinkToFit="1"/>
      <protection locked="0"/>
    </xf>
    <xf numFmtId="0" fontId="1" fillId="0" borderId="10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9" fontId="55" fillId="0" borderId="10" xfId="0" applyNumberFormat="1" applyFont="1" applyFill="1" applyBorder="1" applyAlignment="1">
      <alignment horizontal="left"/>
    </xf>
    <xf numFmtId="4" fontId="55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4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 wrapText="1"/>
    </xf>
    <xf numFmtId="4" fontId="16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 wrapText="1"/>
    </xf>
    <xf numFmtId="4" fontId="15" fillId="0" borderId="10" xfId="0" applyNumberFormat="1" applyFont="1" applyFill="1" applyBorder="1" applyAlignment="1">
      <alignment wrapText="1"/>
    </xf>
    <xf numFmtId="49" fontId="16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B3" sqref="B3"/>
    </sheetView>
  </sheetViews>
  <sheetFormatPr defaultColWidth="9.125" defaultRowHeight="12.75"/>
  <cols>
    <col min="1" max="1" width="24.50390625" style="76" customWidth="1"/>
    <col min="2" max="2" width="62.50390625" style="77" customWidth="1"/>
    <col min="3" max="3" width="18.375" style="80" customWidth="1"/>
    <col min="4" max="6" width="9.125" style="79" customWidth="1"/>
    <col min="7" max="7" width="19.875" style="79" customWidth="1"/>
    <col min="8" max="8" width="15.875" style="79" customWidth="1"/>
    <col min="9" max="9" width="21.625" style="79" customWidth="1"/>
    <col min="10" max="16384" width="9.125" style="79" customWidth="1"/>
  </cols>
  <sheetData>
    <row r="1" ht="12.75">
      <c r="C1" s="78" t="s">
        <v>743</v>
      </c>
    </row>
    <row r="2" ht="12.75">
      <c r="C2" s="78" t="s">
        <v>243</v>
      </c>
    </row>
    <row r="3" ht="12.75">
      <c r="C3" s="78" t="s">
        <v>245</v>
      </c>
    </row>
    <row r="4" ht="12.75">
      <c r="C4" s="78" t="s">
        <v>640</v>
      </c>
    </row>
    <row r="5" ht="12.75">
      <c r="C5" s="78" t="s">
        <v>744</v>
      </c>
    </row>
    <row r="7" spans="1:3" ht="32.25" customHeight="1">
      <c r="A7" s="103" t="s">
        <v>745</v>
      </c>
      <c r="B7" s="103"/>
      <c r="C7" s="103"/>
    </row>
    <row r="8" ht="12.75">
      <c r="C8" s="80" t="s">
        <v>726</v>
      </c>
    </row>
    <row r="9" spans="1:3" ht="26.25">
      <c r="A9" s="81" t="s">
        <v>746</v>
      </c>
      <c r="B9" s="82" t="s">
        <v>747</v>
      </c>
      <c r="C9" s="83" t="s">
        <v>707</v>
      </c>
    </row>
    <row r="10" spans="1:3" s="87" customFormat="1" ht="12.75">
      <c r="A10" s="84"/>
      <c r="B10" s="85" t="s">
        <v>748</v>
      </c>
      <c r="C10" s="86">
        <f>C11+C26+C34+C38+C43+C48+C53+C93+C104+C109+C114+C119+C196+C211+C216+C221+C226+C231+C260+C273</f>
        <v>1546453892.84</v>
      </c>
    </row>
    <row r="11" spans="1:3" s="87" customFormat="1" ht="26.25">
      <c r="A11" s="143" t="s">
        <v>749</v>
      </c>
      <c r="B11" s="85" t="s">
        <v>750</v>
      </c>
      <c r="C11" s="144">
        <f>C12</f>
        <v>4604670.88</v>
      </c>
    </row>
    <row r="12" spans="1:3" ht="12.75">
      <c r="A12" s="145" t="s">
        <v>751</v>
      </c>
      <c r="B12" s="146" t="s">
        <v>551</v>
      </c>
      <c r="C12" s="144">
        <f>C13+C20</f>
        <v>4604670.88</v>
      </c>
    </row>
    <row r="13" spans="1:3" ht="12.75">
      <c r="A13" s="145" t="s">
        <v>752</v>
      </c>
      <c r="B13" s="146" t="s">
        <v>494</v>
      </c>
      <c r="C13" s="147">
        <v>3106151.05</v>
      </c>
    </row>
    <row r="14" spans="1:3" ht="12.75">
      <c r="A14" s="145" t="s">
        <v>753</v>
      </c>
      <c r="B14" s="146" t="s">
        <v>496</v>
      </c>
      <c r="C14" s="147">
        <v>3106151.05</v>
      </c>
    </row>
    <row r="15" spans="1:3" ht="26.25">
      <c r="A15" s="145" t="s">
        <v>754</v>
      </c>
      <c r="B15" s="146" t="s">
        <v>406</v>
      </c>
      <c r="C15" s="147">
        <v>690148.36</v>
      </c>
    </row>
    <row r="16" spans="1:3" ht="26.25">
      <c r="A16" s="145" t="s">
        <v>755</v>
      </c>
      <c r="B16" s="146" t="s">
        <v>623</v>
      </c>
      <c r="C16" s="147">
        <v>645.48</v>
      </c>
    </row>
    <row r="17" spans="1:3" ht="12.75">
      <c r="A17" s="145" t="s">
        <v>756</v>
      </c>
      <c r="B17" s="146" t="s">
        <v>664</v>
      </c>
      <c r="C17" s="147">
        <v>1163949.03</v>
      </c>
    </row>
    <row r="18" spans="1:3" ht="12.75">
      <c r="A18" s="145" t="s">
        <v>757</v>
      </c>
      <c r="B18" s="146" t="s">
        <v>624</v>
      </c>
      <c r="C18" s="147">
        <v>870385.62</v>
      </c>
    </row>
    <row r="19" spans="1:3" ht="26.25">
      <c r="A19" s="145" t="s">
        <v>758</v>
      </c>
      <c r="B19" s="146" t="s">
        <v>410</v>
      </c>
      <c r="C19" s="147">
        <v>381022.56</v>
      </c>
    </row>
    <row r="20" spans="1:3" ht="12.75">
      <c r="A20" s="145" t="s">
        <v>759</v>
      </c>
      <c r="B20" s="146" t="s">
        <v>557</v>
      </c>
      <c r="C20" s="147">
        <v>1498519.83</v>
      </c>
    </row>
    <row r="21" spans="1:3" ht="78.75">
      <c r="A21" s="145" t="s">
        <v>760</v>
      </c>
      <c r="B21" s="146" t="s">
        <v>761</v>
      </c>
      <c r="C21" s="147">
        <v>1498519.83</v>
      </c>
    </row>
    <row r="22" spans="1:3" ht="26.25">
      <c r="A22" s="145" t="s">
        <v>762</v>
      </c>
      <c r="B22" s="146" t="s">
        <v>389</v>
      </c>
      <c r="C22" s="147">
        <v>1000000</v>
      </c>
    </row>
    <row r="23" spans="1:3" ht="26.25">
      <c r="A23" s="145" t="s">
        <v>763</v>
      </c>
      <c r="B23" s="146" t="s">
        <v>390</v>
      </c>
      <c r="C23" s="147">
        <v>402519.83</v>
      </c>
    </row>
    <row r="24" spans="1:3" ht="26.25">
      <c r="A24" s="145" t="s">
        <v>764</v>
      </c>
      <c r="B24" s="146" t="s">
        <v>501</v>
      </c>
      <c r="C24" s="147">
        <v>90000</v>
      </c>
    </row>
    <row r="25" spans="1:3" ht="12.75">
      <c r="A25" s="148" t="s">
        <v>765</v>
      </c>
      <c r="B25" s="146" t="s">
        <v>503</v>
      </c>
      <c r="C25" s="147">
        <v>6000</v>
      </c>
    </row>
    <row r="26" spans="1:3" ht="12.75">
      <c r="A26" s="143" t="s">
        <v>363</v>
      </c>
      <c r="B26" s="85" t="s">
        <v>766</v>
      </c>
      <c r="C26" s="144">
        <f>C27</f>
        <v>18267265.55</v>
      </c>
    </row>
    <row r="27" spans="1:3" ht="12.75">
      <c r="A27" s="145" t="s">
        <v>767</v>
      </c>
      <c r="B27" s="146" t="s">
        <v>551</v>
      </c>
      <c r="C27" s="147">
        <f>C28</f>
        <v>18267265.55</v>
      </c>
    </row>
    <row r="28" spans="1:3" ht="26.25">
      <c r="A28" s="145" t="s">
        <v>768</v>
      </c>
      <c r="B28" s="146" t="s">
        <v>635</v>
      </c>
      <c r="C28" s="147">
        <v>18267265.55</v>
      </c>
    </row>
    <row r="29" spans="1:14" ht="26.25">
      <c r="A29" s="145" t="s">
        <v>769</v>
      </c>
      <c r="B29" s="146" t="s">
        <v>636</v>
      </c>
      <c r="C29" s="147">
        <v>18267265.55</v>
      </c>
      <c r="I29" s="87"/>
      <c r="J29" s="87"/>
      <c r="K29" s="87"/>
      <c r="L29" s="87"/>
      <c r="M29" s="87"/>
      <c r="N29" s="87"/>
    </row>
    <row r="30" spans="1:14" ht="52.5">
      <c r="A30" s="145" t="s">
        <v>770</v>
      </c>
      <c r="B30" s="146" t="s">
        <v>481</v>
      </c>
      <c r="C30" s="147">
        <v>7506007.99</v>
      </c>
      <c r="I30" s="87"/>
      <c r="J30" s="87"/>
      <c r="K30" s="87"/>
      <c r="L30" s="87"/>
      <c r="M30" s="87"/>
      <c r="N30" s="87"/>
    </row>
    <row r="31" spans="1:9" ht="66">
      <c r="A31" s="145" t="s">
        <v>771</v>
      </c>
      <c r="B31" s="146" t="s">
        <v>482</v>
      </c>
      <c r="C31" s="147">
        <v>76198.55</v>
      </c>
      <c r="I31" s="87"/>
    </row>
    <row r="32" spans="1:3" ht="52.5">
      <c r="A32" s="145" t="s">
        <v>772</v>
      </c>
      <c r="B32" s="146" t="s">
        <v>483</v>
      </c>
      <c r="C32" s="147">
        <v>12138795.29</v>
      </c>
    </row>
    <row r="33" spans="1:14" s="87" customFormat="1" ht="52.5">
      <c r="A33" s="145" t="s">
        <v>773</v>
      </c>
      <c r="B33" s="146" t="s">
        <v>484</v>
      </c>
      <c r="C33" s="147">
        <v>-1453736.28</v>
      </c>
      <c r="F33" s="79"/>
      <c r="G33" s="79"/>
      <c r="H33" s="79"/>
      <c r="I33" s="79"/>
      <c r="J33" s="79"/>
      <c r="K33" s="79"/>
      <c r="L33" s="79"/>
      <c r="M33" s="79"/>
      <c r="N33" s="79"/>
    </row>
    <row r="34" spans="1:14" s="88" customFormat="1" ht="26.25">
      <c r="A34" s="149" t="s">
        <v>774</v>
      </c>
      <c r="B34" s="150" t="s">
        <v>775</v>
      </c>
      <c r="C34" s="151">
        <f>C35</f>
        <v>90000</v>
      </c>
      <c r="F34" s="79"/>
      <c r="G34" s="79"/>
      <c r="H34" s="79"/>
      <c r="I34" s="79"/>
      <c r="J34" s="79"/>
      <c r="K34" s="79"/>
      <c r="L34" s="79"/>
      <c r="M34" s="79"/>
      <c r="N34" s="79"/>
    </row>
    <row r="35" spans="1:3" ht="12.75">
      <c r="A35" s="145" t="s">
        <v>776</v>
      </c>
      <c r="B35" s="146" t="s">
        <v>551</v>
      </c>
      <c r="C35" s="147">
        <f>C36</f>
        <v>90000</v>
      </c>
    </row>
    <row r="36" spans="1:3" ht="12.75">
      <c r="A36" s="145" t="s">
        <v>777</v>
      </c>
      <c r="B36" s="146" t="s">
        <v>557</v>
      </c>
      <c r="C36" s="147">
        <f>C37</f>
        <v>90000</v>
      </c>
    </row>
    <row r="37" spans="1:3" ht="13.5" customHeight="1">
      <c r="A37" s="148" t="s">
        <v>778</v>
      </c>
      <c r="B37" s="146" t="s">
        <v>314</v>
      </c>
      <c r="C37" s="147">
        <v>90000</v>
      </c>
    </row>
    <row r="38" spans="1:14" s="87" customFormat="1" ht="39">
      <c r="A38" s="149" t="s">
        <v>779</v>
      </c>
      <c r="B38" s="150" t="s">
        <v>780</v>
      </c>
      <c r="C38" s="151">
        <f>C39</f>
        <v>3300</v>
      </c>
      <c r="F38" s="79"/>
      <c r="G38" s="79"/>
      <c r="H38" s="79"/>
      <c r="I38" s="79"/>
      <c r="J38" s="79"/>
      <c r="K38" s="79"/>
      <c r="L38" s="79"/>
      <c r="M38" s="79"/>
      <c r="N38" s="79"/>
    </row>
    <row r="39" spans="1:3" ht="12.75">
      <c r="A39" s="145" t="s">
        <v>781</v>
      </c>
      <c r="B39" s="146" t="s">
        <v>551</v>
      </c>
      <c r="C39" s="152">
        <f>C40</f>
        <v>3300</v>
      </c>
    </row>
    <row r="40" spans="1:6" ht="12.75">
      <c r="A40" s="145" t="s">
        <v>782</v>
      </c>
      <c r="B40" s="146" t="s">
        <v>557</v>
      </c>
      <c r="C40" s="152">
        <f>C41</f>
        <v>3300</v>
      </c>
      <c r="F40" s="87"/>
    </row>
    <row r="41" spans="1:8" ht="26.25">
      <c r="A41" s="145" t="s">
        <v>783</v>
      </c>
      <c r="B41" s="146" t="s">
        <v>784</v>
      </c>
      <c r="C41" s="152">
        <f>C42</f>
        <v>3300</v>
      </c>
      <c r="G41" s="87"/>
      <c r="H41" s="87"/>
    </row>
    <row r="42" spans="1:8" ht="26.25">
      <c r="A42" s="145" t="s">
        <v>785</v>
      </c>
      <c r="B42" s="146" t="s">
        <v>554</v>
      </c>
      <c r="C42" s="152">
        <v>3300</v>
      </c>
      <c r="G42" s="87"/>
      <c r="H42" s="87"/>
    </row>
    <row r="43" spans="1:14" s="88" customFormat="1" ht="26.25">
      <c r="A43" s="149" t="s">
        <v>786</v>
      </c>
      <c r="B43" s="150" t="s">
        <v>787</v>
      </c>
      <c r="C43" s="151">
        <f>C44</f>
        <v>18000</v>
      </c>
      <c r="F43" s="87"/>
      <c r="G43" s="79"/>
      <c r="H43" s="79"/>
      <c r="I43" s="79"/>
      <c r="J43" s="79"/>
      <c r="K43" s="79"/>
      <c r="L43" s="79"/>
      <c r="M43" s="79"/>
      <c r="N43" s="79"/>
    </row>
    <row r="44" spans="1:8" ht="12.75">
      <c r="A44" s="145" t="s">
        <v>788</v>
      </c>
      <c r="B44" s="146" t="s">
        <v>551</v>
      </c>
      <c r="C44" s="153">
        <f>C45</f>
        <v>18000</v>
      </c>
      <c r="G44" s="87"/>
      <c r="H44" s="87"/>
    </row>
    <row r="45" spans="1:3" ht="12.75">
      <c r="A45" s="145" t="s">
        <v>789</v>
      </c>
      <c r="B45" s="146" t="s">
        <v>557</v>
      </c>
      <c r="C45" s="153">
        <f>C46</f>
        <v>18000</v>
      </c>
    </row>
    <row r="46" spans="1:3" ht="39">
      <c r="A46" s="148" t="s">
        <v>790</v>
      </c>
      <c r="B46" s="146" t="s">
        <v>791</v>
      </c>
      <c r="C46" s="153">
        <f>C47</f>
        <v>18000</v>
      </c>
    </row>
    <row r="47" spans="1:3" ht="52.5">
      <c r="A47" s="148" t="s">
        <v>792</v>
      </c>
      <c r="B47" s="146" t="s">
        <v>793</v>
      </c>
      <c r="C47" s="153">
        <v>18000</v>
      </c>
    </row>
    <row r="48" spans="1:6" ht="66">
      <c r="A48" s="143" t="s">
        <v>794</v>
      </c>
      <c r="B48" s="85" t="s">
        <v>795</v>
      </c>
      <c r="C48" s="144">
        <f>C49</f>
        <v>62001.81</v>
      </c>
      <c r="F48" s="87"/>
    </row>
    <row r="49" spans="1:3" ht="12.75">
      <c r="A49" s="145" t="s">
        <v>796</v>
      </c>
      <c r="B49" s="146" t="s">
        <v>551</v>
      </c>
      <c r="C49" s="147">
        <f>C50</f>
        <v>62001.81</v>
      </c>
    </row>
    <row r="50" spans="1:3" ht="12.75">
      <c r="A50" s="145" t="s">
        <v>797</v>
      </c>
      <c r="B50" s="146" t="s">
        <v>557</v>
      </c>
      <c r="C50" s="147">
        <f>C51</f>
        <v>62001.81</v>
      </c>
    </row>
    <row r="51" spans="1:14" ht="26.25">
      <c r="A51" s="145" t="s">
        <v>798</v>
      </c>
      <c r="B51" s="146" t="s">
        <v>784</v>
      </c>
      <c r="C51" s="147">
        <f>C52</f>
        <v>62001.81</v>
      </c>
      <c r="J51" s="87"/>
      <c r="K51" s="87"/>
      <c r="L51" s="87"/>
      <c r="M51" s="87"/>
      <c r="N51" s="87"/>
    </row>
    <row r="52" spans="1:9" ht="26.25">
      <c r="A52" s="145" t="s">
        <v>799</v>
      </c>
      <c r="B52" s="146" t="s">
        <v>554</v>
      </c>
      <c r="C52" s="147">
        <v>62001.81</v>
      </c>
      <c r="I52" s="87"/>
    </row>
    <row r="53" spans="1:3" ht="26.25">
      <c r="A53" s="143" t="s">
        <v>800</v>
      </c>
      <c r="B53" s="85" t="s">
        <v>801</v>
      </c>
      <c r="C53" s="144">
        <f>C54</f>
        <v>451787751.4</v>
      </c>
    </row>
    <row r="54" spans="1:3" ht="12.75">
      <c r="A54" s="145" t="s">
        <v>802</v>
      </c>
      <c r="B54" s="146" t="s">
        <v>551</v>
      </c>
      <c r="C54" s="147">
        <f>C55+C61+C78+C81+C84+C88</f>
        <v>451787751.4</v>
      </c>
    </row>
    <row r="55" spans="1:3" ht="12.75">
      <c r="A55" s="145" t="s">
        <v>803</v>
      </c>
      <c r="B55" s="146" t="s">
        <v>639</v>
      </c>
      <c r="C55" s="147">
        <v>316955717.18</v>
      </c>
    </row>
    <row r="56" spans="1:3" ht="12.75">
      <c r="A56" s="145" t="s">
        <v>804</v>
      </c>
      <c r="B56" s="146" t="s">
        <v>644</v>
      </c>
      <c r="C56" s="147">
        <v>316955717.18</v>
      </c>
    </row>
    <row r="57" spans="1:3" ht="52.5">
      <c r="A57" s="145" t="s">
        <v>805</v>
      </c>
      <c r="B57" s="146" t="s">
        <v>338</v>
      </c>
      <c r="C57" s="147">
        <v>311539295.34</v>
      </c>
    </row>
    <row r="58" spans="1:3" ht="78.75">
      <c r="A58" s="145" t="s">
        <v>806</v>
      </c>
      <c r="B58" s="146" t="s">
        <v>212</v>
      </c>
      <c r="C58" s="147">
        <v>1972879.81</v>
      </c>
    </row>
    <row r="59" spans="1:14" ht="39">
      <c r="A59" s="145" t="s">
        <v>807</v>
      </c>
      <c r="B59" s="146" t="s">
        <v>213</v>
      </c>
      <c r="C59" s="147">
        <v>2391970.78</v>
      </c>
      <c r="J59" s="87"/>
      <c r="K59" s="87"/>
      <c r="L59" s="87"/>
      <c r="M59" s="87"/>
      <c r="N59" s="87"/>
    </row>
    <row r="60" spans="1:3" ht="66">
      <c r="A60" s="145" t="s">
        <v>808</v>
      </c>
      <c r="B60" s="146" t="s">
        <v>355</v>
      </c>
      <c r="C60" s="147">
        <v>1051571.25</v>
      </c>
    </row>
    <row r="61" spans="1:3" ht="12.75">
      <c r="A61" s="145" t="s">
        <v>809</v>
      </c>
      <c r="B61" s="146" t="s">
        <v>641</v>
      </c>
      <c r="C61" s="147">
        <v>123816620.17</v>
      </c>
    </row>
    <row r="62" spans="1:3" ht="26.25">
      <c r="A62" s="145" t="s">
        <v>810</v>
      </c>
      <c r="B62" s="146" t="s">
        <v>518</v>
      </c>
      <c r="C62" s="147">
        <v>81444479.02</v>
      </c>
    </row>
    <row r="63" spans="1:3" ht="26.25">
      <c r="A63" s="145" t="s">
        <v>811</v>
      </c>
      <c r="B63" s="146" t="s">
        <v>812</v>
      </c>
      <c r="C63" s="147">
        <v>47894614.3</v>
      </c>
    </row>
    <row r="64" spans="1:3" ht="26.25">
      <c r="A64" s="145" t="s">
        <v>813</v>
      </c>
      <c r="B64" s="146" t="s">
        <v>812</v>
      </c>
      <c r="C64" s="147">
        <v>47928563.77</v>
      </c>
    </row>
    <row r="65" spans="1:3" ht="39">
      <c r="A65" s="145" t="s">
        <v>814</v>
      </c>
      <c r="B65" s="146" t="s">
        <v>540</v>
      </c>
      <c r="C65" s="147">
        <v>-33949.47</v>
      </c>
    </row>
    <row r="66" spans="1:3" ht="26.25">
      <c r="A66" s="145" t="s">
        <v>815</v>
      </c>
      <c r="B66" s="146" t="s">
        <v>396</v>
      </c>
      <c r="C66" s="147">
        <v>34116991.76</v>
      </c>
    </row>
    <row r="67" spans="1:6" ht="26.25">
      <c r="A67" s="145" t="s">
        <v>816</v>
      </c>
      <c r="B67" s="146" t="s">
        <v>396</v>
      </c>
      <c r="C67" s="147">
        <v>34117450.68</v>
      </c>
      <c r="F67" s="87"/>
    </row>
    <row r="68" spans="1:8" ht="39">
      <c r="A68" s="145" t="s">
        <v>817</v>
      </c>
      <c r="B68" s="146" t="s">
        <v>399</v>
      </c>
      <c r="C68" s="147">
        <v>-458.92</v>
      </c>
      <c r="G68" s="87"/>
      <c r="H68" s="87"/>
    </row>
    <row r="69" spans="1:3" ht="26.25">
      <c r="A69" s="145" t="s">
        <v>818</v>
      </c>
      <c r="B69" s="146" t="s">
        <v>819</v>
      </c>
      <c r="C69" s="147">
        <v>-567127.04</v>
      </c>
    </row>
    <row r="70" spans="1:3" ht="12.75">
      <c r="A70" s="145" t="s">
        <v>820</v>
      </c>
      <c r="B70" s="146" t="s">
        <v>645</v>
      </c>
      <c r="C70" s="147">
        <v>33063709.9</v>
      </c>
    </row>
    <row r="71" spans="1:3" ht="12.75">
      <c r="A71" s="145" t="s">
        <v>821</v>
      </c>
      <c r="B71" s="146" t="s">
        <v>645</v>
      </c>
      <c r="C71" s="147">
        <v>33062017.14</v>
      </c>
    </row>
    <row r="72" spans="1:3" ht="26.25">
      <c r="A72" s="145" t="s">
        <v>822</v>
      </c>
      <c r="B72" s="146" t="s">
        <v>823</v>
      </c>
      <c r="C72" s="147">
        <v>1692.76</v>
      </c>
    </row>
    <row r="73" spans="1:3" ht="12.75">
      <c r="A73" s="145" t="s">
        <v>824</v>
      </c>
      <c r="B73" s="146" t="s">
        <v>343</v>
      </c>
      <c r="C73" s="147">
        <v>4523383.79</v>
      </c>
    </row>
    <row r="74" spans="1:3" ht="12.75">
      <c r="A74" s="145" t="s">
        <v>825</v>
      </c>
      <c r="B74" s="146" t="s">
        <v>343</v>
      </c>
      <c r="C74" s="147">
        <v>4523383.79</v>
      </c>
    </row>
    <row r="75" spans="1:3" ht="26.25">
      <c r="A75" s="145" t="s">
        <v>826</v>
      </c>
      <c r="B75" s="146" t="s">
        <v>827</v>
      </c>
      <c r="C75" s="147"/>
    </row>
    <row r="76" spans="1:3" ht="26.25">
      <c r="A76" s="145" t="s">
        <v>828</v>
      </c>
      <c r="B76" s="146" t="s">
        <v>560</v>
      </c>
      <c r="C76" s="147">
        <v>4785047.46</v>
      </c>
    </row>
    <row r="77" spans="1:3" ht="26.25">
      <c r="A77" s="145" t="s">
        <v>829</v>
      </c>
      <c r="B77" s="146" t="s">
        <v>637</v>
      </c>
      <c r="C77" s="147">
        <v>4785047.46</v>
      </c>
    </row>
    <row r="78" spans="1:3" ht="26.25">
      <c r="A78" s="145" t="s">
        <v>830</v>
      </c>
      <c r="B78" s="146" t="s">
        <v>237</v>
      </c>
      <c r="C78" s="147">
        <v>1374297.59</v>
      </c>
    </row>
    <row r="79" spans="1:9" s="87" customFormat="1" ht="12.75">
      <c r="A79" s="145" t="s">
        <v>831</v>
      </c>
      <c r="B79" s="146" t="s">
        <v>416</v>
      </c>
      <c r="C79" s="147">
        <v>1374297.59</v>
      </c>
      <c r="G79" s="79"/>
      <c r="H79" s="79"/>
      <c r="I79" s="79"/>
    </row>
    <row r="80" spans="1:9" ht="12.75">
      <c r="A80" s="145" t="s">
        <v>832</v>
      </c>
      <c r="B80" s="146" t="s">
        <v>414</v>
      </c>
      <c r="C80" s="147">
        <v>1374297.59</v>
      </c>
      <c r="G80" s="87"/>
      <c r="H80" s="87"/>
      <c r="I80" s="87"/>
    </row>
    <row r="81" spans="1:3" ht="12.75">
      <c r="A81" s="145" t="s">
        <v>833</v>
      </c>
      <c r="B81" s="146" t="s">
        <v>357</v>
      </c>
      <c r="C81" s="147">
        <v>9553749.77</v>
      </c>
    </row>
    <row r="82" spans="1:3" ht="26.25">
      <c r="A82" s="145" t="s">
        <v>834</v>
      </c>
      <c r="B82" s="146" t="s">
        <v>835</v>
      </c>
      <c r="C82" s="147">
        <v>9553749.77</v>
      </c>
    </row>
    <row r="83" spans="1:3" ht="39">
      <c r="A83" s="145" t="s">
        <v>836</v>
      </c>
      <c r="B83" s="146" t="s">
        <v>541</v>
      </c>
      <c r="C83" s="147">
        <v>9553749.77</v>
      </c>
    </row>
    <row r="84" spans="1:3" ht="26.25">
      <c r="A84" s="145" t="s">
        <v>837</v>
      </c>
      <c r="B84" s="146" t="s">
        <v>838</v>
      </c>
      <c r="C84" s="147">
        <v>7.52</v>
      </c>
    </row>
    <row r="85" spans="1:6" ht="12.75">
      <c r="A85" s="145" t="s">
        <v>839</v>
      </c>
      <c r="B85" s="146" t="s">
        <v>840</v>
      </c>
      <c r="C85" s="147">
        <v>7.52</v>
      </c>
      <c r="F85" s="87"/>
    </row>
    <row r="86" spans="1:8" ht="39">
      <c r="A86" s="145" t="s">
        <v>841</v>
      </c>
      <c r="B86" s="146" t="s">
        <v>842</v>
      </c>
      <c r="C86" s="147">
        <v>7.52</v>
      </c>
      <c r="G86" s="87"/>
      <c r="H86" s="87"/>
    </row>
    <row r="87" spans="1:3" ht="52.5">
      <c r="A87" s="145" t="s">
        <v>843</v>
      </c>
      <c r="B87" s="146" t="s">
        <v>844</v>
      </c>
      <c r="C87" s="147">
        <v>7.52</v>
      </c>
    </row>
    <row r="88" spans="1:3" ht="12.75">
      <c r="A88" s="145" t="s">
        <v>845</v>
      </c>
      <c r="B88" s="146" t="s">
        <v>557</v>
      </c>
      <c r="C88" s="147">
        <v>87359.17</v>
      </c>
    </row>
    <row r="89" spans="1:3" ht="26.25">
      <c r="A89" s="145" t="s">
        <v>846</v>
      </c>
      <c r="B89" s="146" t="s">
        <v>847</v>
      </c>
      <c r="C89" s="147">
        <v>82359.17</v>
      </c>
    </row>
    <row r="90" spans="1:6" ht="52.5">
      <c r="A90" s="145" t="s">
        <v>848</v>
      </c>
      <c r="B90" s="146" t="s">
        <v>358</v>
      </c>
      <c r="C90" s="147">
        <v>67313.89</v>
      </c>
      <c r="F90" s="87"/>
    </row>
    <row r="91" spans="1:9" s="87" customFormat="1" ht="39">
      <c r="A91" s="145" t="s">
        <v>849</v>
      </c>
      <c r="B91" s="146" t="s">
        <v>239</v>
      </c>
      <c r="C91" s="147">
        <v>15045.28</v>
      </c>
      <c r="F91" s="79"/>
      <c r="I91" s="79"/>
    </row>
    <row r="92" spans="1:9" ht="39">
      <c r="A92" s="145" t="s">
        <v>850</v>
      </c>
      <c r="B92" s="146" t="s">
        <v>224</v>
      </c>
      <c r="C92" s="147">
        <v>5000</v>
      </c>
      <c r="I92" s="87"/>
    </row>
    <row r="93" spans="1:3" ht="26.25">
      <c r="A93" s="143" t="s">
        <v>851</v>
      </c>
      <c r="B93" s="85" t="s">
        <v>852</v>
      </c>
      <c r="C93" s="144">
        <f>C94</f>
        <v>2109342.4699999997</v>
      </c>
    </row>
    <row r="94" spans="1:3" ht="12.75">
      <c r="A94" s="145" t="s">
        <v>853</v>
      </c>
      <c r="B94" s="146" t="s">
        <v>551</v>
      </c>
      <c r="C94" s="147">
        <f>C95</f>
        <v>2109342.4699999997</v>
      </c>
    </row>
    <row r="95" spans="1:6" ht="12.75">
      <c r="A95" s="145" t="s">
        <v>854</v>
      </c>
      <c r="B95" s="146" t="s">
        <v>557</v>
      </c>
      <c r="C95" s="147">
        <f>C96+C98+C99+C101+C102</f>
        <v>2109342.4699999997</v>
      </c>
      <c r="F95" s="87"/>
    </row>
    <row r="96" spans="1:9" s="87" customFormat="1" ht="39">
      <c r="A96" s="145" t="s">
        <v>855</v>
      </c>
      <c r="B96" s="146" t="s">
        <v>448</v>
      </c>
      <c r="C96" s="147">
        <v>94990.47</v>
      </c>
      <c r="F96" s="79"/>
      <c r="I96" s="79"/>
    </row>
    <row r="97" spans="1:9" ht="39">
      <c r="A97" s="145" t="s">
        <v>856</v>
      </c>
      <c r="B97" s="146" t="s">
        <v>857</v>
      </c>
      <c r="C97" s="147">
        <v>94990.47</v>
      </c>
      <c r="I97" s="87"/>
    </row>
    <row r="98" spans="1:3" ht="39">
      <c r="A98" s="79" t="s">
        <v>858</v>
      </c>
      <c r="B98" s="77" t="s">
        <v>859</v>
      </c>
      <c r="C98" s="147">
        <v>1300</v>
      </c>
    </row>
    <row r="99" spans="1:3" ht="26.25">
      <c r="A99" s="145" t="s">
        <v>860</v>
      </c>
      <c r="B99" s="146" t="s">
        <v>861</v>
      </c>
      <c r="C99" s="147">
        <f>C100</f>
        <v>42029.93</v>
      </c>
    </row>
    <row r="100" spans="1:3" ht="39">
      <c r="A100" s="145" t="s">
        <v>862</v>
      </c>
      <c r="B100" s="146" t="s">
        <v>863</v>
      </c>
      <c r="C100" s="147">
        <v>42029.93</v>
      </c>
    </row>
    <row r="101" spans="1:3" ht="52.5">
      <c r="A101" s="145" t="s">
        <v>864</v>
      </c>
      <c r="B101" s="146" t="s">
        <v>314</v>
      </c>
      <c r="C101" s="147">
        <v>637151.39</v>
      </c>
    </row>
    <row r="102" spans="1:3" ht="26.25">
      <c r="A102" s="145" t="s">
        <v>865</v>
      </c>
      <c r="B102" s="146" t="s">
        <v>784</v>
      </c>
      <c r="C102" s="147">
        <f>C103</f>
        <v>1333870.68</v>
      </c>
    </row>
    <row r="103" spans="1:3" ht="26.25">
      <c r="A103" s="145" t="s">
        <v>866</v>
      </c>
      <c r="B103" s="146" t="s">
        <v>554</v>
      </c>
      <c r="C103" s="147">
        <v>1333870.68</v>
      </c>
    </row>
    <row r="104" spans="1:9" s="87" customFormat="1" ht="39">
      <c r="A104" s="143" t="s">
        <v>867</v>
      </c>
      <c r="B104" s="85" t="s">
        <v>868</v>
      </c>
      <c r="C104" s="144">
        <f>C105</f>
        <v>125842.08</v>
      </c>
      <c r="F104" s="79"/>
      <c r="G104" s="79"/>
      <c r="H104" s="79"/>
      <c r="I104" s="79"/>
    </row>
    <row r="105" spans="1:9" ht="12.75">
      <c r="A105" s="145" t="s">
        <v>869</v>
      </c>
      <c r="B105" s="146" t="s">
        <v>551</v>
      </c>
      <c r="C105" s="147">
        <v>125842.08</v>
      </c>
      <c r="I105" s="87"/>
    </row>
    <row r="106" spans="1:3" ht="12.75">
      <c r="A106" s="145" t="s">
        <v>870</v>
      </c>
      <c r="B106" s="146" t="s">
        <v>557</v>
      </c>
      <c r="C106" s="147">
        <v>125842.08</v>
      </c>
    </row>
    <row r="107" spans="1:3" ht="78.75">
      <c r="A107" s="145" t="s">
        <v>871</v>
      </c>
      <c r="B107" s="146" t="s">
        <v>761</v>
      </c>
      <c r="C107" s="147">
        <v>125842.08</v>
      </c>
    </row>
    <row r="108" spans="1:3" ht="12.75">
      <c r="A108" s="145" t="s">
        <v>872</v>
      </c>
      <c r="B108" s="146" t="s">
        <v>503</v>
      </c>
      <c r="C108" s="147">
        <v>125842.08</v>
      </c>
    </row>
    <row r="109" spans="1:8" ht="26.25">
      <c r="A109" s="143" t="s">
        <v>873</v>
      </c>
      <c r="B109" s="85" t="s">
        <v>874</v>
      </c>
      <c r="C109" s="144">
        <f>C110</f>
        <v>135857.02</v>
      </c>
      <c r="F109" s="91"/>
      <c r="G109" s="91"/>
      <c r="H109" s="91"/>
    </row>
    <row r="110" spans="1:8" ht="12.75">
      <c r="A110" s="145" t="s">
        <v>875</v>
      </c>
      <c r="B110" s="146" t="s">
        <v>551</v>
      </c>
      <c r="C110" s="147">
        <v>135857.02</v>
      </c>
      <c r="F110" s="91"/>
      <c r="G110" s="91"/>
      <c r="H110" s="91"/>
    </row>
    <row r="111" spans="1:8" ht="12.75">
      <c r="A111" s="145" t="s">
        <v>876</v>
      </c>
      <c r="B111" s="146" t="s">
        <v>557</v>
      </c>
      <c r="C111" s="147">
        <v>135857.02</v>
      </c>
      <c r="F111" s="91"/>
      <c r="G111" s="91"/>
      <c r="H111" s="91"/>
    </row>
    <row r="112" spans="1:8" ht="26.25">
      <c r="A112" s="145" t="s">
        <v>877</v>
      </c>
      <c r="B112" s="146" t="s">
        <v>878</v>
      </c>
      <c r="C112" s="147">
        <v>135857.02</v>
      </c>
      <c r="F112" s="91"/>
      <c r="G112" s="91"/>
      <c r="H112" s="91"/>
    </row>
    <row r="113" spans="1:8" ht="39">
      <c r="A113" s="145" t="s">
        <v>879</v>
      </c>
      <c r="B113" s="146" t="s">
        <v>348</v>
      </c>
      <c r="C113" s="147">
        <v>135857.02</v>
      </c>
      <c r="F113" s="91"/>
      <c r="G113" s="91"/>
      <c r="H113" s="91"/>
    </row>
    <row r="114" spans="1:8" ht="39">
      <c r="A114" s="143" t="s">
        <v>880</v>
      </c>
      <c r="B114" s="85" t="s">
        <v>881</v>
      </c>
      <c r="C114" s="144">
        <f>C115</f>
        <v>560000</v>
      </c>
      <c r="F114" s="91"/>
      <c r="G114" s="91"/>
      <c r="H114" s="91"/>
    </row>
    <row r="115" spans="1:8" ht="12.75">
      <c r="A115" s="145" t="s">
        <v>882</v>
      </c>
      <c r="B115" s="146" t="s">
        <v>551</v>
      </c>
      <c r="C115" s="147">
        <v>560000</v>
      </c>
      <c r="F115" s="91"/>
      <c r="G115" s="91"/>
      <c r="H115" s="91"/>
    </row>
    <row r="116" spans="1:8" ht="12.75">
      <c r="A116" s="145" t="s">
        <v>883</v>
      </c>
      <c r="B116" s="146" t="s">
        <v>557</v>
      </c>
      <c r="C116" s="147">
        <v>560000</v>
      </c>
      <c r="F116" s="91"/>
      <c r="G116" s="91"/>
      <c r="H116" s="91"/>
    </row>
    <row r="117" spans="1:8" ht="26.25">
      <c r="A117" s="145" t="s">
        <v>884</v>
      </c>
      <c r="B117" s="146" t="s">
        <v>215</v>
      </c>
      <c r="C117" s="147">
        <v>50000</v>
      </c>
      <c r="F117" s="91"/>
      <c r="G117" s="91"/>
      <c r="H117" s="91"/>
    </row>
    <row r="118" spans="1:8" ht="26.25">
      <c r="A118" s="145" t="s">
        <v>885</v>
      </c>
      <c r="B118" s="146" t="s">
        <v>216</v>
      </c>
      <c r="C118" s="147">
        <v>510000</v>
      </c>
      <c r="F118" s="91"/>
      <c r="G118" s="91"/>
      <c r="H118" s="91"/>
    </row>
    <row r="119" spans="1:8" ht="26.25">
      <c r="A119" s="143" t="s">
        <v>886</v>
      </c>
      <c r="B119" s="85" t="s">
        <v>887</v>
      </c>
      <c r="C119" s="144">
        <f>C120+C142</f>
        <v>889448649.34</v>
      </c>
      <c r="F119" s="91"/>
      <c r="G119" s="91"/>
      <c r="H119" s="91"/>
    </row>
    <row r="120" spans="1:8" ht="12.75">
      <c r="A120" s="145" t="s">
        <v>888</v>
      </c>
      <c r="B120" s="146" t="s">
        <v>551</v>
      </c>
      <c r="C120" s="147">
        <f>C121+C124+C128+C132+C139</f>
        <v>5918072.8</v>
      </c>
      <c r="E120" s="91"/>
      <c r="F120" s="91"/>
      <c r="G120" s="91"/>
      <c r="H120" s="91"/>
    </row>
    <row r="121" spans="1:8" ht="12.75">
      <c r="A121" s="145" t="s">
        <v>889</v>
      </c>
      <c r="B121" s="146" t="s">
        <v>357</v>
      </c>
      <c r="C121" s="147">
        <v>121200</v>
      </c>
      <c r="E121" s="91"/>
      <c r="F121" s="91"/>
      <c r="G121" s="91"/>
      <c r="H121" s="91"/>
    </row>
    <row r="122" spans="1:8" ht="26.25">
      <c r="A122" s="145" t="s">
        <v>890</v>
      </c>
      <c r="B122" s="146" t="s">
        <v>891</v>
      </c>
      <c r="C122" s="147">
        <v>121200</v>
      </c>
      <c r="E122" s="91"/>
      <c r="F122" s="91"/>
      <c r="G122" s="91"/>
      <c r="H122" s="91"/>
    </row>
    <row r="123" spans="1:8" ht="26.25">
      <c r="A123" s="145" t="s">
        <v>892</v>
      </c>
      <c r="B123" s="146" t="s">
        <v>451</v>
      </c>
      <c r="C123" s="147">
        <v>121200</v>
      </c>
      <c r="E123" s="91"/>
      <c r="F123" s="91"/>
      <c r="G123" s="91"/>
      <c r="H123" s="91"/>
    </row>
    <row r="124" spans="1:8" ht="26.25">
      <c r="A124" s="145" t="s">
        <v>893</v>
      </c>
      <c r="B124" s="146" t="s">
        <v>642</v>
      </c>
      <c r="C124" s="147">
        <v>89243.27</v>
      </c>
      <c r="E124" s="91"/>
      <c r="F124" s="91"/>
      <c r="G124" s="91"/>
      <c r="H124" s="91"/>
    </row>
    <row r="125" spans="1:8" ht="66">
      <c r="A125" s="145" t="s">
        <v>894</v>
      </c>
      <c r="B125" s="146" t="s">
        <v>296</v>
      </c>
      <c r="C125" s="147">
        <v>89243.27</v>
      </c>
      <c r="E125" s="91"/>
      <c r="F125" s="91"/>
      <c r="G125" s="91"/>
      <c r="H125" s="91"/>
    </row>
    <row r="126" spans="1:8" ht="66">
      <c r="A126" s="145" t="s">
        <v>895</v>
      </c>
      <c r="B126" s="146" t="s">
        <v>896</v>
      </c>
      <c r="C126" s="147">
        <v>89243.27</v>
      </c>
      <c r="E126" s="91"/>
      <c r="F126" s="91"/>
      <c r="G126" s="91"/>
      <c r="H126" s="91"/>
    </row>
    <row r="127" spans="1:8" ht="52.5">
      <c r="A127" s="145" t="s">
        <v>897</v>
      </c>
      <c r="B127" s="146" t="s">
        <v>294</v>
      </c>
      <c r="C127" s="147">
        <v>89243.27</v>
      </c>
      <c r="E127" s="91"/>
      <c r="F127" s="91"/>
      <c r="G127" s="91"/>
      <c r="H127" s="91"/>
    </row>
    <row r="128" spans="1:8" ht="26.25">
      <c r="A128" s="145" t="s">
        <v>898</v>
      </c>
      <c r="B128" s="146" t="s">
        <v>486</v>
      </c>
      <c r="C128" s="147">
        <v>494750.49</v>
      </c>
      <c r="E128" s="91"/>
      <c r="F128" s="91"/>
      <c r="G128" s="91"/>
      <c r="H128" s="91"/>
    </row>
    <row r="129" spans="1:8" ht="12.75">
      <c r="A129" s="145" t="s">
        <v>899</v>
      </c>
      <c r="B129" s="146" t="s">
        <v>222</v>
      </c>
      <c r="C129" s="147">
        <v>494750.49</v>
      </c>
      <c r="E129" s="91"/>
      <c r="F129" s="91"/>
      <c r="G129" s="91"/>
      <c r="H129" s="91"/>
    </row>
    <row r="130" spans="1:8" ht="26.25">
      <c r="A130" s="145" t="s">
        <v>900</v>
      </c>
      <c r="B130" s="146" t="s">
        <v>901</v>
      </c>
      <c r="C130" s="147">
        <v>494750.49</v>
      </c>
      <c r="E130" s="91"/>
      <c r="F130" s="91"/>
      <c r="G130" s="91"/>
      <c r="H130" s="91"/>
    </row>
    <row r="131" spans="1:8" ht="26.25">
      <c r="A131" s="145" t="s">
        <v>902</v>
      </c>
      <c r="B131" s="146" t="s">
        <v>297</v>
      </c>
      <c r="C131" s="147">
        <v>494750.49</v>
      </c>
      <c r="E131" s="91"/>
      <c r="F131" s="91"/>
      <c r="G131" s="91"/>
      <c r="H131" s="91"/>
    </row>
    <row r="132" spans="1:8" ht="12.75">
      <c r="A132" s="145" t="s">
        <v>903</v>
      </c>
      <c r="B132" s="146" t="s">
        <v>557</v>
      </c>
      <c r="C132" s="147">
        <v>1215473.51</v>
      </c>
      <c r="E132" s="91"/>
      <c r="F132" s="91"/>
      <c r="G132" s="91"/>
      <c r="H132" s="91"/>
    </row>
    <row r="133" spans="1:8" ht="26.25">
      <c r="A133" s="145" t="s">
        <v>904</v>
      </c>
      <c r="B133" s="146" t="s">
        <v>905</v>
      </c>
      <c r="C133" s="147">
        <v>761863.71</v>
      </c>
      <c r="E133" s="91"/>
      <c r="F133" s="91"/>
      <c r="G133" s="91"/>
      <c r="H133" s="91"/>
    </row>
    <row r="134" spans="1:8" ht="39">
      <c r="A134" s="145" t="s">
        <v>906</v>
      </c>
      <c r="B134" s="146" t="s">
        <v>270</v>
      </c>
      <c r="C134" s="147">
        <v>761863.71</v>
      </c>
      <c r="E134" s="91"/>
      <c r="F134" s="91"/>
      <c r="G134" s="91"/>
      <c r="H134" s="91"/>
    </row>
    <row r="135" spans="1:8" ht="26.25">
      <c r="A135" s="145" t="s">
        <v>907</v>
      </c>
      <c r="B135" s="146" t="s">
        <v>908</v>
      </c>
      <c r="C135" s="147">
        <v>4720.16</v>
      </c>
      <c r="E135" s="91"/>
      <c r="F135" s="91"/>
      <c r="G135" s="91"/>
      <c r="H135" s="91"/>
    </row>
    <row r="136" spans="1:8" ht="39">
      <c r="A136" s="145" t="s">
        <v>909</v>
      </c>
      <c r="B136" s="146" t="s">
        <v>553</v>
      </c>
      <c r="C136" s="147">
        <v>4720.16</v>
      </c>
      <c r="E136" s="91"/>
      <c r="F136" s="91"/>
      <c r="G136" s="91"/>
      <c r="H136" s="91"/>
    </row>
    <row r="137" spans="1:8" ht="26.25">
      <c r="A137" s="145" t="s">
        <v>910</v>
      </c>
      <c r="B137" s="146" t="s">
        <v>784</v>
      </c>
      <c r="C137" s="147">
        <v>448889.64</v>
      </c>
      <c r="E137" s="91"/>
      <c r="F137" s="91"/>
      <c r="G137" s="91"/>
      <c r="H137" s="91"/>
    </row>
    <row r="138" spans="1:8" ht="26.25">
      <c r="A138" s="145" t="s">
        <v>911</v>
      </c>
      <c r="B138" s="146" t="s">
        <v>554</v>
      </c>
      <c r="C138" s="147">
        <v>448889.64</v>
      </c>
      <c r="E138" s="91"/>
      <c r="F138" s="91"/>
      <c r="G138" s="91"/>
      <c r="H138" s="91"/>
    </row>
    <row r="139" spans="1:8" ht="12.75">
      <c r="A139" s="145" t="s">
        <v>912</v>
      </c>
      <c r="B139" s="146" t="s">
        <v>558</v>
      </c>
      <c r="C139" s="147">
        <v>3997405.53</v>
      </c>
      <c r="E139" s="91"/>
      <c r="F139" s="91"/>
      <c r="G139" s="91"/>
      <c r="H139" s="91"/>
    </row>
    <row r="140" spans="1:8" ht="12.75">
      <c r="A140" s="145" t="s">
        <v>913</v>
      </c>
      <c r="B140" s="146" t="s">
        <v>914</v>
      </c>
      <c r="C140" s="147">
        <v>3997405.53</v>
      </c>
      <c r="E140" s="91"/>
      <c r="F140" s="91"/>
      <c r="G140" s="91"/>
      <c r="H140" s="91"/>
    </row>
    <row r="141" spans="1:8" ht="12.75">
      <c r="A141" s="145" t="s">
        <v>915</v>
      </c>
      <c r="B141" s="146" t="s">
        <v>505</v>
      </c>
      <c r="C141" s="147">
        <v>3997405.53</v>
      </c>
      <c r="E141" s="91"/>
      <c r="F141" s="91"/>
      <c r="G141" s="91"/>
      <c r="H141" s="91"/>
    </row>
    <row r="142" spans="1:8" ht="12.75">
      <c r="A142" s="145" t="s">
        <v>916</v>
      </c>
      <c r="B142" s="146" t="s">
        <v>638</v>
      </c>
      <c r="C142" s="147">
        <f>C143+C187+C190+C193</f>
        <v>883530576.5400001</v>
      </c>
      <c r="E142" s="91"/>
      <c r="F142" s="91"/>
      <c r="G142" s="91"/>
      <c r="H142" s="91"/>
    </row>
    <row r="143" spans="1:8" ht="26.25">
      <c r="A143" s="145" t="s">
        <v>917</v>
      </c>
      <c r="B143" s="146" t="s">
        <v>305</v>
      </c>
      <c r="C143" s="147">
        <f>+C144+C169+C182</f>
        <v>885307835.58</v>
      </c>
      <c r="E143" s="91"/>
      <c r="F143" s="91"/>
      <c r="G143" s="91"/>
      <c r="H143" s="91"/>
    </row>
    <row r="144" spans="1:8" ht="26.25">
      <c r="A144" s="148" t="s">
        <v>918</v>
      </c>
      <c r="B144" s="146" t="s">
        <v>210</v>
      </c>
      <c r="C144" s="147">
        <v>224742979.19</v>
      </c>
      <c r="E144" s="91"/>
      <c r="F144" s="91"/>
      <c r="G144" s="91"/>
      <c r="H144" s="91"/>
    </row>
    <row r="145" spans="1:8" ht="12.75">
      <c r="A145" s="148" t="s">
        <v>919</v>
      </c>
      <c r="B145" s="146" t="s">
        <v>920</v>
      </c>
      <c r="C145" s="147">
        <v>15771120</v>
      </c>
      <c r="E145" s="91"/>
      <c r="F145" s="91"/>
      <c r="G145" s="91"/>
      <c r="H145" s="91"/>
    </row>
    <row r="146" spans="1:8" ht="26.25">
      <c r="A146" s="148" t="s">
        <v>921</v>
      </c>
      <c r="B146" s="146" t="s">
        <v>38</v>
      </c>
      <c r="C146" s="147">
        <v>15771120</v>
      </c>
      <c r="E146" s="91"/>
      <c r="F146" s="91"/>
      <c r="G146" s="91"/>
      <c r="H146" s="91"/>
    </row>
    <row r="147" spans="1:8" ht="26.25">
      <c r="A147" s="148" t="s">
        <v>922</v>
      </c>
      <c r="B147" s="146" t="s">
        <v>923</v>
      </c>
      <c r="C147" s="147">
        <v>6011200</v>
      </c>
      <c r="E147" s="91"/>
      <c r="F147" s="91"/>
      <c r="G147" s="91"/>
      <c r="H147" s="91"/>
    </row>
    <row r="148" spans="1:8" ht="26.25">
      <c r="A148" s="148" t="s">
        <v>924</v>
      </c>
      <c r="B148" s="146" t="s">
        <v>683</v>
      </c>
      <c r="C148" s="147">
        <v>6011200</v>
      </c>
      <c r="E148" s="91"/>
      <c r="F148" s="91"/>
      <c r="G148" s="91"/>
      <c r="H148" s="91"/>
    </row>
    <row r="149" spans="1:8" ht="66">
      <c r="A149" s="148" t="s">
        <v>925</v>
      </c>
      <c r="B149" s="146" t="s">
        <v>926</v>
      </c>
      <c r="C149" s="147">
        <v>52840479.21</v>
      </c>
      <c r="E149" s="91"/>
      <c r="F149" s="91"/>
      <c r="G149" s="91"/>
      <c r="H149" s="91"/>
    </row>
    <row r="150" spans="1:8" ht="66">
      <c r="A150" s="148" t="s">
        <v>927</v>
      </c>
      <c r="B150" s="146" t="s">
        <v>35</v>
      </c>
      <c r="C150" s="147">
        <v>52840479.21</v>
      </c>
      <c r="E150" s="91"/>
      <c r="F150" s="91"/>
      <c r="G150" s="91"/>
      <c r="H150" s="91"/>
    </row>
    <row r="151" spans="1:8" ht="66">
      <c r="A151" s="148" t="s">
        <v>928</v>
      </c>
      <c r="B151" s="146" t="s">
        <v>929</v>
      </c>
      <c r="C151" s="147">
        <v>48496650</v>
      </c>
      <c r="E151" s="91"/>
      <c r="F151" s="91"/>
      <c r="G151" s="91"/>
      <c r="H151" s="91"/>
    </row>
    <row r="152" spans="1:8" ht="66">
      <c r="A152" s="148" t="s">
        <v>930</v>
      </c>
      <c r="B152" s="146" t="s">
        <v>931</v>
      </c>
      <c r="C152" s="147">
        <v>48496650</v>
      </c>
      <c r="E152" s="91"/>
      <c r="F152" s="91"/>
      <c r="G152" s="91"/>
      <c r="H152" s="91"/>
    </row>
    <row r="153" spans="1:8" ht="26.25">
      <c r="A153" s="148" t="s">
        <v>932</v>
      </c>
      <c r="B153" s="146" t="s">
        <v>933</v>
      </c>
      <c r="C153" s="147">
        <v>2438564.7</v>
      </c>
      <c r="E153" s="91"/>
      <c r="F153" s="91"/>
      <c r="G153" s="91"/>
      <c r="H153" s="91"/>
    </row>
    <row r="154" spans="1:8" ht="39">
      <c r="A154" s="148" t="s">
        <v>934</v>
      </c>
      <c r="B154" s="146" t="s">
        <v>935</v>
      </c>
      <c r="C154" s="147">
        <v>2438564.7</v>
      </c>
      <c r="E154" s="91"/>
      <c r="F154" s="91"/>
      <c r="G154" s="91"/>
      <c r="H154" s="91"/>
    </row>
    <row r="155" spans="1:8" ht="39">
      <c r="A155" s="148" t="s">
        <v>936</v>
      </c>
      <c r="B155" s="146" t="s">
        <v>937</v>
      </c>
      <c r="C155" s="147">
        <v>796100</v>
      </c>
      <c r="E155" s="91"/>
      <c r="F155" s="91"/>
      <c r="G155" s="91"/>
      <c r="H155" s="91"/>
    </row>
    <row r="156" spans="1:8" ht="39">
      <c r="A156" s="148" t="s">
        <v>938</v>
      </c>
      <c r="B156" s="146" t="s">
        <v>939</v>
      </c>
      <c r="C156" s="147">
        <v>796100</v>
      </c>
      <c r="E156" s="91"/>
      <c r="F156" s="91"/>
      <c r="G156" s="91"/>
      <c r="H156" s="91"/>
    </row>
    <row r="157" spans="1:8" ht="12.75">
      <c r="A157" s="148" t="s">
        <v>940</v>
      </c>
      <c r="B157" s="146" t="s">
        <v>941</v>
      </c>
      <c r="C157" s="147">
        <v>212646.22</v>
      </c>
      <c r="E157" s="91"/>
      <c r="F157" s="91"/>
      <c r="G157" s="91"/>
      <c r="H157" s="91"/>
    </row>
    <row r="158" spans="1:8" ht="26.25">
      <c r="A158" s="148" t="s">
        <v>942</v>
      </c>
      <c r="B158" s="146" t="s">
        <v>177</v>
      </c>
      <c r="C158" s="147">
        <v>212646.22</v>
      </c>
      <c r="E158" s="91"/>
      <c r="F158" s="91"/>
      <c r="G158" s="91"/>
      <c r="H158" s="91"/>
    </row>
    <row r="159" spans="1:8" ht="52.5">
      <c r="A159" s="148" t="s">
        <v>943</v>
      </c>
      <c r="B159" s="146" t="s">
        <v>944</v>
      </c>
      <c r="C159" s="147">
        <v>3405600</v>
      </c>
      <c r="E159" s="91"/>
      <c r="F159" s="91"/>
      <c r="G159" s="91"/>
      <c r="H159" s="91"/>
    </row>
    <row r="160" spans="1:8" ht="52.5">
      <c r="A160" s="148" t="s">
        <v>945</v>
      </c>
      <c r="B160" s="146" t="s">
        <v>946</v>
      </c>
      <c r="C160" s="147">
        <v>3405600</v>
      </c>
      <c r="E160" s="91"/>
      <c r="F160" s="91"/>
      <c r="G160" s="91"/>
      <c r="H160" s="91"/>
    </row>
    <row r="161" spans="1:8" ht="39">
      <c r="A161" s="148" t="s">
        <v>947</v>
      </c>
      <c r="B161" s="146" t="s">
        <v>948</v>
      </c>
      <c r="C161" s="147">
        <v>34831534</v>
      </c>
      <c r="E161" s="91"/>
      <c r="F161" s="91"/>
      <c r="G161" s="91"/>
      <c r="H161" s="91"/>
    </row>
    <row r="162" spans="1:8" ht="39">
      <c r="A162" s="148" t="s">
        <v>949</v>
      </c>
      <c r="B162" s="146" t="s">
        <v>686</v>
      </c>
      <c r="C162" s="147">
        <v>34831534</v>
      </c>
      <c r="E162" s="91"/>
      <c r="F162" s="91"/>
      <c r="G162" s="91"/>
      <c r="H162" s="91"/>
    </row>
    <row r="163" spans="1:8" ht="52.5">
      <c r="A163" s="148" t="s">
        <v>950</v>
      </c>
      <c r="B163" s="146" t="s">
        <v>951</v>
      </c>
      <c r="C163" s="147">
        <v>1971222.22</v>
      </c>
      <c r="E163" s="91"/>
      <c r="F163" s="91"/>
      <c r="G163" s="91"/>
      <c r="H163" s="91"/>
    </row>
    <row r="164" spans="1:8" ht="52.5">
      <c r="A164" s="148" t="s">
        <v>952</v>
      </c>
      <c r="B164" s="146" t="s">
        <v>953</v>
      </c>
      <c r="C164" s="147">
        <v>1971222.22</v>
      </c>
      <c r="E164" s="91"/>
      <c r="F164" s="91"/>
      <c r="G164" s="91"/>
      <c r="H164" s="91"/>
    </row>
    <row r="165" spans="1:8" ht="12.75">
      <c r="A165" s="148" t="s">
        <v>954</v>
      </c>
      <c r="B165" s="146" t="s">
        <v>955</v>
      </c>
      <c r="C165" s="147">
        <v>29615000</v>
      </c>
      <c r="E165" s="91"/>
      <c r="F165" s="91"/>
      <c r="G165" s="91"/>
      <c r="H165" s="91"/>
    </row>
    <row r="166" spans="1:8" ht="26.25">
      <c r="A166" s="148" t="s">
        <v>956</v>
      </c>
      <c r="B166" s="146" t="s">
        <v>957</v>
      </c>
      <c r="C166" s="147">
        <v>29615000</v>
      </c>
      <c r="E166" s="91"/>
      <c r="F166" s="91"/>
      <c r="G166" s="91"/>
      <c r="H166" s="91"/>
    </row>
    <row r="167" spans="1:8" ht="12.75">
      <c r="A167" s="148" t="s">
        <v>958</v>
      </c>
      <c r="B167" s="146" t="s">
        <v>959</v>
      </c>
      <c r="C167" s="147">
        <v>28352862.84</v>
      </c>
      <c r="E167" s="91"/>
      <c r="F167" s="91"/>
      <c r="G167" s="91"/>
      <c r="H167" s="91"/>
    </row>
    <row r="168" spans="1:8" ht="12.75">
      <c r="A168" s="148" t="s">
        <v>960</v>
      </c>
      <c r="B168" s="146" t="s">
        <v>524</v>
      </c>
      <c r="C168" s="147">
        <v>28352862.84</v>
      </c>
      <c r="E168" s="91"/>
      <c r="F168" s="91"/>
      <c r="G168" s="91"/>
      <c r="H168" s="91"/>
    </row>
    <row r="169" spans="1:8" ht="12.75">
      <c r="A169" s="148" t="s">
        <v>961</v>
      </c>
      <c r="B169" s="146" t="s">
        <v>962</v>
      </c>
      <c r="C169" s="147">
        <v>649243504</v>
      </c>
      <c r="E169" s="91"/>
      <c r="F169" s="91"/>
      <c r="G169" s="91"/>
      <c r="H169" s="91"/>
    </row>
    <row r="170" spans="1:8" ht="26.25">
      <c r="A170" s="148" t="s">
        <v>963</v>
      </c>
      <c r="B170" s="146" t="s">
        <v>964</v>
      </c>
      <c r="C170" s="147">
        <v>586321200</v>
      </c>
      <c r="E170" s="91"/>
      <c r="F170" s="91"/>
      <c r="G170" s="91"/>
      <c r="H170" s="91"/>
    </row>
    <row r="171" spans="1:8" ht="26.25">
      <c r="A171" s="148" t="s">
        <v>965</v>
      </c>
      <c r="B171" s="146" t="s">
        <v>41</v>
      </c>
      <c r="C171" s="147">
        <v>586321200</v>
      </c>
      <c r="E171" s="91"/>
      <c r="F171" s="91"/>
      <c r="G171" s="91"/>
      <c r="H171" s="91"/>
    </row>
    <row r="172" spans="1:8" ht="26.25">
      <c r="A172" s="148" t="s">
        <v>966</v>
      </c>
      <c r="B172" s="146" t="s">
        <v>967</v>
      </c>
      <c r="C172" s="147">
        <v>33061100</v>
      </c>
      <c r="E172" s="91"/>
      <c r="F172" s="91"/>
      <c r="G172" s="91"/>
      <c r="H172" s="91"/>
    </row>
    <row r="173" spans="1:8" ht="39">
      <c r="A173" s="148" t="s">
        <v>968</v>
      </c>
      <c r="B173" s="146" t="s">
        <v>622</v>
      </c>
      <c r="C173" s="147">
        <v>33061100</v>
      </c>
      <c r="E173" s="91"/>
      <c r="F173" s="91"/>
      <c r="G173" s="91"/>
      <c r="H173" s="91"/>
    </row>
    <row r="174" spans="1:8" ht="52.5">
      <c r="A174" s="148" t="s">
        <v>969</v>
      </c>
      <c r="B174" s="146" t="s">
        <v>970</v>
      </c>
      <c r="C174" s="147">
        <v>17357300</v>
      </c>
      <c r="E174" s="91"/>
      <c r="F174" s="91"/>
      <c r="G174" s="91"/>
      <c r="H174" s="91"/>
    </row>
    <row r="175" spans="1:8" ht="52.5">
      <c r="A175" s="148" t="s">
        <v>971</v>
      </c>
      <c r="B175" s="146" t="s">
        <v>972</v>
      </c>
      <c r="C175" s="147">
        <v>17357300</v>
      </c>
      <c r="E175" s="91"/>
      <c r="F175" s="91"/>
      <c r="G175" s="91"/>
      <c r="H175" s="91"/>
    </row>
    <row r="176" spans="1:8" ht="52.5">
      <c r="A176" s="148" t="s">
        <v>973</v>
      </c>
      <c r="B176" s="146" t="s">
        <v>974</v>
      </c>
      <c r="C176" s="147">
        <v>9873504</v>
      </c>
      <c r="E176" s="91"/>
      <c r="F176" s="91"/>
      <c r="G176" s="91"/>
      <c r="H176" s="91"/>
    </row>
    <row r="177" spans="1:8" ht="52.5">
      <c r="A177" s="148" t="s">
        <v>975</v>
      </c>
      <c r="B177" s="146" t="s">
        <v>33</v>
      </c>
      <c r="C177" s="147">
        <v>9873504</v>
      </c>
      <c r="E177" s="91"/>
      <c r="F177" s="91"/>
      <c r="G177" s="91"/>
      <c r="H177" s="91"/>
    </row>
    <row r="178" spans="1:8" ht="26.25">
      <c r="A178" s="148" t="s">
        <v>976</v>
      </c>
      <c r="B178" s="146" t="s">
        <v>977</v>
      </c>
      <c r="C178" s="147">
        <v>1571100</v>
      </c>
      <c r="E178" s="91"/>
      <c r="F178" s="91"/>
      <c r="G178" s="91"/>
      <c r="H178" s="91"/>
    </row>
    <row r="179" spans="1:8" ht="39">
      <c r="A179" s="148" t="s">
        <v>978</v>
      </c>
      <c r="B179" s="146" t="s">
        <v>380</v>
      </c>
      <c r="C179" s="147">
        <v>1571100</v>
      </c>
      <c r="E179" s="91"/>
      <c r="F179" s="91"/>
      <c r="G179" s="91"/>
      <c r="H179" s="91"/>
    </row>
    <row r="180" spans="1:13" s="87" customFormat="1" ht="26.25">
      <c r="A180" s="148" t="s">
        <v>979</v>
      </c>
      <c r="B180" s="146" t="s">
        <v>980</v>
      </c>
      <c r="C180" s="147">
        <v>1059300</v>
      </c>
      <c r="E180" s="91"/>
      <c r="F180" s="91"/>
      <c r="G180" s="91"/>
      <c r="H180" s="91"/>
      <c r="I180" s="79"/>
      <c r="J180" s="79"/>
      <c r="K180" s="79"/>
      <c r="L180" s="79"/>
      <c r="M180" s="79"/>
    </row>
    <row r="181" spans="1:8" ht="39">
      <c r="A181" s="148" t="s">
        <v>981</v>
      </c>
      <c r="B181" s="146" t="s">
        <v>379</v>
      </c>
      <c r="C181" s="147">
        <v>1059300</v>
      </c>
      <c r="E181" s="91"/>
      <c r="F181" s="91"/>
      <c r="G181" s="91"/>
      <c r="H181" s="91"/>
    </row>
    <row r="182" spans="1:8" ht="12.75">
      <c r="A182" s="148" t="s">
        <v>982</v>
      </c>
      <c r="B182" s="146" t="s">
        <v>382</v>
      </c>
      <c r="C182" s="147">
        <v>11321352.39</v>
      </c>
      <c r="E182" s="91"/>
      <c r="F182" s="91"/>
      <c r="G182" s="91"/>
      <c r="H182" s="91"/>
    </row>
    <row r="183" spans="1:8" ht="39">
      <c r="A183" s="148" t="s">
        <v>983</v>
      </c>
      <c r="B183" s="146" t="s">
        <v>984</v>
      </c>
      <c r="C183" s="147">
        <v>1846165.81</v>
      </c>
      <c r="E183" s="91"/>
      <c r="F183" s="91"/>
      <c r="G183" s="91"/>
      <c r="H183" s="91"/>
    </row>
    <row r="184" spans="1:8" ht="52.5">
      <c r="A184" s="148" t="s">
        <v>985</v>
      </c>
      <c r="B184" s="146" t="s">
        <v>986</v>
      </c>
      <c r="C184" s="147">
        <v>1846165.81</v>
      </c>
      <c r="E184" s="91"/>
      <c r="F184" s="91"/>
      <c r="G184" s="91"/>
      <c r="H184" s="91"/>
    </row>
    <row r="185" spans="1:7" ht="12.75">
      <c r="A185" s="148" t="s">
        <v>987</v>
      </c>
      <c r="B185" s="146" t="s">
        <v>988</v>
      </c>
      <c r="C185" s="147">
        <v>9475186.58</v>
      </c>
      <c r="E185" s="91"/>
      <c r="F185" s="91"/>
      <c r="G185" s="91"/>
    </row>
    <row r="186" spans="1:14" ht="26.25">
      <c r="A186" s="148" t="s">
        <v>989</v>
      </c>
      <c r="B186" s="146" t="s">
        <v>990</v>
      </c>
      <c r="C186" s="147">
        <v>9475186.58</v>
      </c>
      <c r="E186" s="91"/>
      <c r="F186" s="91"/>
      <c r="G186" s="91"/>
      <c r="N186" s="87"/>
    </row>
    <row r="187" spans="1:7" ht="12.75">
      <c r="A187" s="148" t="s">
        <v>991</v>
      </c>
      <c r="B187" s="146" t="s">
        <v>688</v>
      </c>
      <c r="C187" s="147">
        <v>726989.33</v>
      </c>
      <c r="E187" s="91"/>
      <c r="F187" s="91"/>
      <c r="G187" s="91"/>
    </row>
    <row r="188" spans="1:7" ht="12.75">
      <c r="A188" s="148" t="s">
        <v>992</v>
      </c>
      <c r="B188" s="146" t="s">
        <v>689</v>
      </c>
      <c r="C188" s="147">
        <v>726989.33</v>
      </c>
      <c r="E188" s="91"/>
      <c r="F188" s="91"/>
      <c r="G188" s="91"/>
    </row>
    <row r="189" spans="1:7" ht="12.75">
      <c r="A189" s="148" t="s">
        <v>993</v>
      </c>
      <c r="B189" s="146" t="s">
        <v>689</v>
      </c>
      <c r="C189" s="147">
        <v>726989.33</v>
      </c>
      <c r="E189" s="91"/>
      <c r="F189" s="91"/>
      <c r="G189" s="91"/>
    </row>
    <row r="190" spans="1:8" ht="105">
      <c r="A190" s="148" t="s">
        <v>994</v>
      </c>
      <c r="B190" s="146" t="s">
        <v>995</v>
      </c>
      <c r="C190" s="147">
        <v>369329.29</v>
      </c>
      <c r="E190" s="91"/>
      <c r="F190" s="91"/>
      <c r="G190" s="91"/>
      <c r="H190" s="91"/>
    </row>
    <row r="191" spans="1:8" ht="52.5">
      <c r="A191" s="148" t="s">
        <v>996</v>
      </c>
      <c r="B191" s="146" t="s">
        <v>997</v>
      </c>
      <c r="C191" s="147">
        <v>369329.29</v>
      </c>
      <c r="E191" s="91"/>
      <c r="F191" s="91"/>
      <c r="G191" s="91"/>
      <c r="H191" s="91"/>
    </row>
    <row r="192" spans="1:8" ht="39">
      <c r="A192" s="148" t="s">
        <v>998</v>
      </c>
      <c r="B192" s="146" t="s">
        <v>999</v>
      </c>
      <c r="C192" s="147">
        <v>369329.29</v>
      </c>
      <c r="E192" s="91"/>
      <c r="H192" s="91"/>
    </row>
    <row r="193" spans="1:8" ht="39">
      <c r="A193" s="148" t="s">
        <v>1000</v>
      </c>
      <c r="B193" s="146" t="s">
        <v>1001</v>
      </c>
      <c r="C193" s="147">
        <v>-2873577.66</v>
      </c>
      <c r="E193" s="91"/>
      <c r="H193" s="91"/>
    </row>
    <row r="194" spans="1:8" ht="39">
      <c r="A194" s="148" t="s">
        <v>1002</v>
      </c>
      <c r="B194" s="146" t="s">
        <v>1003</v>
      </c>
      <c r="C194" s="147">
        <v>-2873577.66</v>
      </c>
      <c r="E194" s="91"/>
      <c r="H194" s="91"/>
    </row>
    <row r="195" spans="1:8" ht="39">
      <c r="A195" s="148" t="s">
        <v>1004</v>
      </c>
      <c r="B195" s="146" t="s">
        <v>1005</v>
      </c>
      <c r="C195" s="147">
        <v>-2873577.66</v>
      </c>
      <c r="E195" s="91"/>
      <c r="H195" s="91"/>
    </row>
    <row r="196" spans="1:8" ht="26.25">
      <c r="A196" s="154">
        <v>792</v>
      </c>
      <c r="B196" s="85" t="s">
        <v>1006</v>
      </c>
      <c r="C196" s="144">
        <f>C197+C201</f>
        <v>79304280</v>
      </c>
      <c r="H196" s="91"/>
    </row>
    <row r="197" spans="1:8" ht="12.75">
      <c r="A197" s="145" t="s">
        <v>1007</v>
      </c>
      <c r="B197" s="155" t="s">
        <v>551</v>
      </c>
      <c r="C197" s="147">
        <v>180</v>
      </c>
      <c r="F197" s="91"/>
      <c r="G197" s="91"/>
      <c r="H197" s="91"/>
    </row>
    <row r="198" spans="1:8" ht="12.75">
      <c r="A198" s="145" t="s">
        <v>1008</v>
      </c>
      <c r="B198" s="146" t="s">
        <v>558</v>
      </c>
      <c r="C198" s="147">
        <v>180</v>
      </c>
      <c r="G198" s="91"/>
      <c r="H198" s="91"/>
    </row>
    <row r="199" spans="1:14" s="87" customFormat="1" ht="12.75">
      <c r="A199" s="145" t="s">
        <v>1009</v>
      </c>
      <c r="B199" s="146" t="s">
        <v>914</v>
      </c>
      <c r="C199" s="147">
        <v>180</v>
      </c>
      <c r="E199" s="79"/>
      <c r="F199" s="91"/>
      <c r="G199" s="91"/>
      <c r="H199" s="91"/>
      <c r="I199" s="79"/>
      <c r="J199" s="79"/>
      <c r="K199" s="79"/>
      <c r="L199" s="79"/>
      <c r="M199" s="79"/>
      <c r="N199" s="79"/>
    </row>
    <row r="200" spans="1:8" ht="12.75">
      <c r="A200" s="145" t="s">
        <v>1010</v>
      </c>
      <c r="B200" s="146" t="s">
        <v>505</v>
      </c>
      <c r="C200" s="147">
        <v>180</v>
      </c>
      <c r="F200" s="91"/>
      <c r="G200" s="91"/>
      <c r="H200" s="91"/>
    </row>
    <row r="201" spans="1:12" ht="12.75">
      <c r="A201" s="145" t="s">
        <v>1011</v>
      </c>
      <c r="B201" s="146" t="s">
        <v>638</v>
      </c>
      <c r="C201" s="147">
        <v>79304100</v>
      </c>
      <c r="F201" s="91"/>
      <c r="G201" s="91"/>
      <c r="H201" s="91"/>
      <c r="J201" s="87"/>
      <c r="K201" s="87"/>
      <c r="L201" s="87"/>
    </row>
    <row r="202" spans="1:9" ht="26.25">
      <c r="A202" s="145" t="s">
        <v>1012</v>
      </c>
      <c r="B202" s="155" t="s">
        <v>305</v>
      </c>
      <c r="C202" s="147">
        <v>79304100</v>
      </c>
      <c r="F202" s="91"/>
      <c r="G202" s="91"/>
      <c r="H202" s="91"/>
      <c r="I202" s="87"/>
    </row>
    <row r="203" spans="1:8" ht="12.75">
      <c r="A203" s="156" t="s">
        <v>1013</v>
      </c>
      <c r="B203" s="155" t="s">
        <v>526</v>
      </c>
      <c r="C203" s="147">
        <v>71249700</v>
      </c>
      <c r="G203" s="91"/>
      <c r="H203" s="91"/>
    </row>
    <row r="204" spans="1:12" s="87" customFormat="1" ht="12.75">
      <c r="A204" s="156" t="s">
        <v>1014</v>
      </c>
      <c r="B204" s="155" t="s">
        <v>386</v>
      </c>
      <c r="C204" s="147">
        <v>39116400</v>
      </c>
      <c r="E204" s="79"/>
      <c r="F204" s="79"/>
      <c r="G204" s="91"/>
      <c r="H204" s="91"/>
      <c r="I204" s="79"/>
      <c r="J204" s="79"/>
      <c r="K204" s="79"/>
      <c r="L204" s="79"/>
    </row>
    <row r="205" spans="1:7" ht="26.25">
      <c r="A205" s="156" t="s">
        <v>1015</v>
      </c>
      <c r="B205" s="155" t="s">
        <v>412</v>
      </c>
      <c r="C205" s="147">
        <v>39116400</v>
      </c>
      <c r="G205" s="91"/>
    </row>
    <row r="206" spans="1:12" ht="26.25">
      <c r="A206" s="156" t="s">
        <v>1016</v>
      </c>
      <c r="B206" s="155" t="s">
        <v>612</v>
      </c>
      <c r="C206" s="147">
        <v>32133300</v>
      </c>
      <c r="E206" s="87"/>
      <c r="G206" s="91"/>
      <c r="J206" s="87"/>
      <c r="K206" s="87"/>
      <c r="L206" s="87"/>
    </row>
    <row r="207" spans="1:9" ht="26.25">
      <c r="A207" s="156" t="s">
        <v>1017</v>
      </c>
      <c r="B207" s="155" t="s">
        <v>361</v>
      </c>
      <c r="C207" s="147">
        <v>32133300</v>
      </c>
      <c r="F207" s="87"/>
      <c r="G207" s="91"/>
      <c r="I207" s="87"/>
    </row>
    <row r="208" spans="1:8" ht="12.75">
      <c r="A208" s="156" t="s">
        <v>1018</v>
      </c>
      <c r="B208" s="155" t="s">
        <v>962</v>
      </c>
      <c r="C208" s="147">
        <v>8054400</v>
      </c>
      <c r="G208" s="91"/>
      <c r="H208" s="87"/>
    </row>
    <row r="209" spans="1:12" s="87" customFormat="1" ht="26.25">
      <c r="A209" s="156" t="s">
        <v>1019</v>
      </c>
      <c r="B209" s="155" t="s">
        <v>964</v>
      </c>
      <c r="C209" s="147">
        <v>8054400</v>
      </c>
      <c r="E209" s="79"/>
      <c r="F209" s="79"/>
      <c r="G209" s="91"/>
      <c r="H209" s="79"/>
      <c r="I209" s="79"/>
      <c r="J209" s="79"/>
      <c r="K209" s="79"/>
      <c r="L209" s="79"/>
    </row>
    <row r="210" spans="1:7" ht="26.25">
      <c r="A210" s="156" t="s">
        <v>1020</v>
      </c>
      <c r="B210" s="155" t="s">
        <v>41</v>
      </c>
      <c r="C210" s="147">
        <v>8054400</v>
      </c>
      <c r="G210" s="91"/>
    </row>
    <row r="211" spans="1:12" ht="12.75">
      <c r="A211" s="143" t="s">
        <v>1021</v>
      </c>
      <c r="B211" s="85" t="s">
        <v>1022</v>
      </c>
      <c r="C211" s="144">
        <f>C212</f>
        <v>297000</v>
      </c>
      <c r="E211" s="87"/>
      <c r="G211" s="91"/>
      <c r="J211" s="87"/>
      <c r="K211" s="87"/>
      <c r="L211" s="87"/>
    </row>
    <row r="212" spans="1:9" ht="12.75">
      <c r="A212" s="145" t="s">
        <v>1023</v>
      </c>
      <c r="B212" s="146" t="s">
        <v>551</v>
      </c>
      <c r="C212" s="147">
        <v>297000</v>
      </c>
      <c r="I212" s="87"/>
    </row>
    <row r="213" spans="1:8" ht="12.75">
      <c r="A213" s="145" t="s">
        <v>1024</v>
      </c>
      <c r="B213" s="146" t="s">
        <v>557</v>
      </c>
      <c r="C213" s="147">
        <v>297000</v>
      </c>
      <c r="H213" s="87"/>
    </row>
    <row r="214" spans="1:12" s="87" customFormat="1" ht="26.25">
      <c r="A214" s="145" t="s">
        <v>1025</v>
      </c>
      <c r="B214" s="146" t="s">
        <v>784</v>
      </c>
      <c r="C214" s="147">
        <v>297000</v>
      </c>
      <c r="E214" s="79"/>
      <c r="F214" s="79"/>
      <c r="G214" s="79"/>
      <c r="H214" s="79"/>
      <c r="I214" s="79"/>
      <c r="J214" s="79"/>
      <c r="K214" s="79"/>
      <c r="L214" s="79"/>
    </row>
    <row r="215" spans="1:7" ht="26.25">
      <c r="A215" s="145" t="s">
        <v>1026</v>
      </c>
      <c r="B215" s="146" t="s">
        <v>554</v>
      </c>
      <c r="C215" s="147">
        <v>297000</v>
      </c>
      <c r="F215" s="87"/>
      <c r="G215" s="87"/>
    </row>
    <row r="216" spans="1:12" ht="39">
      <c r="A216" s="143" t="s">
        <v>1027</v>
      </c>
      <c r="B216" s="85" t="s">
        <v>1028</v>
      </c>
      <c r="C216" s="144">
        <f>C217</f>
        <v>29000</v>
      </c>
      <c r="E216" s="87"/>
      <c r="J216" s="87"/>
      <c r="K216" s="87"/>
      <c r="L216" s="87"/>
    </row>
    <row r="217" spans="1:9" ht="12.75">
      <c r="A217" s="145" t="s">
        <v>1029</v>
      </c>
      <c r="B217" s="146" t="s">
        <v>551</v>
      </c>
      <c r="C217" s="147">
        <v>29000</v>
      </c>
      <c r="I217" s="87"/>
    </row>
    <row r="218" spans="1:8" ht="12.75">
      <c r="A218" s="145" t="s">
        <v>1030</v>
      </c>
      <c r="B218" s="146" t="s">
        <v>557</v>
      </c>
      <c r="C218" s="147">
        <v>29000</v>
      </c>
      <c r="H218" s="87"/>
    </row>
    <row r="219" spans="1:12" s="87" customFormat="1" ht="26.25">
      <c r="A219" s="145" t="s">
        <v>1031</v>
      </c>
      <c r="B219" s="146" t="s">
        <v>784</v>
      </c>
      <c r="C219" s="147">
        <v>29000</v>
      </c>
      <c r="E219" s="79"/>
      <c r="F219" s="79"/>
      <c r="G219" s="79"/>
      <c r="H219" s="79"/>
      <c r="I219" s="79"/>
      <c r="J219" s="79"/>
      <c r="K219" s="79"/>
      <c r="L219" s="79"/>
    </row>
    <row r="220" spans="1:7" ht="26.25">
      <c r="A220" s="145" t="s">
        <v>1032</v>
      </c>
      <c r="B220" s="146" t="s">
        <v>554</v>
      </c>
      <c r="C220" s="147">
        <v>29000</v>
      </c>
      <c r="F220" s="87"/>
      <c r="G220" s="87"/>
    </row>
    <row r="221" spans="1:5" ht="39">
      <c r="A221" s="143" t="s">
        <v>1033</v>
      </c>
      <c r="B221" s="85" t="s">
        <v>1034</v>
      </c>
      <c r="C221" s="144">
        <f>C222</f>
        <v>31059.85</v>
      </c>
      <c r="E221" s="87"/>
    </row>
    <row r="222" spans="1:3" ht="12.75">
      <c r="A222" s="145" t="s">
        <v>1035</v>
      </c>
      <c r="B222" s="146" t="s">
        <v>551</v>
      </c>
      <c r="C222" s="147">
        <v>31059.85</v>
      </c>
    </row>
    <row r="223" spans="1:3" ht="12.75">
      <c r="A223" s="145" t="s">
        <v>1036</v>
      </c>
      <c r="B223" s="146" t="s">
        <v>557</v>
      </c>
      <c r="C223" s="147">
        <v>31059.85</v>
      </c>
    </row>
    <row r="224" spans="1:3" ht="26.25">
      <c r="A224" s="145" t="s">
        <v>1037</v>
      </c>
      <c r="B224" s="146" t="s">
        <v>784</v>
      </c>
      <c r="C224" s="147">
        <v>31059.85</v>
      </c>
    </row>
    <row r="225" spans="1:6" ht="26.25">
      <c r="A225" s="145" t="s">
        <v>1038</v>
      </c>
      <c r="B225" s="146" t="s">
        <v>554</v>
      </c>
      <c r="C225" s="147">
        <v>31059.85</v>
      </c>
      <c r="F225" s="87"/>
    </row>
    <row r="226" spans="1:7" ht="39">
      <c r="A226" s="143" t="s">
        <v>1039</v>
      </c>
      <c r="B226" s="85" t="s">
        <v>1040</v>
      </c>
      <c r="C226" s="144">
        <f>C227</f>
        <v>200000</v>
      </c>
      <c r="E226" s="87"/>
      <c r="G226" s="87"/>
    </row>
    <row r="227" spans="1:3" ht="12.75">
      <c r="A227" s="145" t="s">
        <v>1041</v>
      </c>
      <c r="B227" s="146" t="s">
        <v>551</v>
      </c>
      <c r="C227" s="147">
        <v>200000</v>
      </c>
    </row>
    <row r="228" spans="1:3" ht="12.75">
      <c r="A228" s="145" t="s">
        <v>1042</v>
      </c>
      <c r="B228" s="146" t="s">
        <v>557</v>
      </c>
      <c r="C228" s="147">
        <v>200000</v>
      </c>
    </row>
    <row r="229" spans="1:3" ht="26.25">
      <c r="A229" s="145" t="s">
        <v>1043</v>
      </c>
      <c r="B229" s="146" t="s">
        <v>784</v>
      </c>
      <c r="C229" s="147">
        <v>200000</v>
      </c>
    </row>
    <row r="230" spans="1:3" ht="26.25">
      <c r="A230" s="145" t="s">
        <v>1044</v>
      </c>
      <c r="B230" s="146" t="s">
        <v>554</v>
      </c>
      <c r="C230" s="147">
        <v>200000</v>
      </c>
    </row>
    <row r="231" spans="1:3" ht="26.25">
      <c r="A231" s="143" t="s">
        <v>1045</v>
      </c>
      <c r="B231" s="85" t="s">
        <v>1046</v>
      </c>
      <c r="C231" s="144">
        <f>C232</f>
        <v>98932037.44</v>
      </c>
    </row>
    <row r="232" spans="1:3" ht="12.75">
      <c r="A232" s="145" t="s">
        <v>1047</v>
      </c>
      <c r="B232" s="146" t="s">
        <v>551</v>
      </c>
      <c r="C232" s="147">
        <v>98932037.44</v>
      </c>
    </row>
    <row r="233" spans="1:3" ht="26.25">
      <c r="A233" s="145" t="s">
        <v>1048</v>
      </c>
      <c r="B233" s="146" t="s">
        <v>642</v>
      </c>
      <c r="C233" s="147">
        <v>65849055.09</v>
      </c>
    </row>
    <row r="234" spans="1:3" ht="66">
      <c r="A234" s="145" t="s">
        <v>1049</v>
      </c>
      <c r="B234" s="146" t="s">
        <v>403</v>
      </c>
      <c r="C234" s="147">
        <v>65813631.44</v>
      </c>
    </row>
    <row r="235" spans="1:3" ht="52.5">
      <c r="A235" s="145" t="s">
        <v>1050</v>
      </c>
      <c r="B235" s="146" t="s">
        <v>450</v>
      </c>
      <c r="C235" s="147">
        <v>49717401.57</v>
      </c>
    </row>
    <row r="236" spans="1:3" ht="66">
      <c r="A236" s="148" t="s">
        <v>1051</v>
      </c>
      <c r="B236" s="146" t="s">
        <v>122</v>
      </c>
      <c r="C236" s="147">
        <v>19330844.82</v>
      </c>
    </row>
    <row r="237" spans="1:3" ht="52.5">
      <c r="A237" s="145" t="s">
        <v>1052</v>
      </c>
      <c r="B237" s="146" t="s">
        <v>629</v>
      </c>
      <c r="C237" s="147">
        <v>171.54</v>
      </c>
    </row>
    <row r="238" spans="1:3" ht="52.5">
      <c r="A238" s="145" t="s">
        <v>1053</v>
      </c>
      <c r="B238" s="146" t="s">
        <v>630</v>
      </c>
      <c r="C238" s="147">
        <v>30386385.21</v>
      </c>
    </row>
    <row r="239" spans="1:3" ht="52.5">
      <c r="A239" s="145" t="s">
        <v>1054</v>
      </c>
      <c r="B239" s="146" t="s">
        <v>405</v>
      </c>
      <c r="C239" s="147">
        <v>121794.29</v>
      </c>
    </row>
    <row r="240" spans="1:3" ht="52.5">
      <c r="A240" s="145" t="s">
        <v>1055</v>
      </c>
      <c r="B240" s="146" t="s">
        <v>404</v>
      </c>
      <c r="C240" s="147">
        <v>121794.29</v>
      </c>
    </row>
    <row r="241" spans="1:3" ht="66">
      <c r="A241" s="145" t="s">
        <v>1056</v>
      </c>
      <c r="B241" s="146" t="s">
        <v>1057</v>
      </c>
      <c r="C241" s="147">
        <v>35224.12</v>
      </c>
    </row>
    <row r="242" spans="1:3" ht="52.5">
      <c r="A242" s="145" t="s">
        <v>1058</v>
      </c>
      <c r="B242" s="146" t="s">
        <v>214</v>
      </c>
      <c r="C242" s="147">
        <v>35224.12</v>
      </c>
    </row>
    <row r="243" spans="1:12" ht="26.25">
      <c r="A243" s="145" t="s">
        <v>1059</v>
      </c>
      <c r="B243" s="146" t="s">
        <v>546</v>
      </c>
      <c r="C243" s="147">
        <v>15939211.46</v>
      </c>
      <c r="J243" s="87"/>
      <c r="K243" s="87"/>
      <c r="L243" s="87"/>
    </row>
    <row r="244" spans="1:3" ht="26.25">
      <c r="A244" s="145" t="s">
        <v>1060</v>
      </c>
      <c r="B244" s="146" t="s">
        <v>548</v>
      </c>
      <c r="C244" s="147">
        <v>15939211.46</v>
      </c>
    </row>
    <row r="245" spans="1:9" ht="12.75">
      <c r="A245" s="145" t="s">
        <v>1061</v>
      </c>
      <c r="B245" s="146" t="s">
        <v>556</v>
      </c>
      <c r="C245" s="147">
        <v>35423.65</v>
      </c>
      <c r="I245" s="87"/>
    </row>
    <row r="246" spans="1:8" ht="39">
      <c r="A246" s="145" t="s">
        <v>1062</v>
      </c>
      <c r="B246" s="146" t="s">
        <v>1063</v>
      </c>
      <c r="C246" s="147">
        <v>35423.65</v>
      </c>
      <c r="H246" s="87"/>
    </row>
    <row r="247" spans="1:12" s="87" customFormat="1" ht="39">
      <c r="A247" s="145" t="s">
        <v>1064</v>
      </c>
      <c r="B247" s="146" t="s">
        <v>492</v>
      </c>
      <c r="C247" s="147">
        <v>35423.65</v>
      </c>
      <c r="E247" s="79"/>
      <c r="G247" s="79"/>
      <c r="H247" s="79"/>
      <c r="I247" s="79"/>
      <c r="J247" s="79"/>
      <c r="K247" s="79"/>
      <c r="L247" s="79"/>
    </row>
    <row r="248" spans="1:3" ht="26.25">
      <c r="A248" s="145" t="s">
        <v>1065</v>
      </c>
      <c r="B248" s="146" t="s">
        <v>233</v>
      </c>
      <c r="C248" s="147">
        <v>33082982.35</v>
      </c>
    </row>
    <row r="249" spans="1:5" ht="66">
      <c r="A249" s="145" t="s">
        <v>1066</v>
      </c>
      <c r="B249" s="146" t="s">
        <v>423</v>
      </c>
      <c r="C249" s="147">
        <v>25583679.96</v>
      </c>
      <c r="E249" s="87"/>
    </row>
    <row r="250" spans="1:9" ht="52.5">
      <c r="A250" s="145" t="s">
        <v>1067</v>
      </c>
      <c r="B250" s="146" t="s">
        <v>1068</v>
      </c>
      <c r="C250" s="147">
        <v>25583679.96</v>
      </c>
      <c r="I250" s="87"/>
    </row>
    <row r="251" spans="1:3" ht="52.5">
      <c r="A251" s="145" t="s">
        <v>1069</v>
      </c>
      <c r="B251" s="146" t="s">
        <v>1070</v>
      </c>
      <c r="C251" s="147">
        <v>25583679.96</v>
      </c>
    </row>
    <row r="252" spans="1:3" ht="26.25">
      <c r="A252" s="145" t="s">
        <v>1071</v>
      </c>
      <c r="B252" s="146" t="s">
        <v>422</v>
      </c>
      <c r="C252" s="147">
        <v>6564011.99</v>
      </c>
    </row>
    <row r="253" spans="1:3" ht="26.25">
      <c r="A253" s="145" t="s">
        <v>1072</v>
      </c>
      <c r="B253" s="146" t="s">
        <v>539</v>
      </c>
      <c r="C253" s="147">
        <v>6564011.99</v>
      </c>
    </row>
    <row r="254" spans="1:5" ht="39">
      <c r="A254" s="145" t="s">
        <v>1073</v>
      </c>
      <c r="B254" s="146" t="s">
        <v>124</v>
      </c>
      <c r="C254" s="147">
        <v>4508301.1</v>
      </c>
      <c r="E254" s="87"/>
    </row>
    <row r="255" spans="1:3" ht="39">
      <c r="A255" s="145" t="s">
        <v>1074</v>
      </c>
      <c r="B255" s="146" t="s">
        <v>632</v>
      </c>
      <c r="C255" s="147">
        <v>2055710.89</v>
      </c>
    </row>
    <row r="256" spans="1:3" ht="52.5">
      <c r="A256" s="145" t="s">
        <v>1075</v>
      </c>
      <c r="B256" s="146" t="s">
        <v>1076</v>
      </c>
      <c r="C256" s="147">
        <v>935290.4</v>
      </c>
    </row>
    <row r="257" spans="1:3" ht="52.5">
      <c r="A257" s="145" t="s">
        <v>1077</v>
      </c>
      <c r="B257" s="146" t="s">
        <v>1078</v>
      </c>
      <c r="C257" s="147">
        <v>935290.4</v>
      </c>
    </row>
    <row r="258" spans="1:6" ht="66">
      <c r="A258" s="145" t="s">
        <v>1079</v>
      </c>
      <c r="B258" s="146" t="s">
        <v>1080</v>
      </c>
      <c r="C258" s="147">
        <v>852089.42</v>
      </c>
      <c r="F258" s="89"/>
    </row>
    <row r="259" spans="1:3" ht="66">
      <c r="A259" s="145" t="s">
        <v>1081</v>
      </c>
      <c r="B259" s="146" t="s">
        <v>1082</v>
      </c>
      <c r="C259" s="147">
        <v>83200.98</v>
      </c>
    </row>
    <row r="260" spans="1:3" ht="26.25">
      <c r="A260" s="143" t="s">
        <v>1083</v>
      </c>
      <c r="B260" s="85" t="s">
        <v>1084</v>
      </c>
      <c r="C260" s="144">
        <f>C261</f>
        <v>417835</v>
      </c>
    </row>
    <row r="261" spans="1:9" ht="13.5">
      <c r="A261" s="145" t="s">
        <v>1085</v>
      </c>
      <c r="B261" s="146" t="s">
        <v>551</v>
      </c>
      <c r="C261" s="147">
        <v>417835</v>
      </c>
      <c r="I261" s="90"/>
    </row>
    <row r="262" spans="1:3" ht="12.75">
      <c r="A262" s="145" t="s">
        <v>1086</v>
      </c>
      <c r="B262" s="146" t="s">
        <v>557</v>
      </c>
      <c r="C262" s="147">
        <v>417835</v>
      </c>
    </row>
    <row r="263" spans="1:3" ht="78.75">
      <c r="A263" s="145" t="s">
        <v>1087</v>
      </c>
      <c r="B263" s="146" t="s">
        <v>761</v>
      </c>
      <c r="C263" s="147">
        <v>385857.14</v>
      </c>
    </row>
    <row r="264" spans="1:3" ht="26.25">
      <c r="A264" s="145" t="s">
        <v>1088</v>
      </c>
      <c r="B264" s="146" t="s">
        <v>389</v>
      </c>
      <c r="C264" s="147">
        <v>106857.14</v>
      </c>
    </row>
    <row r="265" spans="1:3" ht="26.25">
      <c r="A265" s="145" t="s">
        <v>1089</v>
      </c>
      <c r="B265" s="77" t="s">
        <v>390</v>
      </c>
      <c r="C265" s="147">
        <v>3000</v>
      </c>
    </row>
    <row r="266" spans="1:3" ht="26.25">
      <c r="A266" s="145" t="s">
        <v>1090</v>
      </c>
      <c r="B266" s="146" t="s">
        <v>311</v>
      </c>
      <c r="C266" s="147">
        <v>4500</v>
      </c>
    </row>
    <row r="267" spans="1:3" ht="26.25">
      <c r="A267" s="145" t="s">
        <v>1091</v>
      </c>
      <c r="B267" s="146" t="s">
        <v>501</v>
      </c>
      <c r="C267" s="157">
        <v>260000</v>
      </c>
    </row>
    <row r="268" spans="1:3" ht="12.75">
      <c r="A268" s="145" t="s">
        <v>1092</v>
      </c>
      <c r="B268" s="146" t="s">
        <v>1093</v>
      </c>
      <c r="C268" s="157">
        <v>11500</v>
      </c>
    </row>
    <row r="269" spans="1:3" ht="39">
      <c r="A269" s="145" t="s">
        <v>1094</v>
      </c>
      <c r="B269" s="146" t="s">
        <v>349</v>
      </c>
      <c r="C269" s="157">
        <v>11500</v>
      </c>
    </row>
    <row r="270" spans="1:3" ht="12.75">
      <c r="A270" s="145" t="s">
        <v>1095</v>
      </c>
      <c r="B270" s="146" t="s">
        <v>1096</v>
      </c>
      <c r="C270" s="157">
        <v>23977.86</v>
      </c>
    </row>
    <row r="271" spans="1:3" ht="26.25">
      <c r="A271" s="158" t="s">
        <v>1097</v>
      </c>
      <c r="B271" s="146" t="s">
        <v>217</v>
      </c>
      <c r="C271" s="159">
        <v>23977.86</v>
      </c>
    </row>
    <row r="272" spans="1:3" ht="52.5">
      <c r="A272" s="146" t="s">
        <v>1098</v>
      </c>
      <c r="B272" s="146" t="s">
        <v>314</v>
      </c>
      <c r="C272" s="159">
        <v>8000</v>
      </c>
    </row>
    <row r="273" spans="1:3" s="88" customFormat="1" ht="12.75">
      <c r="A273" s="160" t="s">
        <v>1099</v>
      </c>
      <c r="B273" s="88" t="s">
        <v>1100</v>
      </c>
      <c r="C273" s="161">
        <f>C274</f>
        <v>30000</v>
      </c>
    </row>
    <row r="274" spans="1:3" ht="12.75">
      <c r="A274" s="148" t="s">
        <v>1101</v>
      </c>
      <c r="B274" s="146" t="s">
        <v>551</v>
      </c>
      <c r="C274" s="157">
        <v>30000</v>
      </c>
    </row>
    <row r="275" spans="1:3" ht="12.75">
      <c r="A275" s="148" t="s">
        <v>1102</v>
      </c>
      <c r="B275" s="146" t="s">
        <v>557</v>
      </c>
      <c r="C275" s="157">
        <v>30000</v>
      </c>
    </row>
    <row r="276" spans="1:3" ht="39">
      <c r="A276" s="148" t="s">
        <v>1103</v>
      </c>
      <c r="B276" s="146" t="s">
        <v>791</v>
      </c>
      <c r="C276" s="157">
        <v>30000</v>
      </c>
    </row>
    <row r="277" spans="1:3" ht="52.5">
      <c r="A277" s="148" t="s">
        <v>1104</v>
      </c>
      <c r="B277" s="146" t="s">
        <v>793</v>
      </c>
      <c r="C277" s="157">
        <v>30000</v>
      </c>
    </row>
    <row r="278" spans="1:3" s="95" customFormat="1" ht="15">
      <c r="A278" s="123"/>
      <c r="B278" s="124"/>
      <c r="C278" s="125"/>
    </row>
    <row r="279" spans="1:3" s="95" customFormat="1" ht="15">
      <c r="A279" s="126" t="s">
        <v>1193</v>
      </c>
      <c r="B279" s="126"/>
      <c r="C279" s="126"/>
    </row>
    <row r="280" s="95" customFormat="1" ht="15">
      <c r="C280" s="94"/>
    </row>
    <row r="281" s="95" customFormat="1" ht="15">
      <c r="C281" s="94"/>
    </row>
    <row r="282" s="95" customFormat="1" ht="15">
      <c r="C282" s="94"/>
    </row>
    <row r="283" s="95" customFormat="1" ht="15">
      <c r="C283" s="94"/>
    </row>
    <row r="284" s="95" customFormat="1" ht="15">
      <c r="C284" s="94"/>
    </row>
    <row r="285" s="95" customFormat="1" ht="15">
      <c r="C285" s="94"/>
    </row>
    <row r="286" s="95" customFormat="1" ht="15">
      <c r="C286" s="94"/>
    </row>
    <row r="287" s="95" customFormat="1" ht="15">
      <c r="C287" s="94"/>
    </row>
    <row r="288" s="95" customFormat="1" ht="15">
      <c r="C288" s="94"/>
    </row>
    <row r="289" s="95" customFormat="1" ht="15">
      <c r="C289" s="94"/>
    </row>
    <row r="290" s="95" customFormat="1" ht="15">
      <c r="C290" s="94"/>
    </row>
    <row r="291" s="95" customFormat="1" ht="15">
      <c r="C291" s="94"/>
    </row>
    <row r="292" s="95" customFormat="1" ht="15">
      <c r="C292" s="94"/>
    </row>
    <row r="293" s="95" customFormat="1" ht="15">
      <c r="C293" s="94"/>
    </row>
    <row r="294" s="95" customFormat="1" ht="15">
      <c r="C294" s="94"/>
    </row>
    <row r="295" s="95" customFormat="1" ht="15">
      <c r="C295" s="94"/>
    </row>
    <row r="296" s="95" customFormat="1" ht="15">
      <c r="C296" s="94"/>
    </row>
    <row r="297" s="95" customFormat="1" ht="15">
      <c r="C297" s="94"/>
    </row>
    <row r="298" s="95" customFormat="1" ht="15">
      <c r="C298" s="94"/>
    </row>
    <row r="299" spans="1:3" s="92" customFormat="1" ht="15">
      <c r="A299" s="95"/>
      <c r="B299" s="95"/>
      <c r="C299" s="94"/>
    </row>
    <row r="300" spans="1:3" s="92" customFormat="1" ht="15">
      <c r="A300" s="95"/>
      <c r="B300" s="95"/>
      <c r="C300" s="94"/>
    </row>
    <row r="301" spans="1:3" s="92" customFormat="1" ht="15">
      <c r="A301" s="95"/>
      <c r="B301" s="95"/>
      <c r="C301" s="94"/>
    </row>
    <row r="302" spans="1:3" s="92" customFormat="1" ht="15">
      <c r="A302" s="95"/>
      <c r="B302" s="95"/>
      <c r="C302" s="94"/>
    </row>
    <row r="303" spans="1:3" s="92" customFormat="1" ht="15">
      <c r="A303" s="95"/>
      <c r="B303" s="95"/>
      <c r="C303" s="94"/>
    </row>
  </sheetData>
  <sheetProtection/>
  <mergeCells count="2">
    <mergeCell ref="A7:C7"/>
    <mergeCell ref="A279:C27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9"/>
  <sheetViews>
    <sheetView tabSelected="1" zoomScale="70" zoomScaleNormal="70" zoomScalePageLayoutView="0" workbookViewId="0" topLeftCell="A159">
      <selection activeCell="H153" sqref="H153"/>
    </sheetView>
  </sheetViews>
  <sheetFormatPr defaultColWidth="9.125" defaultRowHeight="12.75"/>
  <cols>
    <col min="1" max="1" width="24.25390625" style="102" customWidth="1"/>
    <col min="2" max="2" width="76.50390625" style="93" customWidth="1"/>
    <col min="3" max="3" width="17.50390625" style="102" customWidth="1"/>
    <col min="4" max="4" width="19.875" style="92" customWidth="1"/>
    <col min="5" max="5" width="13.50390625" style="92" customWidth="1"/>
    <col min="6" max="16384" width="9.125" style="92" customWidth="1"/>
  </cols>
  <sheetData>
    <row r="1" spans="2:3" ht="15.75" customHeight="1">
      <c r="B1" s="127"/>
      <c r="C1" s="128" t="s">
        <v>1105</v>
      </c>
    </row>
    <row r="2" spans="2:3" ht="15.75" customHeight="1">
      <c r="B2" s="127"/>
      <c r="C2" s="128" t="s">
        <v>243</v>
      </c>
    </row>
    <row r="3" spans="2:3" ht="15.75" customHeight="1">
      <c r="B3" s="127"/>
      <c r="C3" s="128" t="s">
        <v>245</v>
      </c>
    </row>
    <row r="4" spans="2:3" ht="15.75" customHeight="1">
      <c r="B4" s="127"/>
      <c r="C4" s="128" t="s">
        <v>640</v>
      </c>
    </row>
    <row r="5" spans="2:3" ht="15.75" customHeight="1">
      <c r="B5" s="127"/>
      <c r="C5" s="128" t="s">
        <v>744</v>
      </c>
    </row>
    <row r="6" spans="2:3" ht="15.75" customHeight="1">
      <c r="B6" s="129"/>
      <c r="C6" s="130"/>
    </row>
    <row r="7" spans="1:3" ht="15">
      <c r="A7" s="131" t="s">
        <v>1106</v>
      </c>
      <c r="B7" s="131"/>
      <c r="C7" s="131"/>
    </row>
    <row r="8" spans="1:3" ht="15">
      <c r="A8" s="131" t="s">
        <v>1107</v>
      </c>
      <c r="B8" s="131"/>
      <c r="C8" s="131"/>
    </row>
    <row r="9" spans="1:3" ht="15">
      <c r="A9" s="131" t="s">
        <v>1108</v>
      </c>
      <c r="B9" s="131"/>
      <c r="C9" s="131"/>
    </row>
    <row r="10" spans="1:3" ht="15">
      <c r="A10" s="131" t="s">
        <v>1109</v>
      </c>
      <c r="B10" s="131"/>
      <c r="C10" s="131"/>
    </row>
    <row r="11" ht="15">
      <c r="C11" s="132" t="s">
        <v>704</v>
      </c>
    </row>
    <row r="12" spans="1:3" s="94" customFormat="1" ht="15">
      <c r="A12" s="133" t="s">
        <v>1110</v>
      </c>
      <c r="B12" s="133" t="s">
        <v>1111</v>
      </c>
      <c r="C12" s="134" t="s">
        <v>643</v>
      </c>
    </row>
    <row r="13" spans="1:3" s="95" customFormat="1" ht="15">
      <c r="A13" s="135" t="s">
        <v>508</v>
      </c>
      <c r="B13" s="136" t="s">
        <v>551</v>
      </c>
      <c r="C13" s="137">
        <f>C14+C20+C26+C42+C45+C50+C54+C72+C79+C83+C95+C128</f>
        <v>583619216.3</v>
      </c>
    </row>
    <row r="14" spans="1:3" s="95" customFormat="1" ht="15">
      <c r="A14" s="133" t="s">
        <v>509</v>
      </c>
      <c r="B14" s="138" t="s">
        <v>639</v>
      </c>
      <c r="C14" s="134">
        <v>316955717.18</v>
      </c>
    </row>
    <row r="15" spans="1:3" s="95" customFormat="1" ht="15">
      <c r="A15" s="133" t="s">
        <v>341</v>
      </c>
      <c r="B15" s="138" t="s">
        <v>644</v>
      </c>
      <c r="C15" s="134">
        <v>316955717.18</v>
      </c>
    </row>
    <row r="16" spans="1:3" s="95" customFormat="1" ht="62.25">
      <c r="A16" s="133" t="s">
        <v>559</v>
      </c>
      <c r="B16" s="138" t="s">
        <v>338</v>
      </c>
      <c r="C16" s="134">
        <v>311539295.34</v>
      </c>
    </row>
    <row r="17" spans="1:3" s="95" customFormat="1" ht="93">
      <c r="A17" s="133" t="s">
        <v>507</v>
      </c>
      <c r="B17" s="138" t="s">
        <v>212</v>
      </c>
      <c r="C17" s="134">
        <v>1972879.81</v>
      </c>
    </row>
    <row r="18" spans="1:3" s="95" customFormat="1" ht="46.5">
      <c r="A18" s="133" t="s">
        <v>345</v>
      </c>
      <c r="B18" s="138" t="s">
        <v>213</v>
      </c>
      <c r="C18" s="134">
        <v>2391970.78</v>
      </c>
    </row>
    <row r="19" spans="1:3" s="95" customFormat="1" ht="78">
      <c r="A19" s="133" t="s">
        <v>241</v>
      </c>
      <c r="B19" s="138" t="s">
        <v>355</v>
      </c>
      <c r="C19" s="134">
        <v>1051571.25</v>
      </c>
    </row>
    <row r="20" spans="1:3" s="95" customFormat="1" ht="30.75">
      <c r="A20" s="133" t="s">
        <v>634</v>
      </c>
      <c r="B20" s="138" t="s">
        <v>635</v>
      </c>
      <c r="C20" s="134">
        <v>18267265.55</v>
      </c>
    </row>
    <row r="21" spans="1:3" s="95" customFormat="1" ht="30.75">
      <c r="A21" s="133" t="s">
        <v>1112</v>
      </c>
      <c r="B21" s="138" t="s">
        <v>636</v>
      </c>
      <c r="C21" s="134">
        <v>18267265.55</v>
      </c>
    </row>
    <row r="22" spans="1:3" s="95" customFormat="1" ht="62.25">
      <c r="A22" s="133" t="s">
        <v>1113</v>
      </c>
      <c r="B22" s="138" t="s">
        <v>481</v>
      </c>
      <c r="C22" s="134">
        <v>7506007.99</v>
      </c>
    </row>
    <row r="23" spans="1:3" s="95" customFormat="1" ht="78">
      <c r="A23" s="133" t="s">
        <v>1114</v>
      </c>
      <c r="B23" s="138" t="s">
        <v>482</v>
      </c>
      <c r="C23" s="134">
        <v>76198.55</v>
      </c>
    </row>
    <row r="24" spans="1:3" s="95" customFormat="1" ht="62.25">
      <c r="A24" s="133" t="s">
        <v>1115</v>
      </c>
      <c r="B24" s="138" t="s">
        <v>483</v>
      </c>
      <c r="C24" s="134">
        <v>12138795.29</v>
      </c>
    </row>
    <row r="25" spans="1:3" s="95" customFormat="1" ht="62.25">
      <c r="A25" s="133" t="s">
        <v>356</v>
      </c>
      <c r="B25" s="138" t="s">
        <v>484</v>
      </c>
      <c r="C25" s="134">
        <v>-1453736.28</v>
      </c>
    </row>
    <row r="26" spans="1:3" s="95" customFormat="1" ht="15">
      <c r="A26" s="133" t="s">
        <v>510</v>
      </c>
      <c r="B26" s="138" t="s">
        <v>641</v>
      </c>
      <c r="C26" s="134">
        <v>123816620.17</v>
      </c>
    </row>
    <row r="27" spans="1:3" s="95" customFormat="1" ht="30.75">
      <c r="A27" s="133" t="s">
        <v>1116</v>
      </c>
      <c r="B27" s="138" t="s">
        <v>518</v>
      </c>
      <c r="C27" s="134">
        <v>81444479.02</v>
      </c>
    </row>
    <row r="28" spans="1:3" s="95" customFormat="1" ht="30.75">
      <c r="A28" s="133" t="s">
        <v>519</v>
      </c>
      <c r="B28" s="138" t="s">
        <v>812</v>
      </c>
      <c r="C28" s="134">
        <v>47894614.3</v>
      </c>
    </row>
    <row r="29" spans="1:3" s="95" customFormat="1" ht="30.75">
      <c r="A29" s="133" t="s">
        <v>520</v>
      </c>
      <c r="B29" s="138" t="s">
        <v>812</v>
      </c>
      <c r="C29" s="134">
        <v>47928563.77</v>
      </c>
    </row>
    <row r="30" spans="1:3" s="95" customFormat="1" ht="46.5">
      <c r="A30" s="133" t="s">
        <v>521</v>
      </c>
      <c r="B30" s="138" t="s">
        <v>540</v>
      </c>
      <c r="C30" s="134">
        <v>-33949.47</v>
      </c>
    </row>
    <row r="31" spans="1:3" s="95" customFormat="1" ht="30.75">
      <c r="A31" s="133" t="s">
        <v>522</v>
      </c>
      <c r="B31" s="138" t="s">
        <v>396</v>
      </c>
      <c r="C31" s="134">
        <v>34116991.76</v>
      </c>
    </row>
    <row r="32" spans="1:3" s="95" customFormat="1" ht="30.75">
      <c r="A32" s="133" t="s">
        <v>397</v>
      </c>
      <c r="B32" s="138" t="s">
        <v>396</v>
      </c>
      <c r="C32" s="134">
        <v>34117450.68</v>
      </c>
    </row>
    <row r="33" spans="1:3" s="95" customFormat="1" ht="46.5">
      <c r="A33" s="133" t="s">
        <v>398</v>
      </c>
      <c r="B33" s="138" t="s">
        <v>399</v>
      </c>
      <c r="C33" s="134">
        <v>-458.92</v>
      </c>
    </row>
    <row r="34" spans="1:3" s="95" customFormat="1" ht="30.75">
      <c r="A34" s="133" t="s">
        <v>339</v>
      </c>
      <c r="B34" s="138" t="s">
        <v>819</v>
      </c>
      <c r="C34" s="134">
        <v>-567127.04</v>
      </c>
    </row>
    <row r="35" spans="1:3" s="95" customFormat="1" ht="15">
      <c r="A35" s="133" t="s">
        <v>342</v>
      </c>
      <c r="B35" s="138" t="s">
        <v>645</v>
      </c>
      <c r="C35" s="134">
        <v>33063709.9</v>
      </c>
    </row>
    <row r="36" spans="1:3" s="95" customFormat="1" ht="15">
      <c r="A36" s="133" t="s">
        <v>400</v>
      </c>
      <c r="B36" s="138" t="s">
        <v>645</v>
      </c>
      <c r="C36" s="134">
        <v>33062017.14</v>
      </c>
    </row>
    <row r="37" spans="1:3" s="95" customFormat="1" ht="30.75">
      <c r="A37" s="133" t="s">
        <v>1117</v>
      </c>
      <c r="B37" s="138" t="s">
        <v>823</v>
      </c>
      <c r="C37" s="134">
        <v>1692.76</v>
      </c>
    </row>
    <row r="38" spans="1:3" s="95" customFormat="1" ht="15">
      <c r="A38" s="133" t="s">
        <v>1118</v>
      </c>
      <c r="B38" s="138" t="s">
        <v>343</v>
      </c>
      <c r="C38" s="134">
        <v>4523383.79</v>
      </c>
    </row>
    <row r="39" spans="1:3" s="95" customFormat="1" ht="15">
      <c r="A39" s="133" t="s">
        <v>401</v>
      </c>
      <c r="B39" s="138" t="s">
        <v>343</v>
      </c>
      <c r="C39" s="134">
        <v>4523383.79</v>
      </c>
    </row>
    <row r="40" spans="1:3" s="95" customFormat="1" ht="30.75">
      <c r="A40" s="139" t="s">
        <v>561</v>
      </c>
      <c r="B40" s="138" t="s">
        <v>560</v>
      </c>
      <c r="C40" s="134">
        <v>4785047.46</v>
      </c>
    </row>
    <row r="41" spans="1:3" s="95" customFormat="1" ht="30.75">
      <c r="A41" s="133" t="s">
        <v>562</v>
      </c>
      <c r="B41" s="138" t="s">
        <v>637</v>
      </c>
      <c r="C41" s="134">
        <v>4785047.46</v>
      </c>
    </row>
    <row r="42" spans="1:3" s="95" customFormat="1" ht="30.75">
      <c r="A42" s="133" t="s">
        <v>452</v>
      </c>
      <c r="B42" s="138" t="s">
        <v>237</v>
      </c>
      <c r="C42" s="134">
        <v>1374297.59</v>
      </c>
    </row>
    <row r="43" spans="1:3" s="95" customFormat="1" ht="15">
      <c r="A43" s="133" t="s">
        <v>415</v>
      </c>
      <c r="B43" s="138" t="s">
        <v>416</v>
      </c>
      <c r="C43" s="134">
        <v>1374297.59</v>
      </c>
    </row>
    <row r="44" spans="1:3" s="95" customFormat="1" ht="15">
      <c r="A44" s="133" t="s">
        <v>453</v>
      </c>
      <c r="B44" s="138" t="s">
        <v>414</v>
      </c>
      <c r="C44" s="134">
        <v>1374297.59</v>
      </c>
    </row>
    <row r="45" spans="1:3" s="95" customFormat="1" ht="15">
      <c r="A45" s="133" t="s">
        <v>511</v>
      </c>
      <c r="B45" s="138" t="s">
        <v>357</v>
      </c>
      <c r="C45" s="134">
        <v>9674949.77</v>
      </c>
    </row>
    <row r="46" spans="1:3" s="95" customFormat="1" ht="30.75">
      <c r="A46" s="133" t="s">
        <v>1119</v>
      </c>
      <c r="B46" s="6" t="s">
        <v>835</v>
      </c>
      <c r="C46" s="134">
        <v>9553749.77</v>
      </c>
    </row>
    <row r="47" spans="1:3" s="95" customFormat="1" ht="46.5">
      <c r="A47" s="133" t="s">
        <v>344</v>
      </c>
      <c r="B47" s="138" t="s">
        <v>541</v>
      </c>
      <c r="C47" s="134">
        <v>9553749.77</v>
      </c>
    </row>
    <row r="48" spans="1:3" s="95" customFormat="1" ht="30.75">
      <c r="A48" s="133" t="s">
        <v>1120</v>
      </c>
      <c r="B48" s="138" t="s">
        <v>891</v>
      </c>
      <c r="C48" s="134">
        <v>121200</v>
      </c>
    </row>
    <row r="49" spans="1:3" s="95" customFormat="1" ht="30.75">
      <c r="A49" s="133" t="s">
        <v>555</v>
      </c>
      <c r="B49" s="138" t="s">
        <v>451</v>
      </c>
      <c r="C49" s="134">
        <v>121200</v>
      </c>
    </row>
    <row r="50" spans="1:3" s="95" customFormat="1" ht="30.75">
      <c r="A50" s="133" t="s">
        <v>1121</v>
      </c>
      <c r="B50" s="138" t="s">
        <v>838</v>
      </c>
      <c r="C50" s="134">
        <v>7.52</v>
      </c>
    </row>
    <row r="51" spans="1:3" s="95" customFormat="1" ht="15">
      <c r="A51" s="133" t="s">
        <v>1122</v>
      </c>
      <c r="B51" s="6" t="s">
        <v>840</v>
      </c>
      <c r="C51" s="134">
        <v>7.52</v>
      </c>
    </row>
    <row r="52" spans="1:3" s="95" customFormat="1" ht="46.5">
      <c r="A52" s="133" t="s">
        <v>1123</v>
      </c>
      <c r="B52" s="6" t="s">
        <v>842</v>
      </c>
      <c r="C52" s="134">
        <v>7.52</v>
      </c>
    </row>
    <row r="53" spans="1:3" s="95" customFormat="1" ht="62.25">
      <c r="A53" s="133" t="s">
        <v>1124</v>
      </c>
      <c r="B53" s="138" t="s">
        <v>844</v>
      </c>
      <c r="C53" s="134">
        <v>7.52</v>
      </c>
    </row>
    <row r="54" spans="1:3" s="95" customFormat="1" ht="30.75">
      <c r="A54" s="133" t="s">
        <v>512</v>
      </c>
      <c r="B54" s="138" t="s">
        <v>642</v>
      </c>
      <c r="C54" s="134">
        <v>65938298.36</v>
      </c>
    </row>
    <row r="55" spans="1:3" s="95" customFormat="1" ht="78">
      <c r="A55" s="133" t="s">
        <v>515</v>
      </c>
      <c r="B55" s="138" t="s">
        <v>403</v>
      </c>
      <c r="C55" s="134">
        <v>65813631.44</v>
      </c>
    </row>
    <row r="56" spans="1:3" s="95" customFormat="1" ht="62.25">
      <c r="A56" s="133" t="s">
        <v>242</v>
      </c>
      <c r="B56" s="138" t="s">
        <v>450</v>
      </c>
      <c r="C56" s="134">
        <v>49717401.57</v>
      </c>
    </row>
    <row r="57" spans="1:3" s="95" customFormat="1" ht="78">
      <c r="A57" s="133" t="s">
        <v>121</v>
      </c>
      <c r="B57" s="6" t="s">
        <v>122</v>
      </c>
      <c r="C57" s="134">
        <v>19330844.82</v>
      </c>
    </row>
    <row r="58" spans="1:3" s="95" customFormat="1" ht="62.25">
      <c r="A58" s="133" t="s">
        <v>402</v>
      </c>
      <c r="B58" s="138" t="s">
        <v>629</v>
      </c>
      <c r="C58" s="134">
        <v>171.54</v>
      </c>
    </row>
    <row r="59" spans="1:3" s="95" customFormat="1" ht="78">
      <c r="A59" s="133" t="s">
        <v>631</v>
      </c>
      <c r="B59" s="138" t="s">
        <v>630</v>
      </c>
      <c r="C59" s="134">
        <v>30386385.21</v>
      </c>
    </row>
    <row r="60" spans="1:3" s="95" customFormat="1" ht="62.25">
      <c r="A60" s="133" t="s">
        <v>231</v>
      </c>
      <c r="B60" s="138" t="s">
        <v>405</v>
      </c>
      <c r="C60" s="134">
        <v>121794.29</v>
      </c>
    </row>
    <row r="61" spans="1:3" s="95" customFormat="1" ht="62.25">
      <c r="A61" s="133" t="s">
        <v>240</v>
      </c>
      <c r="B61" s="138" t="s">
        <v>404</v>
      </c>
      <c r="C61" s="134">
        <v>121794.29</v>
      </c>
    </row>
    <row r="62" spans="1:3" s="95" customFormat="1" ht="78">
      <c r="A62" s="133" t="s">
        <v>1125</v>
      </c>
      <c r="B62" s="138" t="s">
        <v>1057</v>
      </c>
      <c r="C62" s="134">
        <v>35224.12</v>
      </c>
    </row>
    <row r="63" spans="1:3" s="95" customFormat="1" ht="62.25">
      <c r="A63" s="133" t="s">
        <v>211</v>
      </c>
      <c r="B63" s="138" t="s">
        <v>214</v>
      </c>
      <c r="C63" s="134">
        <v>35224.12</v>
      </c>
    </row>
    <row r="64" spans="1:3" s="95" customFormat="1" ht="30.75">
      <c r="A64" s="133" t="s">
        <v>545</v>
      </c>
      <c r="B64" s="138" t="s">
        <v>546</v>
      </c>
      <c r="C64" s="134">
        <v>15939211.46</v>
      </c>
    </row>
    <row r="65" spans="1:3" s="95" customFormat="1" ht="30.75">
      <c r="A65" s="133" t="s">
        <v>547</v>
      </c>
      <c r="B65" s="138" t="s">
        <v>548</v>
      </c>
      <c r="C65" s="134">
        <v>15939211.46</v>
      </c>
    </row>
    <row r="66" spans="1:3" s="95" customFormat="1" ht="15">
      <c r="A66" s="133" t="s">
        <v>517</v>
      </c>
      <c r="B66" s="138" t="s">
        <v>556</v>
      </c>
      <c r="C66" s="134">
        <v>35423.65</v>
      </c>
    </row>
    <row r="67" spans="1:3" s="95" customFormat="1" ht="46.5">
      <c r="A67" s="133" t="s">
        <v>1126</v>
      </c>
      <c r="B67" s="6" t="s">
        <v>1063</v>
      </c>
      <c r="C67" s="134">
        <v>35423.65</v>
      </c>
    </row>
    <row r="68" spans="1:3" s="95" customFormat="1" ht="46.5">
      <c r="A68" s="133" t="s">
        <v>346</v>
      </c>
      <c r="B68" s="138" t="s">
        <v>492</v>
      </c>
      <c r="C68" s="134">
        <v>35423.65</v>
      </c>
    </row>
    <row r="69" spans="1:3" s="95" customFormat="1" ht="78">
      <c r="A69" s="133" t="s">
        <v>295</v>
      </c>
      <c r="B69" s="138" t="s">
        <v>296</v>
      </c>
      <c r="C69" s="134">
        <v>89243.27</v>
      </c>
    </row>
    <row r="70" spans="1:3" s="95" customFormat="1" ht="78">
      <c r="A70" s="133" t="s">
        <v>1127</v>
      </c>
      <c r="B70" s="6" t="s">
        <v>896</v>
      </c>
      <c r="C70" s="134">
        <v>89243.27</v>
      </c>
    </row>
    <row r="71" spans="1:3" s="95" customFormat="1" ht="47.25" customHeight="1">
      <c r="A71" s="133" t="s">
        <v>259</v>
      </c>
      <c r="B71" s="138" t="s">
        <v>294</v>
      </c>
      <c r="C71" s="134">
        <v>89243.27</v>
      </c>
    </row>
    <row r="72" spans="1:3" s="95" customFormat="1" ht="15">
      <c r="A72" s="133" t="s">
        <v>493</v>
      </c>
      <c r="B72" s="138" t="s">
        <v>494</v>
      </c>
      <c r="C72" s="134">
        <v>3106151.05</v>
      </c>
    </row>
    <row r="73" spans="1:3" s="95" customFormat="1" ht="15">
      <c r="A73" s="133" t="s">
        <v>495</v>
      </c>
      <c r="B73" s="138" t="s">
        <v>496</v>
      </c>
      <c r="C73" s="134">
        <v>3106151.05</v>
      </c>
    </row>
    <row r="74" spans="1:3" s="95" customFormat="1" ht="30.75">
      <c r="A74" s="133" t="s">
        <v>625</v>
      </c>
      <c r="B74" s="138" t="s">
        <v>406</v>
      </c>
      <c r="C74" s="134">
        <v>690148.36</v>
      </c>
    </row>
    <row r="75" spans="1:3" s="95" customFormat="1" ht="15.75" customHeight="1">
      <c r="A75" s="133" t="s">
        <v>626</v>
      </c>
      <c r="B75" s="138" t="s">
        <v>623</v>
      </c>
      <c r="C75" s="134">
        <v>645.48</v>
      </c>
    </row>
    <row r="76" spans="1:3" s="95" customFormat="1" ht="15">
      <c r="A76" s="133" t="s">
        <v>627</v>
      </c>
      <c r="B76" s="138" t="s">
        <v>664</v>
      </c>
      <c r="C76" s="134">
        <v>1163949.03</v>
      </c>
    </row>
    <row r="77" spans="1:3" s="95" customFormat="1" ht="15">
      <c r="A77" s="133" t="s">
        <v>628</v>
      </c>
      <c r="B77" s="138" t="s">
        <v>624</v>
      </c>
      <c r="C77" s="134">
        <v>870385.62</v>
      </c>
    </row>
    <row r="78" spans="1:3" s="95" customFormat="1" ht="52.5" customHeight="1">
      <c r="A78" s="133" t="s">
        <v>411</v>
      </c>
      <c r="B78" s="138" t="s">
        <v>410</v>
      </c>
      <c r="C78" s="134">
        <v>381022.56</v>
      </c>
    </row>
    <row r="79" spans="1:3" s="95" customFormat="1" ht="30.75">
      <c r="A79" s="133" t="s">
        <v>221</v>
      </c>
      <c r="B79" s="138" t="s">
        <v>486</v>
      </c>
      <c r="C79" s="134">
        <v>494750.49</v>
      </c>
    </row>
    <row r="80" spans="1:3" s="95" customFormat="1" ht="15">
      <c r="A80" s="133" t="s">
        <v>223</v>
      </c>
      <c r="B80" s="138" t="s">
        <v>222</v>
      </c>
      <c r="C80" s="134">
        <v>494750.49</v>
      </c>
    </row>
    <row r="81" spans="1:3" s="95" customFormat="1" ht="15">
      <c r="A81" s="133"/>
      <c r="B81" s="138"/>
      <c r="C81" s="134">
        <v>494750.49</v>
      </c>
    </row>
    <row r="82" spans="1:3" s="95" customFormat="1" ht="30.75">
      <c r="A82" s="140" t="s">
        <v>454</v>
      </c>
      <c r="B82" s="138" t="s">
        <v>297</v>
      </c>
      <c r="C82" s="134">
        <v>494750.49</v>
      </c>
    </row>
    <row r="83" spans="1:3" s="95" customFormat="1" ht="30.75">
      <c r="A83" s="133" t="s">
        <v>232</v>
      </c>
      <c r="B83" s="138" t="s">
        <v>233</v>
      </c>
      <c r="C83" s="134">
        <v>33082982.35</v>
      </c>
    </row>
    <row r="84" spans="1:3" s="95" customFormat="1" ht="62.25">
      <c r="A84" s="133" t="s">
        <v>449</v>
      </c>
      <c r="B84" s="138" t="s">
        <v>423</v>
      </c>
      <c r="C84" s="134">
        <v>25583679.96</v>
      </c>
    </row>
    <row r="85" spans="1:3" s="95" customFormat="1" ht="156">
      <c r="A85" s="133" t="s">
        <v>1128</v>
      </c>
      <c r="B85" s="6" t="s">
        <v>1129</v>
      </c>
      <c r="C85" s="134">
        <v>25583679.96</v>
      </c>
    </row>
    <row r="86" spans="1:3" s="95" customFormat="1" ht="62.25">
      <c r="A86" s="133" t="s">
        <v>523</v>
      </c>
      <c r="B86" s="138" t="s">
        <v>1070</v>
      </c>
      <c r="C86" s="134">
        <v>25583679.96</v>
      </c>
    </row>
    <row r="87" spans="1:3" s="95" customFormat="1" ht="30.75">
      <c r="A87" s="133" t="s">
        <v>1130</v>
      </c>
      <c r="B87" s="138" t="s">
        <v>422</v>
      </c>
      <c r="C87" s="134">
        <v>6564011.99</v>
      </c>
    </row>
    <row r="88" spans="1:3" s="95" customFormat="1" ht="30.75">
      <c r="A88" s="133" t="s">
        <v>252</v>
      </c>
      <c r="B88" s="138" t="s">
        <v>539</v>
      </c>
      <c r="C88" s="134">
        <v>6564011.99</v>
      </c>
    </row>
    <row r="89" spans="1:3" s="95" customFormat="1" ht="46.5">
      <c r="A89" s="133" t="s">
        <v>123</v>
      </c>
      <c r="B89" s="6" t="s">
        <v>124</v>
      </c>
      <c r="C89" s="134">
        <v>4508301.1</v>
      </c>
    </row>
    <row r="90" spans="1:3" s="95" customFormat="1" ht="46.5">
      <c r="A90" s="133" t="s">
        <v>633</v>
      </c>
      <c r="B90" s="138" t="s">
        <v>632</v>
      </c>
      <c r="C90" s="134">
        <v>2055710.89</v>
      </c>
    </row>
    <row r="91" spans="1:3" s="95" customFormat="1" ht="62.25">
      <c r="A91" s="133" t="s">
        <v>1131</v>
      </c>
      <c r="B91" s="138" t="s">
        <v>1076</v>
      </c>
      <c r="C91" s="134">
        <v>935290.4</v>
      </c>
    </row>
    <row r="92" spans="1:3" s="95" customFormat="1" ht="62.25">
      <c r="A92" s="133" t="s">
        <v>1132</v>
      </c>
      <c r="B92" s="6" t="s">
        <v>1078</v>
      </c>
      <c r="C92" s="134">
        <v>935290.4</v>
      </c>
    </row>
    <row r="93" spans="1:3" s="95" customFormat="1" ht="78">
      <c r="A93" s="133" t="s">
        <v>1133</v>
      </c>
      <c r="B93" s="138" t="s">
        <v>1080</v>
      </c>
      <c r="C93" s="134">
        <v>852089.42</v>
      </c>
    </row>
    <row r="94" spans="1:3" s="95" customFormat="1" ht="78">
      <c r="A94" s="133" t="s">
        <v>1134</v>
      </c>
      <c r="B94" s="138" t="s">
        <v>1082</v>
      </c>
      <c r="C94" s="134">
        <v>83200.98</v>
      </c>
    </row>
    <row r="95" spans="1:3" s="95" customFormat="1" ht="15">
      <c r="A95" s="133" t="s">
        <v>513</v>
      </c>
      <c r="B95" s="138" t="s">
        <v>557</v>
      </c>
      <c r="C95" s="134">
        <v>6910590.74</v>
      </c>
    </row>
    <row r="96" spans="1:3" s="95" customFormat="1" ht="15.75" customHeight="1">
      <c r="A96" s="133" t="s">
        <v>258</v>
      </c>
      <c r="B96" s="138" t="s">
        <v>358</v>
      </c>
      <c r="C96" s="134">
        <v>82359.17</v>
      </c>
    </row>
    <row r="97" spans="1:3" s="95" customFormat="1" ht="46.5">
      <c r="A97" s="133" t="s">
        <v>238</v>
      </c>
      <c r="B97" s="138" t="s">
        <v>239</v>
      </c>
      <c r="C97" s="134">
        <v>67313.89</v>
      </c>
    </row>
    <row r="98" spans="1:3" s="95" customFormat="1" ht="46.5">
      <c r="A98" s="133" t="s">
        <v>238</v>
      </c>
      <c r="B98" s="6" t="s">
        <v>239</v>
      </c>
      <c r="C98" s="134">
        <v>15045.28</v>
      </c>
    </row>
    <row r="99" spans="1:3" s="95" customFormat="1" ht="46.5">
      <c r="A99" s="133" t="s">
        <v>497</v>
      </c>
      <c r="B99" s="138" t="s">
        <v>224</v>
      </c>
      <c r="C99" s="134">
        <v>5000</v>
      </c>
    </row>
    <row r="100" spans="1:3" s="95" customFormat="1" ht="46.5">
      <c r="A100" s="133" t="s">
        <v>359</v>
      </c>
      <c r="B100" s="138" t="s">
        <v>857</v>
      </c>
      <c r="C100" s="134">
        <v>94990.47</v>
      </c>
    </row>
    <row r="101" spans="1:3" s="95" customFormat="1" ht="46.5">
      <c r="A101" s="133" t="s">
        <v>359</v>
      </c>
      <c r="B101" s="6" t="s">
        <v>857</v>
      </c>
      <c r="C101" s="134">
        <v>94990.47</v>
      </c>
    </row>
    <row r="102" spans="1:3" s="95" customFormat="1" ht="30.75">
      <c r="A102" s="133" t="s">
        <v>1135</v>
      </c>
      <c r="B102" s="6" t="s">
        <v>878</v>
      </c>
      <c r="C102" s="134">
        <v>135857.02</v>
      </c>
    </row>
    <row r="103" spans="1:3" s="95" customFormat="1" ht="46.5">
      <c r="A103" s="133" t="s">
        <v>347</v>
      </c>
      <c r="B103" s="138" t="s">
        <v>348</v>
      </c>
      <c r="C103" s="134">
        <v>135857.02</v>
      </c>
    </row>
    <row r="104" spans="1:3" s="95" customFormat="1" ht="93">
      <c r="A104" s="133" t="s">
        <v>1136</v>
      </c>
      <c r="B104" s="138" t="s">
        <v>761</v>
      </c>
      <c r="C104" s="134">
        <v>2010219.05</v>
      </c>
    </row>
    <row r="105" spans="1:3" s="95" customFormat="1" ht="30.75">
      <c r="A105" s="133" t="s">
        <v>665</v>
      </c>
      <c r="B105" s="138" t="s">
        <v>389</v>
      </c>
      <c r="C105" s="134">
        <v>1106857.14</v>
      </c>
    </row>
    <row r="106" spans="1:3" s="95" customFormat="1" ht="30.75">
      <c r="A106" s="133" t="s">
        <v>16</v>
      </c>
      <c r="B106" s="138" t="s">
        <v>390</v>
      </c>
      <c r="C106" s="134">
        <v>405519.83</v>
      </c>
    </row>
    <row r="107" spans="1:3" s="95" customFormat="1" ht="30.75">
      <c r="A107" s="133" t="s">
        <v>498</v>
      </c>
      <c r="B107" s="138" t="s">
        <v>311</v>
      </c>
      <c r="C107" s="134">
        <v>4500</v>
      </c>
    </row>
    <row r="108" spans="1:3" s="95" customFormat="1" ht="30.75">
      <c r="A108" s="133" t="s">
        <v>500</v>
      </c>
      <c r="B108" s="138" t="s">
        <v>501</v>
      </c>
      <c r="C108" s="134">
        <v>350000</v>
      </c>
    </row>
    <row r="109" spans="1:3" s="95" customFormat="1" ht="15">
      <c r="A109" s="133" t="s">
        <v>502</v>
      </c>
      <c r="B109" s="138" t="s">
        <v>503</v>
      </c>
      <c r="C109" s="134">
        <v>131842.08</v>
      </c>
    </row>
    <row r="110" spans="1:3" s="95" customFormat="1" ht="31.5" customHeight="1">
      <c r="A110" s="133" t="s">
        <v>1137</v>
      </c>
      <c r="B110" s="6" t="s">
        <v>1093</v>
      </c>
      <c r="C110" s="134">
        <v>11500</v>
      </c>
    </row>
    <row r="111" spans="1:3" s="95" customFormat="1" ht="46.5">
      <c r="A111" s="133" t="s">
        <v>351</v>
      </c>
      <c r="B111" s="138" t="s">
        <v>349</v>
      </c>
      <c r="C111" s="134">
        <v>11500</v>
      </c>
    </row>
    <row r="112" spans="1:3" s="95" customFormat="1" ht="46.5">
      <c r="A112" s="133" t="s">
        <v>1138</v>
      </c>
      <c r="B112" s="6" t="s">
        <v>859</v>
      </c>
      <c r="C112" s="134">
        <v>1300</v>
      </c>
    </row>
    <row r="113" spans="1:3" s="95" customFormat="1" ht="30.75">
      <c r="A113" s="133" t="s">
        <v>1139</v>
      </c>
      <c r="B113" s="138" t="s">
        <v>861</v>
      </c>
      <c r="C113" s="134">
        <v>42029.93</v>
      </c>
    </row>
    <row r="114" spans="1:3" s="95" customFormat="1" ht="30.75">
      <c r="A114" s="133" t="s">
        <v>312</v>
      </c>
      <c r="B114" s="138" t="s">
        <v>225</v>
      </c>
      <c r="C114" s="134">
        <v>42029.93</v>
      </c>
    </row>
    <row r="115" spans="1:3" s="95" customFormat="1" ht="30.75">
      <c r="A115" s="133" t="s">
        <v>1140</v>
      </c>
      <c r="B115" s="138" t="s">
        <v>905</v>
      </c>
      <c r="C115" s="134">
        <v>761863.71</v>
      </c>
    </row>
    <row r="116" spans="1:3" s="95" customFormat="1" ht="46.5">
      <c r="A116" s="133" t="s">
        <v>381</v>
      </c>
      <c r="B116" s="138" t="s">
        <v>270</v>
      </c>
      <c r="C116" s="134">
        <v>761863.71</v>
      </c>
    </row>
    <row r="117" spans="1:3" s="95" customFormat="1" ht="46.5">
      <c r="A117" s="133" t="s">
        <v>1141</v>
      </c>
      <c r="B117" s="6" t="s">
        <v>791</v>
      </c>
      <c r="C117" s="134">
        <v>48000</v>
      </c>
    </row>
    <row r="118" spans="1:3" s="95" customFormat="1" ht="62.25">
      <c r="A118" s="133" t="s">
        <v>1142</v>
      </c>
      <c r="B118" s="6" t="s">
        <v>793</v>
      </c>
      <c r="C118" s="134">
        <v>48000</v>
      </c>
    </row>
    <row r="119" spans="1:3" s="95" customFormat="1" ht="15">
      <c r="A119" s="133" t="s">
        <v>1143</v>
      </c>
      <c r="B119" s="138" t="s">
        <v>1096</v>
      </c>
      <c r="C119" s="134">
        <v>23977.86</v>
      </c>
    </row>
    <row r="120" spans="1:3" s="95" customFormat="1" ht="30.75">
      <c r="A120" s="133" t="s">
        <v>218</v>
      </c>
      <c r="B120" s="138" t="s">
        <v>217</v>
      </c>
      <c r="C120" s="134">
        <v>23977.86</v>
      </c>
    </row>
    <row r="121" spans="1:3" s="95" customFormat="1" ht="30.75">
      <c r="A121" s="133" t="s">
        <v>219</v>
      </c>
      <c r="B121" s="138" t="s">
        <v>215</v>
      </c>
      <c r="C121" s="134">
        <v>50000</v>
      </c>
    </row>
    <row r="122" spans="1:3" s="95" customFormat="1" ht="62.25">
      <c r="A122" s="133" t="s">
        <v>313</v>
      </c>
      <c r="B122" s="138" t="s">
        <v>314</v>
      </c>
      <c r="C122" s="134">
        <v>735151.39</v>
      </c>
    </row>
    <row r="123" spans="1:3" s="95" customFormat="1" ht="30.75">
      <c r="A123" s="133" t="s">
        <v>220</v>
      </c>
      <c r="B123" s="138" t="s">
        <v>216</v>
      </c>
      <c r="C123" s="134">
        <v>510000</v>
      </c>
    </row>
    <row r="124" spans="1:3" s="95" customFormat="1" ht="30.75">
      <c r="A124" s="133" t="s">
        <v>1144</v>
      </c>
      <c r="B124" s="138" t="s">
        <v>908</v>
      </c>
      <c r="C124" s="134">
        <v>4720.16</v>
      </c>
    </row>
    <row r="125" spans="1:3" s="95" customFormat="1" ht="46.5">
      <c r="A125" s="133" t="s">
        <v>350</v>
      </c>
      <c r="B125" s="138" t="s">
        <v>553</v>
      </c>
      <c r="C125" s="134">
        <v>4720.16</v>
      </c>
    </row>
    <row r="126" spans="1:3" s="95" customFormat="1" ht="30.75">
      <c r="A126" s="133" t="s">
        <v>1145</v>
      </c>
      <c r="B126" s="138" t="s">
        <v>784</v>
      </c>
      <c r="C126" s="134">
        <v>2405121.98</v>
      </c>
    </row>
    <row r="127" spans="1:3" s="95" customFormat="1" ht="30.75">
      <c r="A127" s="133" t="s">
        <v>385</v>
      </c>
      <c r="B127" s="138" t="s">
        <v>554</v>
      </c>
      <c r="C127" s="134">
        <v>2405121.98</v>
      </c>
    </row>
    <row r="128" spans="1:3" s="95" customFormat="1" ht="21.75" customHeight="1">
      <c r="A128" s="141" t="s">
        <v>514</v>
      </c>
      <c r="B128" s="138" t="s">
        <v>558</v>
      </c>
      <c r="C128" s="134">
        <v>3997585.53</v>
      </c>
    </row>
    <row r="129" spans="1:3" s="95" customFormat="1" ht="15">
      <c r="A129" s="133" t="s">
        <v>1194</v>
      </c>
      <c r="B129" s="6" t="s">
        <v>914</v>
      </c>
      <c r="C129" s="134">
        <v>3997585.53</v>
      </c>
    </row>
    <row r="130" spans="1:3" s="95" customFormat="1" ht="15">
      <c r="A130" s="141" t="s">
        <v>504</v>
      </c>
      <c r="B130" s="138" t="s">
        <v>505</v>
      </c>
      <c r="C130" s="134">
        <v>3997585.53</v>
      </c>
    </row>
    <row r="131" spans="1:3" s="95" customFormat="1" ht="15">
      <c r="A131" s="133" t="s">
        <v>485</v>
      </c>
      <c r="B131" s="6" t="s">
        <v>638</v>
      </c>
      <c r="C131" s="134">
        <f>C132+C181+C184+C187</f>
        <v>962834676.5400001</v>
      </c>
    </row>
    <row r="132" spans="1:3" s="95" customFormat="1" ht="30.75">
      <c r="A132" s="133" t="s">
        <v>1146</v>
      </c>
      <c r="B132" s="6" t="s">
        <v>305</v>
      </c>
      <c r="C132" s="134">
        <v>964611935.58</v>
      </c>
    </row>
    <row r="133" spans="1:3" s="95" customFormat="1" ht="15">
      <c r="A133" s="133" t="s">
        <v>1147</v>
      </c>
      <c r="B133" s="6" t="s">
        <v>526</v>
      </c>
      <c r="C133" s="134">
        <v>71249700</v>
      </c>
    </row>
    <row r="134" spans="1:3" s="95" customFormat="1" ht="15">
      <c r="A134" s="133" t="s">
        <v>1148</v>
      </c>
      <c r="B134" s="6" t="s">
        <v>386</v>
      </c>
      <c r="C134" s="134">
        <v>39116400</v>
      </c>
    </row>
    <row r="135" spans="1:3" s="95" customFormat="1" ht="30.75">
      <c r="A135" s="133" t="s">
        <v>1149</v>
      </c>
      <c r="B135" s="6" t="s">
        <v>412</v>
      </c>
      <c r="C135" s="134">
        <v>39116400</v>
      </c>
    </row>
    <row r="136" spans="1:3" s="95" customFormat="1" ht="30.75">
      <c r="A136" s="133" t="s">
        <v>1150</v>
      </c>
      <c r="B136" s="6" t="s">
        <v>612</v>
      </c>
      <c r="C136" s="134">
        <v>32133300</v>
      </c>
    </row>
    <row r="137" spans="1:3" s="95" customFormat="1" ht="30.75">
      <c r="A137" s="133" t="s">
        <v>1151</v>
      </c>
      <c r="B137" s="6" t="s">
        <v>361</v>
      </c>
      <c r="C137" s="134">
        <v>32133300</v>
      </c>
    </row>
    <row r="138" spans="1:3" s="95" customFormat="1" ht="30.75">
      <c r="A138" s="133" t="s">
        <v>1152</v>
      </c>
      <c r="B138" s="6" t="s">
        <v>210</v>
      </c>
      <c r="C138" s="134">
        <v>224742979.19</v>
      </c>
    </row>
    <row r="139" spans="1:3" s="95" customFormat="1" ht="15">
      <c r="A139" s="133" t="s">
        <v>1153</v>
      </c>
      <c r="B139" s="6" t="s">
        <v>920</v>
      </c>
      <c r="C139" s="134">
        <v>15771120</v>
      </c>
    </row>
    <row r="140" spans="1:3" s="95" customFormat="1" ht="30.75">
      <c r="A140" s="133" t="s">
        <v>37</v>
      </c>
      <c r="B140" s="6" t="s">
        <v>38</v>
      </c>
      <c r="C140" s="134">
        <v>15771120</v>
      </c>
    </row>
    <row r="141" spans="1:3" s="95" customFormat="1" ht="30.75">
      <c r="A141" s="133" t="s">
        <v>1154</v>
      </c>
      <c r="B141" s="6" t="s">
        <v>923</v>
      </c>
      <c r="C141" s="134">
        <v>6011200</v>
      </c>
    </row>
    <row r="142" spans="1:3" s="95" customFormat="1" ht="30.75">
      <c r="A142" s="133" t="s">
        <v>1155</v>
      </c>
      <c r="B142" s="6" t="s">
        <v>683</v>
      </c>
      <c r="C142" s="134">
        <v>6011200</v>
      </c>
    </row>
    <row r="143" spans="1:3" s="95" customFormat="1" ht="78">
      <c r="A143" s="133" t="s">
        <v>1156</v>
      </c>
      <c r="B143" s="6" t="s">
        <v>926</v>
      </c>
      <c r="C143" s="134">
        <v>52840479.21</v>
      </c>
    </row>
    <row r="144" spans="1:3" s="95" customFormat="1" ht="78">
      <c r="A144" s="133" t="s">
        <v>34</v>
      </c>
      <c r="B144" s="6" t="s">
        <v>35</v>
      </c>
      <c r="C144" s="134">
        <v>52840479.21</v>
      </c>
    </row>
    <row r="145" spans="1:3" s="95" customFormat="1" ht="78">
      <c r="A145" s="133" t="s">
        <v>1157</v>
      </c>
      <c r="B145" s="6" t="s">
        <v>929</v>
      </c>
      <c r="C145" s="134">
        <v>48496650</v>
      </c>
    </row>
    <row r="146" spans="1:3" s="95" customFormat="1" ht="78">
      <c r="A146" s="133" t="s">
        <v>40</v>
      </c>
      <c r="B146" s="6" t="s">
        <v>931</v>
      </c>
      <c r="C146" s="134">
        <v>48496650</v>
      </c>
    </row>
    <row r="147" spans="1:3" s="95" customFormat="1" ht="30.75">
      <c r="A147" s="133" t="s">
        <v>1158</v>
      </c>
      <c r="B147" s="6" t="s">
        <v>933</v>
      </c>
      <c r="C147" s="134">
        <v>2438564.7</v>
      </c>
    </row>
    <row r="148" spans="1:3" s="95" customFormat="1" ht="47.25" customHeight="1">
      <c r="A148" s="133" t="s">
        <v>699</v>
      </c>
      <c r="B148" s="6" t="s">
        <v>935</v>
      </c>
      <c r="C148" s="134">
        <v>2438564.7</v>
      </c>
    </row>
    <row r="149" spans="1:3" s="95" customFormat="1" ht="46.5">
      <c r="A149" s="133" t="s">
        <v>1159</v>
      </c>
      <c r="B149" s="6" t="s">
        <v>937</v>
      </c>
      <c r="C149" s="134">
        <v>796100</v>
      </c>
    </row>
    <row r="150" spans="1:3" s="95" customFormat="1" ht="46.5">
      <c r="A150" s="133" t="s">
        <v>684</v>
      </c>
      <c r="B150" s="6" t="s">
        <v>939</v>
      </c>
      <c r="C150" s="134">
        <v>796100</v>
      </c>
    </row>
    <row r="151" spans="1:3" s="95" customFormat="1" ht="15">
      <c r="A151" s="133" t="s">
        <v>1160</v>
      </c>
      <c r="B151" s="6" t="s">
        <v>941</v>
      </c>
      <c r="C151" s="134">
        <v>212646.22</v>
      </c>
    </row>
    <row r="152" spans="1:3" s="95" customFormat="1" ht="20.25" customHeight="1">
      <c r="A152" s="133" t="s">
        <v>176</v>
      </c>
      <c r="B152" s="6" t="s">
        <v>177</v>
      </c>
      <c r="C152" s="134">
        <v>212646.22</v>
      </c>
    </row>
    <row r="153" spans="1:3" s="95" customFormat="1" ht="62.25">
      <c r="A153" s="133" t="s">
        <v>1161</v>
      </c>
      <c r="B153" s="6" t="s">
        <v>944</v>
      </c>
      <c r="C153" s="134">
        <v>3405600</v>
      </c>
    </row>
    <row r="154" spans="1:3" s="95" customFormat="1" ht="62.25">
      <c r="A154" s="133" t="s">
        <v>391</v>
      </c>
      <c r="B154" s="6" t="s">
        <v>946</v>
      </c>
      <c r="C154" s="134">
        <v>3405600</v>
      </c>
    </row>
    <row r="155" spans="1:3" s="95" customFormat="1" ht="46.5">
      <c r="A155" s="133" t="s">
        <v>1162</v>
      </c>
      <c r="B155" s="6" t="s">
        <v>948</v>
      </c>
      <c r="C155" s="134">
        <v>34831534</v>
      </c>
    </row>
    <row r="156" spans="1:3" s="95" customFormat="1" ht="46.5">
      <c r="A156" s="133" t="s">
        <v>685</v>
      </c>
      <c r="B156" s="6" t="s">
        <v>686</v>
      </c>
      <c r="C156" s="134">
        <v>34831534</v>
      </c>
    </row>
    <row r="157" spans="1:3" s="95" customFormat="1" ht="63" customHeight="1">
      <c r="A157" s="133" t="s">
        <v>1163</v>
      </c>
      <c r="B157" s="6" t="s">
        <v>951</v>
      </c>
      <c r="C157" s="134">
        <v>1971222.22</v>
      </c>
    </row>
    <row r="158" spans="1:3" s="95" customFormat="1" ht="63" customHeight="1">
      <c r="A158" s="133" t="s">
        <v>687</v>
      </c>
      <c r="B158" s="6" t="s">
        <v>953</v>
      </c>
      <c r="C158" s="134">
        <v>1971222.22</v>
      </c>
    </row>
    <row r="159" spans="1:3" s="95" customFormat="1" ht="15">
      <c r="A159" s="133" t="s">
        <v>1164</v>
      </c>
      <c r="B159" s="6" t="s">
        <v>955</v>
      </c>
      <c r="C159" s="134">
        <v>29615000</v>
      </c>
    </row>
    <row r="160" spans="1:3" s="95" customFormat="1" ht="47.25" customHeight="1">
      <c r="A160" s="133" t="s">
        <v>690</v>
      </c>
      <c r="B160" s="6" t="s">
        <v>957</v>
      </c>
      <c r="C160" s="134">
        <v>29615000</v>
      </c>
    </row>
    <row r="161" spans="1:3" s="95" customFormat="1" ht="15">
      <c r="A161" s="133" t="s">
        <v>1165</v>
      </c>
      <c r="B161" s="6" t="s">
        <v>959</v>
      </c>
      <c r="C161" s="134">
        <v>28352862.84</v>
      </c>
    </row>
    <row r="162" spans="1:3" s="95" customFormat="1" ht="47.25" customHeight="1">
      <c r="A162" s="133" t="s">
        <v>525</v>
      </c>
      <c r="B162" s="6" t="s">
        <v>524</v>
      </c>
      <c r="C162" s="134">
        <v>28352862.84</v>
      </c>
    </row>
    <row r="163" spans="1:3" s="95" customFormat="1" ht="15">
      <c r="A163" s="133" t="s">
        <v>36</v>
      </c>
      <c r="B163" s="6" t="s">
        <v>962</v>
      </c>
      <c r="C163" s="134">
        <v>657297904</v>
      </c>
    </row>
    <row r="164" spans="1:3" s="95" customFormat="1" ht="30.75">
      <c r="A164" s="133" t="s">
        <v>1166</v>
      </c>
      <c r="B164" s="6" t="s">
        <v>964</v>
      </c>
      <c r="C164" s="134">
        <v>594375600</v>
      </c>
    </row>
    <row r="165" spans="1:3" s="95" customFormat="1" ht="30.75">
      <c r="A165" s="133" t="s">
        <v>1167</v>
      </c>
      <c r="B165" s="6" t="s">
        <v>41</v>
      </c>
      <c r="C165" s="134">
        <v>594375600</v>
      </c>
    </row>
    <row r="166" spans="1:3" s="95" customFormat="1" ht="30.75">
      <c r="A166" s="133" t="s">
        <v>1168</v>
      </c>
      <c r="B166" s="6" t="s">
        <v>967</v>
      </c>
      <c r="C166" s="134">
        <v>33061100</v>
      </c>
    </row>
    <row r="167" spans="1:3" s="95" customFormat="1" ht="46.5">
      <c r="A167" s="133" t="s">
        <v>1169</v>
      </c>
      <c r="B167" s="6" t="s">
        <v>622</v>
      </c>
      <c r="C167" s="134">
        <v>33061100</v>
      </c>
    </row>
    <row r="168" spans="1:3" s="96" customFormat="1" ht="62.25">
      <c r="A168" s="133" t="s">
        <v>1170</v>
      </c>
      <c r="B168" s="6" t="s">
        <v>970</v>
      </c>
      <c r="C168" s="134">
        <v>17357300</v>
      </c>
    </row>
    <row r="169" spans="1:3" s="96" customFormat="1" ht="62.25">
      <c r="A169" s="133" t="s">
        <v>1171</v>
      </c>
      <c r="B169" s="6" t="s">
        <v>972</v>
      </c>
      <c r="C169" s="134">
        <v>17357300</v>
      </c>
    </row>
    <row r="170" spans="1:3" s="96" customFormat="1" ht="62.25">
      <c r="A170" s="133" t="s">
        <v>1172</v>
      </c>
      <c r="B170" s="6" t="s">
        <v>974</v>
      </c>
      <c r="C170" s="134">
        <v>9873504</v>
      </c>
    </row>
    <row r="171" spans="1:3" s="96" customFormat="1" ht="62.25">
      <c r="A171" s="133" t="s">
        <v>1173</v>
      </c>
      <c r="B171" s="6" t="s">
        <v>33</v>
      </c>
      <c r="C171" s="134">
        <v>9873504</v>
      </c>
    </row>
    <row r="172" spans="1:3" s="95" customFormat="1" ht="30.75">
      <c r="A172" s="133" t="s">
        <v>1174</v>
      </c>
      <c r="B172" s="6" t="s">
        <v>977</v>
      </c>
      <c r="C172" s="134">
        <v>1571100</v>
      </c>
    </row>
    <row r="173" spans="1:3" s="95" customFormat="1" ht="46.5">
      <c r="A173" s="133" t="s">
        <v>1175</v>
      </c>
      <c r="B173" s="6" t="s">
        <v>380</v>
      </c>
      <c r="C173" s="134">
        <v>1571100</v>
      </c>
    </row>
    <row r="174" spans="1:3" s="95" customFormat="1" ht="31.5" customHeight="1">
      <c r="A174" s="133" t="s">
        <v>1176</v>
      </c>
      <c r="B174" s="6" t="s">
        <v>980</v>
      </c>
      <c r="C174" s="134">
        <v>1059300</v>
      </c>
    </row>
    <row r="175" spans="1:3" s="95" customFormat="1" ht="46.5">
      <c r="A175" s="133" t="s">
        <v>1177</v>
      </c>
      <c r="B175" s="6" t="s">
        <v>379</v>
      </c>
      <c r="C175" s="134">
        <v>1059300</v>
      </c>
    </row>
    <row r="176" spans="1:3" s="95" customFormat="1" ht="15">
      <c r="A176" s="133" t="s">
        <v>1178</v>
      </c>
      <c r="B176" s="6" t="s">
        <v>382</v>
      </c>
      <c r="C176" s="134">
        <v>11321352.39</v>
      </c>
    </row>
    <row r="177" spans="1:3" s="95" customFormat="1" ht="46.5">
      <c r="A177" s="133" t="s">
        <v>1179</v>
      </c>
      <c r="B177" s="6" t="s">
        <v>984</v>
      </c>
      <c r="C177" s="134">
        <v>1846165.81</v>
      </c>
    </row>
    <row r="178" spans="1:3" s="95" customFormat="1" ht="62.25">
      <c r="A178" s="133" t="s">
        <v>1180</v>
      </c>
      <c r="B178" s="6" t="s">
        <v>986</v>
      </c>
      <c r="C178" s="134">
        <v>1846165.81</v>
      </c>
    </row>
    <row r="179" spans="1:3" s="95" customFormat="1" ht="15">
      <c r="A179" s="133" t="s">
        <v>1181</v>
      </c>
      <c r="B179" s="6" t="s">
        <v>988</v>
      </c>
      <c r="C179" s="134">
        <v>9475186.58</v>
      </c>
    </row>
    <row r="180" spans="1:3" s="95" customFormat="1" ht="30.75">
      <c r="A180" s="133" t="s">
        <v>1182</v>
      </c>
      <c r="B180" s="6" t="s">
        <v>990</v>
      </c>
      <c r="C180" s="134">
        <v>9475186.58</v>
      </c>
    </row>
    <row r="181" spans="1:3" s="95" customFormat="1" ht="15">
      <c r="A181" s="133" t="s">
        <v>1183</v>
      </c>
      <c r="B181" s="6" t="s">
        <v>688</v>
      </c>
      <c r="C181" s="134">
        <v>726989.33</v>
      </c>
    </row>
    <row r="182" spans="1:3" s="95" customFormat="1" ht="15">
      <c r="A182" s="133" t="s">
        <v>1184</v>
      </c>
      <c r="B182" s="6" t="s">
        <v>689</v>
      </c>
      <c r="C182" s="134">
        <v>726989.33</v>
      </c>
    </row>
    <row r="183" spans="1:3" s="95" customFormat="1" ht="15">
      <c r="A183" s="133" t="s">
        <v>1185</v>
      </c>
      <c r="B183" s="6" t="s">
        <v>689</v>
      </c>
      <c r="C183" s="134">
        <v>726989.33</v>
      </c>
    </row>
    <row r="184" spans="1:3" ht="108.75">
      <c r="A184" s="133" t="s">
        <v>1186</v>
      </c>
      <c r="B184" s="6" t="s">
        <v>995</v>
      </c>
      <c r="C184" s="134">
        <v>369329.29</v>
      </c>
    </row>
    <row r="185" spans="1:3" s="95" customFormat="1" ht="62.25">
      <c r="A185" s="133" t="s">
        <v>1187</v>
      </c>
      <c r="B185" s="6" t="s">
        <v>997</v>
      </c>
      <c r="C185" s="134">
        <v>369329.29</v>
      </c>
    </row>
    <row r="186" spans="1:3" s="95" customFormat="1" ht="46.5">
      <c r="A186" s="133" t="s">
        <v>1188</v>
      </c>
      <c r="B186" s="6" t="s">
        <v>999</v>
      </c>
      <c r="C186" s="134">
        <v>369329.29</v>
      </c>
    </row>
    <row r="187" spans="1:3" s="95" customFormat="1" ht="46.5">
      <c r="A187" s="133" t="s">
        <v>1189</v>
      </c>
      <c r="B187" s="6" t="s">
        <v>1001</v>
      </c>
      <c r="C187" s="134">
        <v>-2873577.66</v>
      </c>
    </row>
    <row r="188" spans="1:3" s="95" customFormat="1" ht="46.5">
      <c r="A188" s="133" t="s">
        <v>1190</v>
      </c>
      <c r="B188" s="6" t="s">
        <v>1003</v>
      </c>
      <c r="C188" s="134">
        <v>-2873577.66</v>
      </c>
    </row>
    <row r="189" spans="1:4" s="95" customFormat="1" ht="46.5">
      <c r="A189" s="133" t="s">
        <v>1191</v>
      </c>
      <c r="B189" s="6" t="s">
        <v>1005</v>
      </c>
      <c r="C189" s="134">
        <v>-2873577.66</v>
      </c>
      <c r="D189" s="97"/>
    </row>
    <row r="190" spans="1:3" s="95" customFormat="1" ht="15">
      <c r="A190" s="135"/>
      <c r="B190" s="66" t="s">
        <v>646</v>
      </c>
      <c r="C190" s="142">
        <f>C131+C13</f>
        <v>1546453892.8400002</v>
      </c>
    </row>
    <row r="191" spans="1:3" s="95" customFormat="1" ht="15">
      <c r="A191" s="98"/>
      <c r="B191" s="99"/>
      <c r="C191" s="100"/>
    </row>
    <row r="192" spans="1:3" s="95" customFormat="1" ht="15">
      <c r="A192" s="101"/>
      <c r="B192" s="93"/>
      <c r="C192" s="101"/>
    </row>
    <row r="193" spans="1:3" s="95" customFormat="1" ht="15">
      <c r="A193" s="104" t="s">
        <v>1192</v>
      </c>
      <c r="B193" s="104"/>
      <c r="C193" s="104"/>
    </row>
    <row r="194" spans="1:3" s="95" customFormat="1" ht="15">
      <c r="A194" s="101"/>
      <c r="B194" s="93"/>
      <c r="C194" s="101"/>
    </row>
    <row r="195" spans="1:3" s="95" customFormat="1" ht="15">
      <c r="A195" s="101"/>
      <c r="B195" s="93"/>
      <c r="C195" s="101"/>
    </row>
    <row r="196" spans="1:3" s="95" customFormat="1" ht="15">
      <c r="A196" s="101"/>
      <c r="B196" s="93"/>
      <c r="C196" s="101"/>
    </row>
    <row r="197" spans="1:3" s="95" customFormat="1" ht="15">
      <c r="A197" s="101"/>
      <c r="B197" s="93"/>
      <c r="C197" s="101"/>
    </row>
    <row r="198" spans="1:3" s="95" customFormat="1" ht="15">
      <c r="A198" s="101"/>
      <c r="B198" s="93"/>
      <c r="C198" s="101"/>
    </row>
    <row r="199" spans="1:3" ht="15">
      <c r="A199" s="101"/>
      <c r="C199" s="101"/>
    </row>
    <row r="200" spans="1:3" ht="15">
      <c r="A200" s="101"/>
      <c r="C200" s="101"/>
    </row>
    <row r="201" spans="1:3" ht="15">
      <c r="A201" s="101"/>
      <c r="C201" s="101"/>
    </row>
    <row r="202" spans="1:3" ht="15">
      <c r="A202" s="101"/>
      <c r="C202" s="101"/>
    </row>
    <row r="203" spans="1:3" ht="15">
      <c r="A203" s="101"/>
      <c r="C203" s="101"/>
    </row>
    <row r="204" spans="1:3" ht="15">
      <c r="A204" s="101"/>
      <c r="C204" s="101"/>
    </row>
    <row r="205" spans="1:3" ht="15">
      <c r="A205" s="101"/>
      <c r="C205" s="101"/>
    </row>
    <row r="206" spans="1:3" ht="15">
      <c r="A206" s="101"/>
      <c r="C206" s="101"/>
    </row>
    <row r="207" spans="1:3" ht="15">
      <c r="A207" s="101"/>
      <c r="C207" s="101"/>
    </row>
    <row r="208" spans="1:3" ht="15">
      <c r="A208" s="101"/>
      <c r="C208" s="101"/>
    </row>
    <row r="209" spans="1:3" ht="15">
      <c r="A209" s="101"/>
      <c r="C209" s="101"/>
    </row>
    <row r="210" spans="1:3" ht="15">
      <c r="A210" s="101"/>
      <c r="C210" s="101"/>
    </row>
    <row r="211" spans="1:3" ht="15">
      <c r="A211" s="101"/>
      <c r="C211" s="101"/>
    </row>
    <row r="212" spans="1:3" ht="15">
      <c r="A212" s="101"/>
      <c r="C212" s="101"/>
    </row>
    <row r="213" spans="1:3" ht="15">
      <c r="A213" s="101"/>
      <c r="C213" s="101"/>
    </row>
    <row r="214" spans="1:3" ht="15">
      <c r="A214" s="101"/>
      <c r="C214" s="101"/>
    </row>
    <row r="215" spans="1:3" ht="15">
      <c r="A215" s="101"/>
      <c r="C215" s="101"/>
    </row>
    <row r="216" spans="1:3" ht="15">
      <c r="A216" s="101"/>
      <c r="C216" s="101"/>
    </row>
    <row r="217" spans="1:3" ht="15">
      <c r="A217" s="101"/>
      <c r="C217" s="101"/>
    </row>
    <row r="218" spans="1:3" ht="15">
      <c r="A218" s="101"/>
      <c r="C218" s="101"/>
    </row>
    <row r="219" spans="1:3" ht="15">
      <c r="A219" s="101"/>
      <c r="C219" s="101"/>
    </row>
  </sheetData>
  <sheetProtection/>
  <mergeCells count="6">
    <mergeCell ref="A193:C193"/>
    <mergeCell ref="A7:C7"/>
    <mergeCell ref="A8:C8"/>
    <mergeCell ref="B6:C6"/>
    <mergeCell ref="A9:C9"/>
    <mergeCell ref="A10:C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753"/>
  <sheetViews>
    <sheetView zoomScalePageLayoutView="0" workbookViewId="0" topLeftCell="A268">
      <selection activeCell="A275" sqref="A275"/>
    </sheetView>
  </sheetViews>
  <sheetFormatPr defaultColWidth="9.125" defaultRowHeight="12.75"/>
  <cols>
    <col min="1" max="1" width="80.375" style="11" customWidth="1"/>
    <col min="2" max="2" width="6.125" style="12" customWidth="1"/>
    <col min="3" max="3" width="15.625" style="12" customWidth="1"/>
    <col min="4" max="4" width="5.00390625" style="12" customWidth="1"/>
    <col min="5" max="5" width="17.625" style="39" customWidth="1"/>
    <col min="6" max="6" width="11.125" style="11" customWidth="1"/>
    <col min="7" max="8" width="9.125" style="11" customWidth="1"/>
    <col min="9" max="9" width="10.125" style="11" bestFit="1" customWidth="1"/>
    <col min="10" max="16384" width="9.125" style="11" customWidth="1"/>
  </cols>
  <sheetData>
    <row r="1" spans="2:5" s="10" customFormat="1" ht="13.5">
      <c r="B1" s="109" t="s">
        <v>739</v>
      </c>
      <c r="C1" s="109"/>
      <c r="D1" s="109"/>
      <c r="E1" s="109"/>
    </row>
    <row r="2" spans="2:5" s="10" customFormat="1" ht="13.5">
      <c r="B2" s="109" t="s">
        <v>243</v>
      </c>
      <c r="C2" s="109"/>
      <c r="D2" s="109"/>
      <c r="E2" s="109"/>
    </row>
    <row r="3" spans="2:5" s="10" customFormat="1" ht="13.5">
      <c r="B3" s="109" t="s">
        <v>245</v>
      </c>
      <c r="C3" s="109"/>
      <c r="D3" s="109"/>
      <c r="E3" s="109"/>
    </row>
    <row r="4" spans="2:5" s="10" customFormat="1" ht="13.5">
      <c r="B4" s="109" t="s">
        <v>640</v>
      </c>
      <c r="C4" s="109"/>
      <c r="D4" s="109"/>
      <c r="E4" s="109"/>
    </row>
    <row r="5" spans="2:5" s="10" customFormat="1" ht="13.5">
      <c r="B5" s="105" t="s">
        <v>125</v>
      </c>
      <c r="C5" s="105"/>
      <c r="D5" s="105"/>
      <c r="E5" s="105"/>
    </row>
    <row r="6" spans="3:5" ht="15">
      <c r="C6" s="1"/>
      <c r="D6" s="1"/>
      <c r="E6" s="1"/>
    </row>
    <row r="7" spans="1:5" ht="66.75" customHeight="1">
      <c r="A7" s="108" t="s">
        <v>30</v>
      </c>
      <c r="B7" s="108"/>
      <c r="C7" s="108"/>
      <c r="D7" s="108"/>
      <c r="E7" s="108"/>
    </row>
    <row r="8" spans="1:5" ht="15">
      <c r="A8" s="108"/>
      <c r="B8" s="108"/>
      <c r="C8" s="108"/>
      <c r="D8" s="108"/>
      <c r="E8" s="108"/>
    </row>
    <row r="9" spans="4:5" ht="15">
      <c r="D9" s="107" t="s">
        <v>413</v>
      </c>
      <c r="E9" s="107"/>
    </row>
    <row r="10" spans="1:5" s="15" customFormat="1" ht="15">
      <c r="A10" s="13" t="s">
        <v>659</v>
      </c>
      <c r="B10" s="13" t="s">
        <v>315</v>
      </c>
      <c r="C10" s="13" t="s">
        <v>352</v>
      </c>
      <c r="D10" s="13" t="s">
        <v>316</v>
      </c>
      <c r="E10" s="14" t="s">
        <v>643</v>
      </c>
    </row>
    <row r="11" spans="1:5" s="15" customFormat="1" ht="15">
      <c r="A11" s="13">
        <v>1</v>
      </c>
      <c r="B11" s="16">
        <v>2</v>
      </c>
      <c r="C11" s="13">
        <v>3</v>
      </c>
      <c r="D11" s="13">
        <v>4</v>
      </c>
      <c r="E11" s="14">
        <v>5</v>
      </c>
    </row>
    <row r="12" spans="1:5" s="19" customFormat="1" ht="15">
      <c r="A12" s="17" t="s">
        <v>317</v>
      </c>
      <c r="B12" s="18" t="s">
        <v>647</v>
      </c>
      <c r="C12" s="18"/>
      <c r="D12" s="18"/>
      <c r="E12" s="7">
        <f>E13+E20+E44+E49</f>
        <v>85516257.18</v>
      </c>
    </row>
    <row r="13" spans="1:5" s="19" customFormat="1" ht="46.5">
      <c r="A13" s="9" t="s">
        <v>427</v>
      </c>
      <c r="B13" s="20" t="s">
        <v>336</v>
      </c>
      <c r="C13" s="18"/>
      <c r="D13" s="18"/>
      <c r="E13" s="8">
        <f>E16</f>
        <v>3390986.6999999997</v>
      </c>
    </row>
    <row r="14" spans="1:6" s="19" customFormat="1" ht="30.75">
      <c r="A14" s="9" t="s">
        <v>15</v>
      </c>
      <c r="B14" s="20" t="s">
        <v>336</v>
      </c>
      <c r="C14" s="20" t="s">
        <v>99</v>
      </c>
      <c r="D14" s="18"/>
      <c r="E14" s="8">
        <f>E15</f>
        <v>3390986.6999999997</v>
      </c>
      <c r="F14" s="21"/>
    </row>
    <row r="15" spans="1:6" s="19" customFormat="1" ht="30.75">
      <c r="A15" s="9" t="s">
        <v>100</v>
      </c>
      <c r="B15" s="20" t="s">
        <v>336</v>
      </c>
      <c r="C15" s="20" t="s">
        <v>101</v>
      </c>
      <c r="D15" s="18"/>
      <c r="E15" s="8">
        <f>E16</f>
        <v>3390986.6999999997</v>
      </c>
      <c r="F15" s="21"/>
    </row>
    <row r="16" spans="1:5" s="19" customFormat="1" ht="15">
      <c r="A16" s="9" t="s">
        <v>163</v>
      </c>
      <c r="B16" s="20" t="s">
        <v>336</v>
      </c>
      <c r="C16" s="20" t="s">
        <v>102</v>
      </c>
      <c r="D16" s="20"/>
      <c r="E16" s="8">
        <f>E17+E18+E19</f>
        <v>3390986.6999999997</v>
      </c>
    </row>
    <row r="17" spans="1:5" s="19" customFormat="1" ht="46.5">
      <c r="A17" s="9" t="s">
        <v>362</v>
      </c>
      <c r="B17" s="20" t="s">
        <v>336</v>
      </c>
      <c r="C17" s="20" t="s">
        <v>102</v>
      </c>
      <c r="D17" s="20" t="s">
        <v>363</v>
      </c>
      <c r="E17" s="8">
        <v>2778121.92</v>
      </c>
    </row>
    <row r="18" spans="1:5" s="19" customFormat="1" ht="30.75">
      <c r="A18" s="9" t="s">
        <v>428</v>
      </c>
      <c r="B18" s="20" t="s">
        <v>336</v>
      </c>
      <c r="C18" s="20" t="s">
        <v>102</v>
      </c>
      <c r="D18" s="20" t="s">
        <v>364</v>
      </c>
      <c r="E18" s="8">
        <v>439558.38</v>
      </c>
    </row>
    <row r="19" spans="1:5" s="19" customFormat="1" ht="15">
      <c r="A19" s="9" t="s">
        <v>365</v>
      </c>
      <c r="B19" s="20" t="s">
        <v>336</v>
      </c>
      <c r="C19" s="20" t="s">
        <v>102</v>
      </c>
      <c r="D19" s="20" t="s">
        <v>366</v>
      </c>
      <c r="E19" s="8">
        <v>173306.4</v>
      </c>
    </row>
    <row r="20" spans="1:5" ht="46.5">
      <c r="A20" s="9" t="s">
        <v>253</v>
      </c>
      <c r="B20" s="20" t="s">
        <v>318</v>
      </c>
      <c r="C20" s="20"/>
      <c r="D20" s="20"/>
      <c r="E20" s="8">
        <f>E21+E28+E35</f>
        <v>67256755.15</v>
      </c>
    </row>
    <row r="21" spans="1:5" ht="46.5">
      <c r="A21" s="9" t="s">
        <v>229</v>
      </c>
      <c r="B21" s="20" t="s">
        <v>318</v>
      </c>
      <c r="C21" s="20" t="s">
        <v>62</v>
      </c>
      <c r="D21" s="20"/>
      <c r="E21" s="8">
        <f>E22</f>
        <v>12119261.68</v>
      </c>
    </row>
    <row r="22" spans="1:5" ht="62.25">
      <c r="A22" s="9" t="s">
        <v>437</v>
      </c>
      <c r="B22" s="20" t="s">
        <v>318</v>
      </c>
      <c r="C22" s="20" t="s">
        <v>64</v>
      </c>
      <c r="D22" s="20"/>
      <c r="E22" s="8">
        <f>E23</f>
        <v>12119261.68</v>
      </c>
    </row>
    <row r="23" spans="1:5" ht="15">
      <c r="A23" s="9" t="s">
        <v>163</v>
      </c>
      <c r="B23" s="20" t="s">
        <v>318</v>
      </c>
      <c r="C23" s="20" t="s">
        <v>536</v>
      </c>
      <c r="D23" s="20"/>
      <c r="E23" s="8">
        <f>E24+E25+E27+E26</f>
        <v>12119261.68</v>
      </c>
    </row>
    <row r="24" spans="1:5" ht="46.5">
      <c r="A24" s="9" t="s">
        <v>362</v>
      </c>
      <c r="B24" s="20" t="s">
        <v>318</v>
      </c>
      <c r="C24" s="20" t="s">
        <v>536</v>
      </c>
      <c r="D24" s="20" t="s">
        <v>363</v>
      </c>
      <c r="E24" s="8">
        <v>10746566.78</v>
      </c>
    </row>
    <row r="25" spans="1:5" ht="30.75">
      <c r="A25" s="9" t="s">
        <v>428</v>
      </c>
      <c r="B25" s="20" t="s">
        <v>318</v>
      </c>
      <c r="C25" s="20" t="s">
        <v>536</v>
      </c>
      <c r="D25" s="20" t="s">
        <v>364</v>
      </c>
      <c r="E25" s="8">
        <v>1359078.84</v>
      </c>
    </row>
    <row r="26" spans="1:5" ht="15">
      <c r="A26" s="9" t="s">
        <v>375</v>
      </c>
      <c r="B26" s="20" t="s">
        <v>318</v>
      </c>
      <c r="C26" s="20" t="s">
        <v>536</v>
      </c>
      <c r="D26" s="20" t="s">
        <v>374</v>
      </c>
      <c r="E26" s="8">
        <v>11240.06</v>
      </c>
    </row>
    <row r="27" spans="1:5" ht="15">
      <c r="A27" s="9" t="s">
        <v>365</v>
      </c>
      <c r="B27" s="20" t="s">
        <v>318</v>
      </c>
      <c r="C27" s="20" t="s">
        <v>536</v>
      </c>
      <c r="D27" s="20" t="s">
        <v>366</v>
      </c>
      <c r="E27" s="8">
        <v>2376</v>
      </c>
    </row>
    <row r="28" spans="1:5" ht="46.5">
      <c r="A28" s="9" t="s">
        <v>12</v>
      </c>
      <c r="B28" s="20" t="s">
        <v>318</v>
      </c>
      <c r="C28" s="20" t="s">
        <v>84</v>
      </c>
      <c r="D28" s="20"/>
      <c r="E28" s="8">
        <f>E29</f>
        <v>9504623.18</v>
      </c>
    </row>
    <row r="29" spans="1:5" ht="30.75">
      <c r="A29" s="9" t="s">
        <v>603</v>
      </c>
      <c r="B29" s="20" t="s">
        <v>318</v>
      </c>
      <c r="C29" s="20" t="s">
        <v>306</v>
      </c>
      <c r="D29" s="20"/>
      <c r="E29" s="8">
        <f>E30</f>
        <v>9504623.18</v>
      </c>
    </row>
    <row r="30" spans="1:5" ht="62.25">
      <c r="A30" s="9" t="s">
        <v>530</v>
      </c>
      <c r="B30" s="20" t="s">
        <v>318</v>
      </c>
      <c r="C30" s="20" t="s">
        <v>606</v>
      </c>
      <c r="D30" s="20"/>
      <c r="E30" s="8">
        <f>E31</f>
        <v>9504623.18</v>
      </c>
    </row>
    <row r="31" spans="1:5" ht="15">
      <c r="A31" s="9" t="s">
        <v>163</v>
      </c>
      <c r="B31" s="20" t="s">
        <v>318</v>
      </c>
      <c r="C31" s="20" t="s">
        <v>607</v>
      </c>
      <c r="D31" s="20"/>
      <c r="E31" s="8">
        <f>E32+E33+E34</f>
        <v>9504623.18</v>
      </c>
    </row>
    <row r="32" spans="1:5" ht="46.5">
      <c r="A32" s="9" t="s">
        <v>362</v>
      </c>
      <c r="B32" s="20" t="s">
        <v>318</v>
      </c>
      <c r="C32" s="20" t="s">
        <v>607</v>
      </c>
      <c r="D32" s="20" t="s">
        <v>363</v>
      </c>
      <c r="E32" s="8">
        <v>6539217.76</v>
      </c>
    </row>
    <row r="33" spans="1:5" ht="30.75">
      <c r="A33" s="9" t="s">
        <v>428</v>
      </c>
      <c r="B33" s="20" t="s">
        <v>318</v>
      </c>
      <c r="C33" s="20" t="s">
        <v>607</v>
      </c>
      <c r="D33" s="20" t="s">
        <v>364</v>
      </c>
      <c r="E33" s="8">
        <v>2841352.32</v>
      </c>
    </row>
    <row r="34" spans="1:5" ht="15">
      <c r="A34" s="9" t="s">
        <v>365</v>
      </c>
      <c r="B34" s="20" t="s">
        <v>318</v>
      </c>
      <c r="C34" s="20" t="s">
        <v>607</v>
      </c>
      <c r="D34" s="20" t="s">
        <v>366</v>
      </c>
      <c r="E34" s="8">
        <v>124053.1</v>
      </c>
    </row>
    <row r="35" spans="1:5" ht="30.75">
      <c r="A35" s="9" t="s">
        <v>15</v>
      </c>
      <c r="B35" s="20" t="s">
        <v>318</v>
      </c>
      <c r="C35" s="20" t="s">
        <v>99</v>
      </c>
      <c r="D35" s="20"/>
      <c r="E35" s="8">
        <f>E36</f>
        <v>45632870.29000001</v>
      </c>
    </row>
    <row r="36" spans="1:5" ht="46.5">
      <c r="A36" s="9" t="s">
        <v>443</v>
      </c>
      <c r="B36" s="20" t="s">
        <v>318</v>
      </c>
      <c r="C36" s="20" t="s">
        <v>103</v>
      </c>
      <c r="D36" s="20"/>
      <c r="E36" s="8">
        <f>E37+E42</f>
        <v>45632870.29000001</v>
      </c>
    </row>
    <row r="37" spans="1:5" ht="15">
      <c r="A37" s="9" t="s">
        <v>163</v>
      </c>
      <c r="B37" s="20" t="s">
        <v>318</v>
      </c>
      <c r="C37" s="20" t="s">
        <v>104</v>
      </c>
      <c r="D37" s="20"/>
      <c r="E37" s="8">
        <f>E38+E39+E41+E40</f>
        <v>43109137.730000004</v>
      </c>
    </row>
    <row r="38" spans="1:5" ht="46.5">
      <c r="A38" s="9" t="s">
        <v>362</v>
      </c>
      <c r="B38" s="20" t="s">
        <v>318</v>
      </c>
      <c r="C38" s="20" t="s">
        <v>104</v>
      </c>
      <c r="D38" s="20" t="s">
        <v>363</v>
      </c>
      <c r="E38" s="8">
        <v>31963622.91</v>
      </c>
    </row>
    <row r="39" spans="1:5" ht="30.75">
      <c r="A39" s="9" t="s">
        <v>428</v>
      </c>
      <c r="B39" s="20" t="s">
        <v>318</v>
      </c>
      <c r="C39" s="20" t="s">
        <v>104</v>
      </c>
      <c r="D39" s="20" t="s">
        <v>364</v>
      </c>
      <c r="E39" s="8">
        <v>10627241.22</v>
      </c>
    </row>
    <row r="40" spans="1:5" ht="15">
      <c r="A40" s="9" t="s">
        <v>375</v>
      </c>
      <c r="B40" s="20" t="s">
        <v>318</v>
      </c>
      <c r="C40" s="20" t="s">
        <v>104</v>
      </c>
      <c r="D40" s="20" t="s">
        <v>374</v>
      </c>
      <c r="E40" s="8">
        <v>61011.28</v>
      </c>
    </row>
    <row r="41" spans="1:5" ht="15">
      <c r="A41" s="9" t="s">
        <v>365</v>
      </c>
      <c r="B41" s="20" t="s">
        <v>318</v>
      </c>
      <c r="C41" s="20" t="s">
        <v>104</v>
      </c>
      <c r="D41" s="20" t="s">
        <v>366</v>
      </c>
      <c r="E41" s="8">
        <v>457262.32</v>
      </c>
    </row>
    <row r="42" spans="1:5" ht="30.75">
      <c r="A42" s="9" t="s">
        <v>337</v>
      </c>
      <c r="B42" s="20" t="s">
        <v>318</v>
      </c>
      <c r="C42" s="20" t="s">
        <v>105</v>
      </c>
      <c r="D42" s="20"/>
      <c r="E42" s="8">
        <f>E43</f>
        <v>2523732.56</v>
      </c>
    </row>
    <row r="43" spans="1:5" ht="46.5">
      <c r="A43" s="9" t="s">
        <v>362</v>
      </c>
      <c r="B43" s="20" t="s">
        <v>318</v>
      </c>
      <c r="C43" s="20" t="s">
        <v>105</v>
      </c>
      <c r="D43" s="20" t="s">
        <v>363</v>
      </c>
      <c r="E43" s="8">
        <v>2523732.56</v>
      </c>
    </row>
    <row r="44" spans="1:5" ht="15">
      <c r="A44" s="9" t="s">
        <v>657</v>
      </c>
      <c r="B44" s="20" t="s">
        <v>17</v>
      </c>
      <c r="C44" s="20"/>
      <c r="D44" s="20"/>
      <c r="E44" s="8">
        <f>E45</f>
        <v>0</v>
      </c>
    </row>
    <row r="45" spans="1:5" ht="46.5">
      <c r="A45" s="9" t="s">
        <v>465</v>
      </c>
      <c r="B45" s="20" t="s">
        <v>17</v>
      </c>
      <c r="C45" s="20" t="s">
        <v>466</v>
      </c>
      <c r="D45" s="20"/>
      <c r="E45" s="8">
        <f>E46</f>
        <v>0</v>
      </c>
    </row>
    <row r="46" spans="1:5" ht="46.5">
      <c r="A46" s="9" t="s">
        <v>534</v>
      </c>
      <c r="B46" s="20" t="s">
        <v>17</v>
      </c>
      <c r="C46" s="20" t="s">
        <v>467</v>
      </c>
      <c r="D46" s="20"/>
      <c r="E46" s="8">
        <f>E47</f>
        <v>0</v>
      </c>
    </row>
    <row r="47" spans="1:5" ht="15">
      <c r="A47" s="9" t="s">
        <v>444</v>
      </c>
      <c r="B47" s="20" t="s">
        <v>17</v>
      </c>
      <c r="C47" s="20" t="s">
        <v>468</v>
      </c>
      <c r="D47" s="20"/>
      <c r="E47" s="8">
        <f>E48</f>
        <v>0</v>
      </c>
    </row>
    <row r="48" spans="1:5" ht="15">
      <c r="A48" s="9" t="s">
        <v>365</v>
      </c>
      <c r="B48" s="20" t="s">
        <v>17</v>
      </c>
      <c r="C48" s="20" t="s">
        <v>468</v>
      </c>
      <c r="D48" s="20" t="s">
        <v>366</v>
      </c>
      <c r="E48" s="8">
        <v>0</v>
      </c>
    </row>
    <row r="49" spans="1:5" ht="15">
      <c r="A49" s="9" t="s">
        <v>226</v>
      </c>
      <c r="B49" s="20" t="s">
        <v>18</v>
      </c>
      <c r="C49" s="20"/>
      <c r="D49" s="20"/>
      <c r="E49" s="8">
        <f>E66+E56+E50</f>
        <v>14868515.33</v>
      </c>
    </row>
    <row r="50" spans="1:5" ht="46.5">
      <c r="A50" s="9" t="s">
        <v>229</v>
      </c>
      <c r="B50" s="20" t="s">
        <v>18</v>
      </c>
      <c r="C50" s="20" t="s">
        <v>62</v>
      </c>
      <c r="D50" s="20"/>
      <c r="E50" s="8">
        <f>E51</f>
        <v>6596000</v>
      </c>
    </row>
    <row r="51" spans="1:5" ht="30.75">
      <c r="A51" s="9" t="s">
        <v>65</v>
      </c>
      <c r="B51" s="20" t="s">
        <v>18</v>
      </c>
      <c r="C51" s="20" t="s">
        <v>538</v>
      </c>
      <c r="D51" s="20"/>
      <c r="E51" s="8">
        <f>E52</f>
        <v>6596000</v>
      </c>
    </row>
    <row r="52" spans="1:5" ht="15">
      <c r="A52" s="9" t="s">
        <v>429</v>
      </c>
      <c r="B52" s="20" t="s">
        <v>18</v>
      </c>
      <c r="C52" s="20" t="s">
        <v>542</v>
      </c>
      <c r="D52" s="20"/>
      <c r="E52" s="8">
        <f>E53+E54+E55</f>
        <v>6596000</v>
      </c>
    </row>
    <row r="53" spans="1:5" ht="46.5">
      <c r="A53" s="9" t="s">
        <v>362</v>
      </c>
      <c r="B53" s="20" t="s">
        <v>18</v>
      </c>
      <c r="C53" s="20" t="s">
        <v>542</v>
      </c>
      <c r="D53" s="20" t="s">
        <v>363</v>
      </c>
      <c r="E53" s="8">
        <v>5454198.08</v>
      </c>
    </row>
    <row r="54" spans="1:5" ht="30.75">
      <c r="A54" s="9" t="s">
        <v>428</v>
      </c>
      <c r="B54" s="20" t="s">
        <v>18</v>
      </c>
      <c r="C54" s="20" t="s">
        <v>542</v>
      </c>
      <c r="D54" s="20" t="s">
        <v>364</v>
      </c>
      <c r="E54" s="8">
        <v>1141161</v>
      </c>
    </row>
    <row r="55" spans="1:5" ht="15">
      <c r="A55" s="9" t="s">
        <v>365</v>
      </c>
      <c r="B55" s="20" t="s">
        <v>18</v>
      </c>
      <c r="C55" s="20" t="s">
        <v>542</v>
      </c>
      <c r="D55" s="20" t="s">
        <v>366</v>
      </c>
      <c r="E55" s="8">
        <v>640.92</v>
      </c>
    </row>
    <row r="56" spans="1:5" ht="30.75">
      <c r="A56" s="9" t="s">
        <v>15</v>
      </c>
      <c r="B56" s="20" t="s">
        <v>18</v>
      </c>
      <c r="C56" s="20" t="s">
        <v>99</v>
      </c>
      <c r="D56" s="20"/>
      <c r="E56" s="8">
        <f>E57</f>
        <v>4867414.88</v>
      </c>
    </row>
    <row r="57" spans="1:5" ht="46.5">
      <c r="A57" s="9" t="s">
        <v>439</v>
      </c>
      <c r="B57" s="20" t="s">
        <v>18</v>
      </c>
      <c r="C57" s="20" t="s">
        <v>106</v>
      </c>
      <c r="D57" s="20"/>
      <c r="E57" s="8">
        <f>E58+E61+E63</f>
        <v>4867414.88</v>
      </c>
    </row>
    <row r="58" spans="1:5" ht="30.75">
      <c r="A58" s="9" t="s">
        <v>144</v>
      </c>
      <c r="B58" s="20" t="s">
        <v>18</v>
      </c>
      <c r="C58" s="20" t="s">
        <v>110</v>
      </c>
      <c r="D58" s="20"/>
      <c r="E58" s="8">
        <f>E59+E60</f>
        <v>3629872.03</v>
      </c>
    </row>
    <row r="59" spans="1:5" ht="46.5">
      <c r="A59" s="9" t="s">
        <v>362</v>
      </c>
      <c r="B59" s="20" t="s">
        <v>18</v>
      </c>
      <c r="C59" s="20" t="s">
        <v>110</v>
      </c>
      <c r="D59" s="20" t="s">
        <v>363</v>
      </c>
      <c r="E59" s="8">
        <v>3273758.65</v>
      </c>
    </row>
    <row r="60" spans="1:5" ht="30.75">
      <c r="A60" s="9" t="s">
        <v>428</v>
      </c>
      <c r="B60" s="20" t="s">
        <v>18</v>
      </c>
      <c r="C60" s="20" t="s">
        <v>110</v>
      </c>
      <c r="D60" s="20" t="s">
        <v>364</v>
      </c>
      <c r="E60" s="8">
        <v>356113.38</v>
      </c>
    </row>
    <row r="61" spans="1:5" ht="46.5">
      <c r="A61" s="9" t="s">
        <v>165</v>
      </c>
      <c r="B61" s="20" t="s">
        <v>18</v>
      </c>
      <c r="C61" s="20" t="s">
        <v>108</v>
      </c>
      <c r="D61" s="20"/>
      <c r="E61" s="8">
        <f>E62</f>
        <v>994624.03</v>
      </c>
    </row>
    <row r="62" spans="1:5" ht="46.5">
      <c r="A62" s="9" t="s">
        <v>362</v>
      </c>
      <c r="B62" s="20" t="s">
        <v>18</v>
      </c>
      <c r="C62" s="20" t="s">
        <v>108</v>
      </c>
      <c r="D62" s="20" t="s">
        <v>363</v>
      </c>
      <c r="E62" s="8">
        <v>994624.03</v>
      </c>
    </row>
    <row r="63" spans="1:5" ht="30.75">
      <c r="A63" s="9" t="s">
        <v>166</v>
      </c>
      <c r="B63" s="20" t="s">
        <v>18</v>
      </c>
      <c r="C63" s="20" t="s">
        <v>109</v>
      </c>
      <c r="D63" s="20"/>
      <c r="E63" s="8">
        <f>E64+E65</f>
        <v>242918.82</v>
      </c>
    </row>
    <row r="64" spans="1:5" ht="46.5">
      <c r="A64" s="9" t="s">
        <v>362</v>
      </c>
      <c r="B64" s="20" t="s">
        <v>18</v>
      </c>
      <c r="C64" s="20" t="s">
        <v>109</v>
      </c>
      <c r="D64" s="20" t="s">
        <v>363</v>
      </c>
      <c r="E64" s="8">
        <v>168144.07</v>
      </c>
    </row>
    <row r="65" spans="1:5" ht="30.75" customHeight="1">
      <c r="A65" s="9" t="s">
        <v>428</v>
      </c>
      <c r="B65" s="20" t="s">
        <v>18</v>
      </c>
      <c r="C65" s="20" t="s">
        <v>109</v>
      </c>
      <c r="D65" s="20" t="s">
        <v>364</v>
      </c>
      <c r="E65" s="8">
        <v>74774.75</v>
      </c>
    </row>
    <row r="66" spans="1:5" ht="62.25">
      <c r="A66" s="9" t="s">
        <v>111</v>
      </c>
      <c r="B66" s="20" t="s">
        <v>18</v>
      </c>
      <c r="C66" s="20" t="s">
        <v>112</v>
      </c>
      <c r="D66" s="20"/>
      <c r="E66" s="8">
        <f>E67</f>
        <v>3405100.45</v>
      </c>
    </row>
    <row r="67" spans="1:5" ht="30.75">
      <c r="A67" s="9" t="s">
        <v>479</v>
      </c>
      <c r="B67" s="20" t="s">
        <v>18</v>
      </c>
      <c r="C67" s="20" t="s">
        <v>480</v>
      </c>
      <c r="D67" s="20"/>
      <c r="E67" s="8">
        <f>E70+E72+E68</f>
        <v>3405100.45</v>
      </c>
    </row>
    <row r="68" spans="1:5" ht="46.5">
      <c r="A68" s="9" t="s">
        <v>127</v>
      </c>
      <c r="B68" s="20" t="s">
        <v>18</v>
      </c>
      <c r="C68" s="20" t="s">
        <v>691</v>
      </c>
      <c r="D68" s="20"/>
      <c r="E68" s="8">
        <f>E69</f>
        <v>100000</v>
      </c>
    </row>
    <row r="69" spans="1:5" ht="15">
      <c r="A69" s="9" t="s">
        <v>550</v>
      </c>
      <c r="B69" s="20" t="s">
        <v>18</v>
      </c>
      <c r="C69" s="20" t="s">
        <v>691</v>
      </c>
      <c r="D69" s="20" t="s">
        <v>373</v>
      </c>
      <c r="E69" s="8">
        <v>100000</v>
      </c>
    </row>
    <row r="70" spans="1:5" ht="30.75">
      <c r="A70" s="9" t="s">
        <v>209</v>
      </c>
      <c r="B70" s="20" t="s">
        <v>18</v>
      </c>
      <c r="C70" s="20" t="s">
        <v>489</v>
      </c>
      <c r="D70" s="20"/>
      <c r="E70" s="8">
        <f>E71</f>
        <v>644971.78</v>
      </c>
    </row>
    <row r="71" spans="1:5" ht="30.75">
      <c r="A71" s="9" t="s">
        <v>428</v>
      </c>
      <c r="B71" s="20" t="s">
        <v>18</v>
      </c>
      <c r="C71" s="20" t="s">
        <v>489</v>
      </c>
      <c r="D71" s="20" t="s">
        <v>364</v>
      </c>
      <c r="E71" s="8">
        <v>644971.78</v>
      </c>
    </row>
    <row r="72" spans="1:5" ht="15">
      <c r="A72" s="9" t="s">
        <v>506</v>
      </c>
      <c r="B72" s="20" t="s">
        <v>18</v>
      </c>
      <c r="C72" s="20" t="s">
        <v>490</v>
      </c>
      <c r="D72" s="20"/>
      <c r="E72" s="8">
        <f>E74+E73+E75</f>
        <v>2660128.67</v>
      </c>
    </row>
    <row r="73" spans="1:5" ht="30.75">
      <c r="A73" s="9" t="s">
        <v>428</v>
      </c>
      <c r="B73" s="20" t="s">
        <v>18</v>
      </c>
      <c r="C73" s="20" t="s">
        <v>490</v>
      </c>
      <c r="D73" s="20" t="s">
        <v>364</v>
      </c>
      <c r="E73" s="8">
        <v>1568741.09</v>
      </c>
    </row>
    <row r="74" spans="1:5" ht="15">
      <c r="A74" s="9" t="s">
        <v>550</v>
      </c>
      <c r="B74" s="20" t="s">
        <v>18</v>
      </c>
      <c r="C74" s="20" t="s">
        <v>490</v>
      </c>
      <c r="D74" s="20" t="s">
        <v>373</v>
      </c>
      <c r="E74" s="8">
        <v>536065</v>
      </c>
    </row>
    <row r="75" spans="1:5" ht="15">
      <c r="A75" s="9" t="s">
        <v>365</v>
      </c>
      <c r="B75" s="20" t="s">
        <v>18</v>
      </c>
      <c r="C75" s="20" t="s">
        <v>490</v>
      </c>
      <c r="D75" s="20" t="s">
        <v>366</v>
      </c>
      <c r="E75" s="8">
        <v>555322.58</v>
      </c>
    </row>
    <row r="76" spans="1:5" s="19" customFormat="1" ht="15">
      <c r="A76" s="17" t="s">
        <v>260</v>
      </c>
      <c r="B76" s="18" t="s">
        <v>261</v>
      </c>
      <c r="C76" s="18"/>
      <c r="D76" s="18"/>
      <c r="E76" s="7">
        <f>E77</f>
        <v>1571100</v>
      </c>
    </row>
    <row r="77" spans="1:5" ht="15">
      <c r="A77" s="9" t="s">
        <v>263</v>
      </c>
      <c r="B77" s="20" t="s">
        <v>262</v>
      </c>
      <c r="C77" s="20"/>
      <c r="D77" s="20"/>
      <c r="E77" s="8">
        <f>E78</f>
        <v>1571100</v>
      </c>
    </row>
    <row r="78" spans="1:5" ht="30.75">
      <c r="A78" s="9" t="s">
        <v>15</v>
      </c>
      <c r="B78" s="20" t="s">
        <v>262</v>
      </c>
      <c r="C78" s="20" t="s">
        <v>99</v>
      </c>
      <c r="D78" s="20"/>
      <c r="E78" s="8">
        <f>E79</f>
        <v>1571100</v>
      </c>
    </row>
    <row r="79" spans="1:5" ht="46.5">
      <c r="A79" s="9" t="s">
        <v>439</v>
      </c>
      <c r="B79" s="20" t="s">
        <v>262</v>
      </c>
      <c r="C79" s="20" t="s">
        <v>106</v>
      </c>
      <c r="D79" s="20"/>
      <c r="E79" s="8">
        <f>E80</f>
        <v>1571100</v>
      </c>
    </row>
    <row r="80" spans="1:5" ht="30.75">
      <c r="A80" s="9" t="s">
        <v>164</v>
      </c>
      <c r="B80" s="20" t="s">
        <v>262</v>
      </c>
      <c r="C80" s="20" t="s">
        <v>107</v>
      </c>
      <c r="D80" s="20"/>
      <c r="E80" s="8">
        <f>E81</f>
        <v>1571100</v>
      </c>
    </row>
    <row r="81" spans="1:5" ht="15">
      <c r="A81" s="9" t="s">
        <v>550</v>
      </c>
      <c r="B81" s="20" t="s">
        <v>262</v>
      </c>
      <c r="C81" s="20" t="s">
        <v>107</v>
      </c>
      <c r="D81" s="20" t="s">
        <v>373</v>
      </c>
      <c r="E81" s="8">
        <v>1571100</v>
      </c>
    </row>
    <row r="82" spans="1:5" s="19" customFormat="1" ht="30.75">
      <c r="A82" s="17" t="s">
        <v>319</v>
      </c>
      <c r="B82" s="18" t="s">
        <v>320</v>
      </c>
      <c r="C82" s="18"/>
      <c r="D82" s="18"/>
      <c r="E82" s="7">
        <f>E83+E99+E94</f>
        <v>4744869</v>
      </c>
    </row>
    <row r="83" spans="1:5" ht="30.75">
      <c r="A83" s="9" t="s">
        <v>499</v>
      </c>
      <c r="B83" s="20" t="s">
        <v>256</v>
      </c>
      <c r="C83" s="20"/>
      <c r="D83" s="20"/>
      <c r="E83" s="8">
        <f>E84+E90</f>
        <v>2951000</v>
      </c>
    </row>
    <row r="84" spans="1:5" ht="46.5">
      <c r="A84" s="9" t="s">
        <v>465</v>
      </c>
      <c r="B84" s="20" t="s">
        <v>256</v>
      </c>
      <c r="C84" s="20" t="s">
        <v>466</v>
      </c>
      <c r="D84" s="20"/>
      <c r="E84" s="8">
        <f>E85</f>
        <v>2296001.25</v>
      </c>
    </row>
    <row r="85" spans="1:5" ht="62.25">
      <c r="A85" s="9" t="s">
        <v>201</v>
      </c>
      <c r="B85" s="20" t="s">
        <v>256</v>
      </c>
      <c r="C85" s="20" t="s">
        <v>469</v>
      </c>
      <c r="D85" s="20"/>
      <c r="E85" s="8">
        <f>E86</f>
        <v>2296001.25</v>
      </c>
    </row>
    <row r="86" spans="1:5" ht="15">
      <c r="A86" s="9" t="s">
        <v>247</v>
      </c>
      <c r="B86" s="20" t="s">
        <v>256</v>
      </c>
      <c r="C86" s="20" t="s">
        <v>470</v>
      </c>
      <c r="D86" s="20"/>
      <c r="E86" s="8">
        <f>E87+E88+E89</f>
        <v>2296001.25</v>
      </c>
    </row>
    <row r="87" spans="1:5" ht="46.5">
      <c r="A87" s="9" t="s">
        <v>362</v>
      </c>
      <c r="B87" s="20" t="s">
        <v>256</v>
      </c>
      <c r="C87" s="20" t="s">
        <v>470</v>
      </c>
      <c r="D87" s="20" t="s">
        <v>363</v>
      </c>
      <c r="E87" s="8">
        <v>1841000</v>
      </c>
    </row>
    <row r="88" spans="1:5" ht="30.75">
      <c r="A88" s="9" t="s">
        <v>428</v>
      </c>
      <c r="B88" s="20" t="s">
        <v>256</v>
      </c>
      <c r="C88" s="20" t="s">
        <v>470</v>
      </c>
      <c r="D88" s="20" t="s">
        <v>364</v>
      </c>
      <c r="E88" s="8">
        <v>451771.25</v>
      </c>
    </row>
    <row r="89" spans="1:5" ht="15">
      <c r="A89" s="9" t="s">
        <v>365</v>
      </c>
      <c r="B89" s="20" t="s">
        <v>256</v>
      </c>
      <c r="C89" s="20" t="s">
        <v>470</v>
      </c>
      <c r="D89" s="20" t="s">
        <v>366</v>
      </c>
      <c r="E89" s="8">
        <v>3230</v>
      </c>
    </row>
    <row r="90" spans="1:5" ht="30.75">
      <c r="A90" s="9" t="s">
        <v>471</v>
      </c>
      <c r="B90" s="20" t="s">
        <v>256</v>
      </c>
      <c r="C90" s="20" t="s">
        <v>472</v>
      </c>
      <c r="D90" s="20"/>
      <c r="E90" s="8">
        <f>E91</f>
        <v>654998.75</v>
      </c>
    </row>
    <row r="91" spans="1:5" ht="46.5">
      <c r="A91" s="9" t="s">
        <v>271</v>
      </c>
      <c r="B91" s="20" t="s">
        <v>256</v>
      </c>
      <c r="C91" s="20" t="s">
        <v>473</v>
      </c>
      <c r="D91" s="20"/>
      <c r="E91" s="8">
        <f>E92</f>
        <v>654998.75</v>
      </c>
    </row>
    <row r="92" spans="1:5" ht="15">
      <c r="A92" s="9" t="s">
        <v>247</v>
      </c>
      <c r="B92" s="20" t="s">
        <v>256</v>
      </c>
      <c r="C92" s="20" t="s">
        <v>474</v>
      </c>
      <c r="D92" s="20"/>
      <c r="E92" s="8">
        <f>E93</f>
        <v>654998.75</v>
      </c>
    </row>
    <row r="93" spans="1:5" ht="30.75">
      <c r="A93" s="9" t="s">
        <v>428</v>
      </c>
      <c r="B93" s="20" t="s">
        <v>256</v>
      </c>
      <c r="C93" s="20" t="s">
        <v>474</v>
      </c>
      <c r="D93" s="20" t="s">
        <v>364</v>
      </c>
      <c r="E93" s="8">
        <v>654998.75</v>
      </c>
    </row>
    <row r="94" spans="1:5" ht="15">
      <c r="A94" s="9" t="s">
        <v>178</v>
      </c>
      <c r="B94" s="20" t="s">
        <v>179</v>
      </c>
      <c r="C94" s="20"/>
      <c r="D94" s="20"/>
      <c r="E94" s="8">
        <f>E95</f>
        <v>380000</v>
      </c>
    </row>
    <row r="95" spans="1:5" ht="46.5">
      <c r="A95" s="9" t="s">
        <v>465</v>
      </c>
      <c r="B95" s="20" t="s">
        <v>179</v>
      </c>
      <c r="C95" s="20" t="s">
        <v>466</v>
      </c>
      <c r="D95" s="20"/>
      <c r="E95" s="8">
        <f>E96</f>
        <v>380000</v>
      </c>
    </row>
    <row r="96" spans="1:5" ht="46.5">
      <c r="A96" s="9" t="s">
        <v>202</v>
      </c>
      <c r="B96" s="20" t="s">
        <v>179</v>
      </c>
      <c r="C96" s="20" t="s">
        <v>304</v>
      </c>
      <c r="D96" s="20"/>
      <c r="E96" s="8">
        <f>E97</f>
        <v>380000</v>
      </c>
    </row>
    <row r="97" spans="1:5" ht="30.75">
      <c r="A97" s="4" t="s">
        <v>158</v>
      </c>
      <c r="B97" s="20" t="s">
        <v>179</v>
      </c>
      <c r="C97" s="20" t="s">
        <v>180</v>
      </c>
      <c r="D97" s="20"/>
      <c r="E97" s="8">
        <f>E98</f>
        <v>380000</v>
      </c>
    </row>
    <row r="98" spans="1:5" ht="15">
      <c r="A98" s="9" t="s">
        <v>550</v>
      </c>
      <c r="B98" s="20" t="s">
        <v>179</v>
      </c>
      <c r="C98" s="20" t="s">
        <v>180</v>
      </c>
      <c r="D98" s="20" t="s">
        <v>373</v>
      </c>
      <c r="E98" s="8">
        <v>380000</v>
      </c>
    </row>
    <row r="99" spans="1:5" ht="30.75">
      <c r="A99" s="9" t="s">
        <v>572</v>
      </c>
      <c r="B99" s="20" t="s">
        <v>573</v>
      </c>
      <c r="C99" s="20"/>
      <c r="D99" s="20"/>
      <c r="E99" s="8">
        <f>E100</f>
        <v>1413869</v>
      </c>
    </row>
    <row r="100" spans="1:5" ht="30.75">
      <c r="A100" s="9" t="s">
        <v>471</v>
      </c>
      <c r="B100" s="20" t="s">
        <v>573</v>
      </c>
      <c r="C100" s="20" t="s">
        <v>472</v>
      </c>
      <c r="D100" s="20"/>
      <c r="E100" s="8">
        <f>E101</f>
        <v>1413869</v>
      </c>
    </row>
    <row r="101" spans="1:5" ht="46.5">
      <c r="A101" s="9" t="s">
        <v>271</v>
      </c>
      <c r="B101" s="20" t="s">
        <v>573</v>
      </c>
      <c r="C101" s="20" t="s">
        <v>473</v>
      </c>
      <c r="D101" s="20"/>
      <c r="E101" s="8">
        <f>E102</f>
        <v>1413869</v>
      </c>
    </row>
    <row r="102" spans="1:5" ht="15">
      <c r="A102" s="9" t="s">
        <v>574</v>
      </c>
      <c r="B102" s="20" t="s">
        <v>573</v>
      </c>
      <c r="C102" s="20" t="s">
        <v>575</v>
      </c>
      <c r="D102" s="20"/>
      <c r="E102" s="8">
        <f>E103</f>
        <v>1413869</v>
      </c>
    </row>
    <row r="103" spans="1:5" ht="30.75">
      <c r="A103" s="9" t="s">
        <v>428</v>
      </c>
      <c r="B103" s="20" t="s">
        <v>573</v>
      </c>
      <c r="C103" s="20" t="s">
        <v>575</v>
      </c>
      <c r="D103" s="20" t="s">
        <v>364</v>
      </c>
      <c r="E103" s="8">
        <v>1413869</v>
      </c>
    </row>
    <row r="104" spans="1:5" s="19" customFormat="1" ht="15">
      <c r="A104" s="17" t="s">
        <v>321</v>
      </c>
      <c r="B104" s="18" t="s">
        <v>322</v>
      </c>
      <c r="C104" s="18"/>
      <c r="D104" s="18"/>
      <c r="E104" s="7">
        <f>E110+E128+E147+E105</f>
        <v>132989902.82000001</v>
      </c>
    </row>
    <row r="105" spans="1:5" ht="15">
      <c r="A105" s="9" t="s">
        <v>267</v>
      </c>
      <c r="B105" s="20" t="s">
        <v>266</v>
      </c>
      <c r="C105" s="20"/>
      <c r="D105" s="20"/>
      <c r="E105" s="8">
        <f>E106</f>
        <v>225736.3</v>
      </c>
    </row>
    <row r="106" spans="1:5" ht="30.75">
      <c r="A106" s="9" t="s">
        <v>228</v>
      </c>
      <c r="B106" s="20" t="s">
        <v>266</v>
      </c>
      <c r="C106" s="20" t="s">
        <v>288</v>
      </c>
      <c r="D106" s="20"/>
      <c r="E106" s="8">
        <f>E107</f>
        <v>225736.3</v>
      </c>
    </row>
    <row r="107" spans="1:5" s="19" customFormat="1" ht="30.75">
      <c r="A107" s="9" t="s">
        <v>303</v>
      </c>
      <c r="B107" s="20" t="s">
        <v>266</v>
      </c>
      <c r="C107" s="20" t="s">
        <v>53</v>
      </c>
      <c r="D107" s="18"/>
      <c r="E107" s="8">
        <f>E108</f>
        <v>225736.3</v>
      </c>
    </row>
    <row r="108" spans="1:5" s="19" customFormat="1" ht="15">
      <c r="A108" s="9" t="s">
        <v>269</v>
      </c>
      <c r="B108" s="20" t="s">
        <v>266</v>
      </c>
      <c r="C108" s="20" t="s">
        <v>39</v>
      </c>
      <c r="D108" s="18"/>
      <c r="E108" s="8">
        <f>E109</f>
        <v>225736.3</v>
      </c>
    </row>
    <row r="109" spans="1:5" s="19" customFormat="1" ht="30.75">
      <c r="A109" s="9" t="s">
        <v>428</v>
      </c>
      <c r="B109" s="20" t="s">
        <v>266</v>
      </c>
      <c r="C109" s="20" t="s">
        <v>39</v>
      </c>
      <c r="D109" s="20" t="s">
        <v>364</v>
      </c>
      <c r="E109" s="8">
        <v>225736.3</v>
      </c>
    </row>
    <row r="110" spans="1:5" ht="15">
      <c r="A110" s="9" t="s">
        <v>235</v>
      </c>
      <c r="B110" s="20" t="s">
        <v>234</v>
      </c>
      <c r="C110" s="20"/>
      <c r="D110" s="20"/>
      <c r="E110" s="8">
        <f>E111</f>
        <v>6655593.33</v>
      </c>
    </row>
    <row r="111" spans="1:5" ht="46.5">
      <c r="A111" s="9" t="s">
        <v>12</v>
      </c>
      <c r="B111" s="20" t="s">
        <v>234</v>
      </c>
      <c r="C111" s="20" t="s">
        <v>84</v>
      </c>
      <c r="D111" s="20"/>
      <c r="E111" s="8">
        <f>E112+E122</f>
        <v>6655593.33</v>
      </c>
    </row>
    <row r="112" spans="1:5" ht="30.75">
      <c r="A112" s="22" t="s">
        <v>603</v>
      </c>
      <c r="B112" s="20" t="s">
        <v>234</v>
      </c>
      <c r="C112" s="23" t="s">
        <v>306</v>
      </c>
      <c r="D112" s="23"/>
      <c r="E112" s="24">
        <f>E113+E116+E119</f>
        <v>5450888</v>
      </c>
    </row>
    <row r="113" spans="1:5" ht="30.75">
      <c r="A113" s="9" t="s">
        <v>152</v>
      </c>
      <c r="B113" s="20" t="s">
        <v>234</v>
      </c>
      <c r="C113" s="20" t="s">
        <v>307</v>
      </c>
      <c r="D113" s="20"/>
      <c r="E113" s="8">
        <f>E114</f>
        <v>1695888</v>
      </c>
    </row>
    <row r="114" spans="1:5" ht="15">
      <c r="A114" s="9" t="s">
        <v>236</v>
      </c>
      <c r="B114" s="20" t="s">
        <v>234</v>
      </c>
      <c r="C114" s="20" t="s">
        <v>308</v>
      </c>
      <c r="D114" s="20"/>
      <c r="E114" s="8">
        <f>E115</f>
        <v>1695888</v>
      </c>
    </row>
    <row r="115" spans="1:5" ht="15">
      <c r="A115" s="9" t="s">
        <v>365</v>
      </c>
      <c r="B115" s="20" t="s">
        <v>234</v>
      </c>
      <c r="C115" s="20" t="s">
        <v>308</v>
      </c>
      <c r="D115" s="20" t="s">
        <v>366</v>
      </c>
      <c r="E115" s="8">
        <v>1695888</v>
      </c>
    </row>
    <row r="116" spans="1:5" ht="30.75">
      <c r="A116" s="9" t="s">
        <v>529</v>
      </c>
      <c r="B116" s="20" t="s">
        <v>234</v>
      </c>
      <c r="C116" s="20" t="s">
        <v>604</v>
      </c>
      <c r="D116" s="20"/>
      <c r="E116" s="8">
        <f>E117</f>
        <v>2655000</v>
      </c>
    </row>
    <row r="117" spans="1:5" ht="30.75">
      <c r="A117" s="9" t="s">
        <v>367</v>
      </c>
      <c r="B117" s="20" t="s">
        <v>234</v>
      </c>
      <c r="C117" s="20" t="s">
        <v>605</v>
      </c>
      <c r="D117" s="20"/>
      <c r="E117" s="8">
        <f>E118</f>
        <v>2655000</v>
      </c>
    </row>
    <row r="118" spans="1:5" ht="30.75">
      <c r="A118" s="9" t="s">
        <v>370</v>
      </c>
      <c r="B118" s="20" t="s">
        <v>234</v>
      </c>
      <c r="C118" s="20" t="s">
        <v>605</v>
      </c>
      <c r="D118" s="20" t="s">
        <v>371</v>
      </c>
      <c r="E118" s="8">
        <v>2655000</v>
      </c>
    </row>
    <row r="119" spans="1:5" ht="62.25">
      <c r="A119" s="9" t="s">
        <v>530</v>
      </c>
      <c r="B119" s="20" t="s">
        <v>234</v>
      </c>
      <c r="C119" s="20" t="s">
        <v>606</v>
      </c>
      <c r="D119" s="20"/>
      <c r="E119" s="8">
        <f>E120</f>
        <v>1100000</v>
      </c>
    </row>
    <row r="120" spans="1:5" ht="15">
      <c r="A120" s="9" t="s">
        <v>236</v>
      </c>
      <c r="B120" s="20" t="s">
        <v>234</v>
      </c>
      <c r="C120" s="20" t="s">
        <v>610</v>
      </c>
      <c r="D120" s="20"/>
      <c r="E120" s="8">
        <f>E121</f>
        <v>1100000</v>
      </c>
    </row>
    <row r="121" spans="1:5" ht="15" customHeight="1">
      <c r="A121" s="9" t="s">
        <v>428</v>
      </c>
      <c r="B121" s="20" t="s">
        <v>234</v>
      </c>
      <c r="C121" s="20" t="s">
        <v>610</v>
      </c>
      <c r="D121" s="20" t="s">
        <v>364</v>
      </c>
      <c r="E121" s="8">
        <v>1100000</v>
      </c>
    </row>
    <row r="122" spans="1:5" ht="30.75">
      <c r="A122" s="22" t="s">
        <v>602</v>
      </c>
      <c r="B122" s="20" t="s">
        <v>234</v>
      </c>
      <c r="C122" s="23" t="s">
        <v>600</v>
      </c>
      <c r="D122" s="23"/>
      <c r="E122" s="24">
        <f>E123</f>
        <v>1204705.33</v>
      </c>
    </row>
    <row r="123" spans="1:5" ht="30.75">
      <c r="A123" s="9" t="s">
        <v>302</v>
      </c>
      <c r="B123" s="20" t="s">
        <v>234</v>
      </c>
      <c r="C123" s="20" t="s">
        <v>601</v>
      </c>
      <c r="D123" s="20"/>
      <c r="E123" s="8">
        <f>E124+E126</f>
        <v>1204705.33</v>
      </c>
    </row>
    <row r="124" spans="1:5" ht="46.5">
      <c r="A124" s="9" t="s">
        <v>154</v>
      </c>
      <c r="B124" s="20" t="s">
        <v>234</v>
      </c>
      <c r="C124" s="20" t="s">
        <v>608</v>
      </c>
      <c r="D124" s="20"/>
      <c r="E124" s="8">
        <f>E125</f>
        <v>666357.59</v>
      </c>
    </row>
    <row r="125" spans="1:5" ht="30.75">
      <c r="A125" s="9" t="s">
        <v>428</v>
      </c>
      <c r="B125" s="20" t="s">
        <v>234</v>
      </c>
      <c r="C125" s="20" t="s">
        <v>608</v>
      </c>
      <c r="D125" s="20" t="s">
        <v>364</v>
      </c>
      <c r="E125" s="8">
        <v>666357.59</v>
      </c>
    </row>
    <row r="126" spans="1:5" ht="30.75">
      <c r="A126" s="9" t="s">
        <v>155</v>
      </c>
      <c r="B126" s="20" t="s">
        <v>234</v>
      </c>
      <c r="C126" s="20" t="s">
        <v>609</v>
      </c>
      <c r="D126" s="20"/>
      <c r="E126" s="8">
        <f>E127</f>
        <v>538347.74</v>
      </c>
    </row>
    <row r="127" spans="1:5" ht="30.75">
      <c r="A127" s="9" t="s">
        <v>428</v>
      </c>
      <c r="B127" s="20" t="s">
        <v>234</v>
      </c>
      <c r="C127" s="20" t="s">
        <v>609</v>
      </c>
      <c r="D127" s="20" t="s">
        <v>364</v>
      </c>
      <c r="E127" s="8">
        <v>538347.74</v>
      </c>
    </row>
    <row r="128" spans="1:5" ht="15">
      <c r="A128" s="9" t="s">
        <v>549</v>
      </c>
      <c r="B128" s="20" t="s">
        <v>330</v>
      </c>
      <c r="C128" s="13"/>
      <c r="D128" s="20"/>
      <c r="E128" s="8">
        <f>E129</f>
        <v>116057905.19000001</v>
      </c>
    </row>
    <row r="129" spans="1:5" ht="30.75">
      <c r="A129" s="9" t="s">
        <v>14</v>
      </c>
      <c r="B129" s="20" t="s">
        <v>330</v>
      </c>
      <c r="C129" s="13" t="s">
        <v>460</v>
      </c>
      <c r="D129" s="20"/>
      <c r="E129" s="8">
        <f>E130</f>
        <v>116057905.19000001</v>
      </c>
    </row>
    <row r="130" spans="1:5" ht="30.75">
      <c r="A130" s="9" t="s">
        <v>198</v>
      </c>
      <c r="B130" s="20" t="s">
        <v>330</v>
      </c>
      <c r="C130" s="13" t="s">
        <v>461</v>
      </c>
      <c r="D130" s="20"/>
      <c r="E130" s="8">
        <f>E131+E136+E141+E143+E145+E139+E134</f>
        <v>116057905.19000001</v>
      </c>
    </row>
    <row r="131" spans="1:5" ht="15">
      <c r="A131" s="9" t="s">
        <v>246</v>
      </c>
      <c r="B131" s="20" t="s">
        <v>330</v>
      </c>
      <c r="C131" s="20" t="s">
        <v>462</v>
      </c>
      <c r="D131" s="20"/>
      <c r="E131" s="8">
        <f>E132+E133</f>
        <v>35243920.24</v>
      </c>
    </row>
    <row r="132" spans="1:5" ht="30.75">
      <c r="A132" s="9" t="s">
        <v>428</v>
      </c>
      <c r="B132" s="20" t="s">
        <v>330</v>
      </c>
      <c r="C132" s="20" t="s">
        <v>462</v>
      </c>
      <c r="D132" s="20" t="s">
        <v>364</v>
      </c>
      <c r="E132" s="8">
        <v>11637353.62</v>
      </c>
    </row>
    <row r="133" spans="1:5" ht="15">
      <c r="A133" s="9" t="s">
        <v>550</v>
      </c>
      <c r="B133" s="20" t="s">
        <v>330</v>
      </c>
      <c r="C133" s="20" t="s">
        <v>462</v>
      </c>
      <c r="D133" s="20" t="s">
        <v>373</v>
      </c>
      <c r="E133" s="8">
        <v>23606566.62</v>
      </c>
    </row>
    <row r="134" spans="1:5" ht="46.5">
      <c r="A134" s="9" t="s">
        <v>173</v>
      </c>
      <c r="B134" s="20" t="s">
        <v>330</v>
      </c>
      <c r="C134" s="20" t="s">
        <v>181</v>
      </c>
      <c r="D134" s="20"/>
      <c r="E134" s="8">
        <f>E135</f>
        <v>16038561.84</v>
      </c>
    </row>
    <row r="135" spans="1:5" ht="15">
      <c r="A135" s="9" t="s">
        <v>550</v>
      </c>
      <c r="B135" s="20" t="s">
        <v>330</v>
      </c>
      <c r="C135" s="20" t="s">
        <v>181</v>
      </c>
      <c r="D135" s="20" t="s">
        <v>373</v>
      </c>
      <c r="E135" s="8">
        <v>16038561.84</v>
      </c>
    </row>
    <row r="136" spans="1:5" ht="46.5">
      <c r="A136" s="9" t="s">
        <v>199</v>
      </c>
      <c r="B136" s="20" t="s">
        <v>330</v>
      </c>
      <c r="C136" s="20" t="s">
        <v>543</v>
      </c>
      <c r="D136" s="20"/>
      <c r="E136" s="8">
        <f>E137+E138</f>
        <v>52840479.21</v>
      </c>
    </row>
    <row r="137" spans="1:5" ht="30.75">
      <c r="A137" s="9" t="s">
        <v>428</v>
      </c>
      <c r="B137" s="20" t="s">
        <v>330</v>
      </c>
      <c r="C137" s="20" t="s">
        <v>543</v>
      </c>
      <c r="D137" s="20" t="s">
        <v>364</v>
      </c>
      <c r="E137" s="8">
        <v>43354604.21</v>
      </c>
    </row>
    <row r="138" spans="1:5" ht="15">
      <c r="A138" s="9" t="s">
        <v>550</v>
      </c>
      <c r="B138" s="20" t="s">
        <v>330</v>
      </c>
      <c r="C138" s="20" t="s">
        <v>543</v>
      </c>
      <c r="D138" s="20" t="s">
        <v>373</v>
      </c>
      <c r="E138" s="8">
        <v>9485875</v>
      </c>
    </row>
    <row r="139" spans="1:5" ht="30.75">
      <c r="A139" s="9" t="s">
        <v>158</v>
      </c>
      <c r="B139" s="20" t="s">
        <v>330</v>
      </c>
      <c r="C139" s="20" t="s">
        <v>681</v>
      </c>
      <c r="D139" s="20"/>
      <c r="E139" s="8">
        <f>E140</f>
        <v>3737476.84</v>
      </c>
    </row>
    <row r="140" spans="1:5" ht="30.75">
      <c r="A140" s="9" t="s">
        <v>428</v>
      </c>
      <c r="B140" s="20" t="s">
        <v>330</v>
      </c>
      <c r="C140" s="20" t="s">
        <v>681</v>
      </c>
      <c r="D140" s="20" t="s">
        <v>364</v>
      </c>
      <c r="E140" s="8">
        <v>3737476.84</v>
      </c>
    </row>
    <row r="141" spans="1:5" ht="30.75">
      <c r="A141" s="9" t="s">
        <v>161</v>
      </c>
      <c r="B141" s="20" t="s">
        <v>330</v>
      </c>
      <c r="C141" s="20" t="s">
        <v>576</v>
      </c>
      <c r="D141" s="20"/>
      <c r="E141" s="8">
        <f>E142</f>
        <v>6075278.83</v>
      </c>
    </row>
    <row r="142" spans="1:5" ht="30.75">
      <c r="A142" s="9" t="s">
        <v>428</v>
      </c>
      <c r="B142" s="20" t="s">
        <v>330</v>
      </c>
      <c r="C142" s="20" t="s">
        <v>576</v>
      </c>
      <c r="D142" s="20" t="s">
        <v>364</v>
      </c>
      <c r="E142" s="8">
        <v>6075278.83</v>
      </c>
    </row>
    <row r="143" spans="1:5" ht="30.75">
      <c r="A143" s="9" t="s">
        <v>577</v>
      </c>
      <c r="B143" s="20" t="s">
        <v>330</v>
      </c>
      <c r="C143" s="20" t="s">
        <v>578</v>
      </c>
      <c r="D143" s="20"/>
      <c r="E143" s="8">
        <f>E144</f>
        <v>481643.26</v>
      </c>
    </row>
    <row r="144" spans="1:5" ht="30.75">
      <c r="A144" s="9" t="s">
        <v>428</v>
      </c>
      <c r="B144" s="20" t="s">
        <v>330</v>
      </c>
      <c r="C144" s="20" t="s">
        <v>578</v>
      </c>
      <c r="D144" s="20" t="s">
        <v>364</v>
      </c>
      <c r="E144" s="8">
        <v>481643.26</v>
      </c>
    </row>
    <row r="145" spans="1:5" ht="30.75">
      <c r="A145" s="9" t="s">
        <v>579</v>
      </c>
      <c r="B145" s="20" t="s">
        <v>330</v>
      </c>
      <c r="C145" s="20" t="s">
        <v>580</v>
      </c>
      <c r="D145" s="20"/>
      <c r="E145" s="8">
        <f>E146</f>
        <v>1640544.97</v>
      </c>
    </row>
    <row r="146" spans="1:5" ht="30.75">
      <c r="A146" s="9" t="s">
        <v>428</v>
      </c>
      <c r="B146" s="20" t="s">
        <v>330</v>
      </c>
      <c r="C146" s="20" t="s">
        <v>580</v>
      </c>
      <c r="D146" s="20" t="s">
        <v>364</v>
      </c>
      <c r="E146" s="8">
        <v>1640544.97</v>
      </c>
    </row>
    <row r="147" spans="1:5" ht="15">
      <c r="A147" s="9" t="s">
        <v>323</v>
      </c>
      <c r="B147" s="20" t="s">
        <v>383</v>
      </c>
      <c r="C147" s="20"/>
      <c r="D147" s="20"/>
      <c r="E147" s="8">
        <f>E148+E154</f>
        <v>10050668</v>
      </c>
    </row>
    <row r="148" spans="1:5" ht="46.5">
      <c r="A148" s="9" t="s">
        <v>11</v>
      </c>
      <c r="B148" s="20" t="s">
        <v>383</v>
      </c>
      <c r="C148" s="20" t="s">
        <v>81</v>
      </c>
      <c r="D148" s="20"/>
      <c r="E148" s="8">
        <f>E149</f>
        <v>5305600</v>
      </c>
    </row>
    <row r="149" spans="1:5" ht="30.75">
      <c r="A149" s="9" t="s">
        <v>151</v>
      </c>
      <c r="B149" s="20" t="s">
        <v>383</v>
      </c>
      <c r="C149" s="20" t="s">
        <v>82</v>
      </c>
      <c r="D149" s="20"/>
      <c r="E149" s="8">
        <f>E150+E152</f>
        <v>5305600</v>
      </c>
    </row>
    <row r="150" spans="1:5" ht="15">
      <c r="A150" s="9" t="s">
        <v>544</v>
      </c>
      <c r="B150" s="20" t="s">
        <v>383</v>
      </c>
      <c r="C150" s="20" t="s">
        <v>273</v>
      </c>
      <c r="D150" s="20"/>
      <c r="E150" s="8">
        <f>E151</f>
        <v>1900000</v>
      </c>
    </row>
    <row r="151" spans="1:5" ht="15">
      <c r="A151" s="9" t="s">
        <v>365</v>
      </c>
      <c r="B151" s="20" t="s">
        <v>383</v>
      </c>
      <c r="C151" s="20" t="s">
        <v>273</v>
      </c>
      <c r="D151" s="20" t="s">
        <v>366</v>
      </c>
      <c r="E151" s="8">
        <v>1900000</v>
      </c>
    </row>
    <row r="152" spans="1:5" ht="46.5">
      <c r="A152" s="9" t="s">
        <v>204</v>
      </c>
      <c r="B152" s="20" t="s">
        <v>383</v>
      </c>
      <c r="C152" s="20" t="s">
        <v>392</v>
      </c>
      <c r="D152" s="20"/>
      <c r="E152" s="8">
        <f>E153</f>
        <v>3405600</v>
      </c>
    </row>
    <row r="153" spans="1:5" ht="15">
      <c r="A153" s="9" t="s">
        <v>365</v>
      </c>
      <c r="B153" s="20" t="s">
        <v>383</v>
      </c>
      <c r="C153" s="20" t="s">
        <v>392</v>
      </c>
      <c r="D153" s="20" t="s">
        <v>366</v>
      </c>
      <c r="E153" s="8">
        <v>3405600</v>
      </c>
    </row>
    <row r="154" spans="1:5" ht="62.25">
      <c r="A154" s="9" t="s">
        <v>111</v>
      </c>
      <c r="B154" s="20" t="s">
        <v>383</v>
      </c>
      <c r="C154" s="20" t="s">
        <v>112</v>
      </c>
      <c r="D154" s="9"/>
      <c r="E154" s="8">
        <f>E155+E163</f>
        <v>4745068</v>
      </c>
    </row>
    <row r="155" spans="1:5" ht="30.75">
      <c r="A155" s="9" t="s">
        <v>487</v>
      </c>
      <c r="B155" s="20" t="s">
        <v>383</v>
      </c>
      <c r="C155" s="20" t="s">
        <v>491</v>
      </c>
      <c r="D155" s="9"/>
      <c r="E155" s="8">
        <f>E156+E158+E160</f>
        <v>2082553</v>
      </c>
    </row>
    <row r="156" spans="1:5" ht="46.5">
      <c r="A156" s="9" t="s">
        <v>196</v>
      </c>
      <c r="B156" s="20" t="s">
        <v>383</v>
      </c>
      <c r="C156" s="20" t="s">
        <v>527</v>
      </c>
      <c r="D156" s="20"/>
      <c r="E156" s="8">
        <f>E157</f>
        <v>152000</v>
      </c>
    </row>
    <row r="157" spans="1:5" ht="30.75">
      <c r="A157" s="9" t="s">
        <v>428</v>
      </c>
      <c r="B157" s="20" t="s">
        <v>383</v>
      </c>
      <c r="C157" s="20" t="s">
        <v>527</v>
      </c>
      <c r="D157" s="20" t="s">
        <v>364</v>
      </c>
      <c r="E157" s="8">
        <v>152000</v>
      </c>
    </row>
    <row r="158" spans="1:5" ht="46.5">
      <c r="A158" s="9" t="s">
        <v>197</v>
      </c>
      <c r="B158" s="20" t="s">
        <v>383</v>
      </c>
      <c r="C158" s="20" t="s">
        <v>620</v>
      </c>
      <c r="D158" s="20"/>
      <c r="E158" s="8">
        <f>E159</f>
        <v>8000</v>
      </c>
    </row>
    <row r="159" spans="1:5" ht="30.75">
      <c r="A159" s="9" t="s">
        <v>428</v>
      </c>
      <c r="B159" s="20" t="s">
        <v>383</v>
      </c>
      <c r="C159" s="20" t="s">
        <v>620</v>
      </c>
      <c r="D159" s="20" t="s">
        <v>364</v>
      </c>
      <c r="E159" s="8">
        <v>8000</v>
      </c>
    </row>
    <row r="160" spans="1:5" ht="15">
      <c r="A160" s="9" t="s">
        <v>616</v>
      </c>
      <c r="B160" s="20" t="s">
        <v>383</v>
      </c>
      <c r="C160" s="20" t="s">
        <v>617</v>
      </c>
      <c r="D160" s="20"/>
      <c r="E160" s="8">
        <f>E161+E162</f>
        <v>1922553</v>
      </c>
    </row>
    <row r="161" spans="1:5" ht="30.75">
      <c r="A161" s="9" t="s">
        <v>428</v>
      </c>
      <c r="B161" s="20" t="s">
        <v>383</v>
      </c>
      <c r="C161" s="20" t="s">
        <v>617</v>
      </c>
      <c r="D161" s="20" t="s">
        <v>364</v>
      </c>
      <c r="E161" s="8">
        <v>1907249</v>
      </c>
    </row>
    <row r="162" spans="1:5" ht="15">
      <c r="A162" s="9" t="s">
        <v>365</v>
      </c>
      <c r="B162" s="20" t="s">
        <v>383</v>
      </c>
      <c r="C162" s="20" t="s">
        <v>617</v>
      </c>
      <c r="D162" s="20" t="s">
        <v>366</v>
      </c>
      <c r="E162" s="8">
        <v>15304</v>
      </c>
    </row>
    <row r="163" spans="1:5" ht="30.75">
      <c r="A163" s="9" t="s">
        <v>565</v>
      </c>
      <c r="B163" s="20" t="s">
        <v>383</v>
      </c>
      <c r="C163" s="20" t="s">
        <v>566</v>
      </c>
      <c r="D163" s="20"/>
      <c r="E163" s="8">
        <f>E164</f>
        <v>2662515</v>
      </c>
    </row>
    <row r="164" spans="1:5" ht="15">
      <c r="A164" s="9" t="s">
        <v>581</v>
      </c>
      <c r="B164" s="20" t="s">
        <v>383</v>
      </c>
      <c r="C164" s="20" t="s">
        <v>567</v>
      </c>
      <c r="D164" s="20"/>
      <c r="E164" s="8">
        <f>E165</f>
        <v>2662515</v>
      </c>
    </row>
    <row r="165" spans="1:5" ht="30.75">
      <c r="A165" s="9" t="s">
        <v>428</v>
      </c>
      <c r="B165" s="20" t="s">
        <v>383</v>
      </c>
      <c r="C165" s="20" t="s">
        <v>567</v>
      </c>
      <c r="D165" s="20" t="s">
        <v>364</v>
      </c>
      <c r="E165" s="8">
        <v>2662515</v>
      </c>
    </row>
    <row r="166" spans="1:5" s="19" customFormat="1" ht="15">
      <c r="A166" s="17" t="s">
        <v>250</v>
      </c>
      <c r="B166" s="18" t="s">
        <v>248</v>
      </c>
      <c r="C166" s="18"/>
      <c r="D166" s="18"/>
      <c r="E166" s="7">
        <f>E167+E204+E180+E215</f>
        <v>95410483.74</v>
      </c>
    </row>
    <row r="167" spans="1:5" s="19" customFormat="1" ht="15">
      <c r="A167" s="9" t="s">
        <v>420</v>
      </c>
      <c r="B167" s="20" t="s">
        <v>419</v>
      </c>
      <c r="C167" s="20"/>
      <c r="D167" s="20"/>
      <c r="E167" s="8">
        <f>E168</f>
        <v>51635409.24</v>
      </c>
    </row>
    <row r="168" spans="1:5" s="19" customFormat="1" ht="62.25">
      <c r="A168" s="9" t="s">
        <v>111</v>
      </c>
      <c r="B168" s="20" t="s">
        <v>419</v>
      </c>
      <c r="C168" s="20" t="s">
        <v>112</v>
      </c>
      <c r="D168" s="20"/>
      <c r="E168" s="8">
        <f>E169+E177+E174</f>
        <v>51635409.24</v>
      </c>
    </row>
    <row r="169" spans="1:5" s="19" customFormat="1" ht="15">
      <c r="A169" s="9" t="s">
        <v>114</v>
      </c>
      <c r="B169" s="20" t="s">
        <v>419</v>
      </c>
      <c r="C169" s="20" t="s">
        <v>115</v>
      </c>
      <c r="D169" s="20"/>
      <c r="E169" s="8">
        <f>E170+E172</f>
        <v>50349127.5</v>
      </c>
    </row>
    <row r="170" spans="1:5" s="19" customFormat="1" ht="62.25">
      <c r="A170" s="9" t="s">
        <v>407</v>
      </c>
      <c r="B170" s="20" t="s">
        <v>419</v>
      </c>
      <c r="C170" s="20" t="s">
        <v>116</v>
      </c>
      <c r="D170" s="20"/>
      <c r="E170" s="8">
        <f>E171</f>
        <v>47142594</v>
      </c>
    </row>
    <row r="171" spans="1:5" s="19" customFormat="1" ht="15">
      <c r="A171" s="9" t="s">
        <v>550</v>
      </c>
      <c r="B171" s="20" t="s">
        <v>419</v>
      </c>
      <c r="C171" s="20" t="s">
        <v>116</v>
      </c>
      <c r="D171" s="20" t="s">
        <v>373</v>
      </c>
      <c r="E171" s="8">
        <v>47142594</v>
      </c>
    </row>
    <row r="172" spans="1:5" s="19" customFormat="1" ht="56.25" customHeight="1">
      <c r="A172" s="9" t="s">
        <v>169</v>
      </c>
      <c r="B172" s="20" t="s">
        <v>419</v>
      </c>
      <c r="C172" s="20" t="s">
        <v>268</v>
      </c>
      <c r="D172" s="20"/>
      <c r="E172" s="8">
        <f>E173</f>
        <v>3206533.5</v>
      </c>
    </row>
    <row r="173" spans="1:5" s="19" customFormat="1" ht="15">
      <c r="A173" s="9" t="s">
        <v>550</v>
      </c>
      <c r="B173" s="20" t="s">
        <v>419</v>
      </c>
      <c r="C173" s="20" t="s">
        <v>268</v>
      </c>
      <c r="D173" s="20" t="s">
        <v>373</v>
      </c>
      <c r="E173" s="8">
        <v>3206533.5</v>
      </c>
    </row>
    <row r="174" spans="1:5" s="19" customFormat="1" ht="30.75">
      <c r="A174" s="9" t="s">
        <v>455</v>
      </c>
      <c r="B174" s="20" t="s">
        <v>419</v>
      </c>
      <c r="C174" s="20" t="s">
        <v>456</v>
      </c>
      <c r="D174" s="20"/>
      <c r="E174" s="8">
        <f>E175</f>
        <v>100000</v>
      </c>
    </row>
    <row r="175" spans="1:5" s="19" customFormat="1" ht="30.75">
      <c r="A175" s="9" t="s">
        <v>692</v>
      </c>
      <c r="B175" s="20" t="s">
        <v>419</v>
      </c>
      <c r="C175" s="20" t="s">
        <v>693</v>
      </c>
      <c r="D175" s="20"/>
      <c r="E175" s="8">
        <f>E176</f>
        <v>100000</v>
      </c>
    </row>
    <row r="176" spans="1:5" s="19" customFormat="1" ht="15">
      <c r="A176" s="9" t="s">
        <v>365</v>
      </c>
      <c r="B176" s="20" t="s">
        <v>419</v>
      </c>
      <c r="C176" s="20" t="s">
        <v>693</v>
      </c>
      <c r="D176" s="20" t="s">
        <v>366</v>
      </c>
      <c r="E176" s="8">
        <v>100000</v>
      </c>
    </row>
    <row r="177" spans="1:5" s="19" customFormat="1" ht="30.75">
      <c r="A177" s="9" t="s">
        <v>479</v>
      </c>
      <c r="B177" s="20" t="s">
        <v>419</v>
      </c>
      <c r="C177" s="20" t="s">
        <v>480</v>
      </c>
      <c r="D177" s="20"/>
      <c r="E177" s="8">
        <f>E178</f>
        <v>1186281.74</v>
      </c>
    </row>
    <row r="178" spans="1:5" s="19" customFormat="1" ht="30.75">
      <c r="A178" s="9" t="s">
        <v>421</v>
      </c>
      <c r="B178" s="20" t="s">
        <v>419</v>
      </c>
      <c r="C178" s="20" t="s">
        <v>488</v>
      </c>
      <c r="D178" s="20"/>
      <c r="E178" s="8">
        <f>E179</f>
        <v>1186281.74</v>
      </c>
    </row>
    <row r="179" spans="1:5" s="19" customFormat="1" ht="30.75">
      <c r="A179" s="9" t="s">
        <v>428</v>
      </c>
      <c r="B179" s="20" t="s">
        <v>419</v>
      </c>
      <c r="C179" s="20" t="s">
        <v>488</v>
      </c>
      <c r="D179" s="20" t="s">
        <v>364</v>
      </c>
      <c r="E179" s="8">
        <v>1186281.74</v>
      </c>
    </row>
    <row r="180" spans="1:5" ht="15">
      <c r="A180" s="9" t="s">
        <v>251</v>
      </c>
      <c r="B180" s="20" t="s">
        <v>249</v>
      </c>
      <c r="C180" s="20"/>
      <c r="D180" s="20"/>
      <c r="E180" s="8">
        <f>E181</f>
        <v>10234030.08</v>
      </c>
    </row>
    <row r="181" spans="1:5" s="19" customFormat="1" ht="62.25">
      <c r="A181" s="9" t="s">
        <v>111</v>
      </c>
      <c r="B181" s="20" t="s">
        <v>249</v>
      </c>
      <c r="C181" s="20" t="s">
        <v>112</v>
      </c>
      <c r="D181" s="20"/>
      <c r="E181" s="8">
        <f>E182+E190+E197</f>
        <v>10234030.08</v>
      </c>
    </row>
    <row r="182" spans="1:5" s="19" customFormat="1" ht="30.75">
      <c r="A182" s="9" t="s">
        <v>360</v>
      </c>
      <c r="B182" s="20" t="s">
        <v>249</v>
      </c>
      <c r="C182" s="20" t="s">
        <v>113</v>
      </c>
      <c r="D182" s="20"/>
      <c r="E182" s="8">
        <f>E183+E188+E186</f>
        <v>3204500.61</v>
      </c>
    </row>
    <row r="183" spans="1:5" s="19" customFormat="1" ht="30.75">
      <c r="A183" s="9" t="s">
        <v>613</v>
      </c>
      <c r="B183" s="20" t="s">
        <v>249</v>
      </c>
      <c r="C183" s="20" t="s">
        <v>614</v>
      </c>
      <c r="D183" s="20"/>
      <c r="E183" s="8">
        <f>E184+E185</f>
        <v>1191436.19</v>
      </c>
    </row>
    <row r="184" spans="1:5" s="19" customFormat="1" ht="30.75">
      <c r="A184" s="9" t="s">
        <v>430</v>
      </c>
      <c r="B184" s="20" t="s">
        <v>249</v>
      </c>
      <c r="C184" s="20" t="s">
        <v>614</v>
      </c>
      <c r="D184" s="20" t="s">
        <v>377</v>
      </c>
      <c r="E184" s="8">
        <v>1000153.19</v>
      </c>
    </row>
    <row r="185" spans="1:5" s="19" customFormat="1" ht="15">
      <c r="A185" s="9" t="s">
        <v>365</v>
      </c>
      <c r="B185" s="20" t="s">
        <v>249</v>
      </c>
      <c r="C185" s="20" t="s">
        <v>614</v>
      </c>
      <c r="D185" s="20" t="s">
        <v>366</v>
      </c>
      <c r="E185" s="8">
        <v>191283</v>
      </c>
    </row>
    <row r="186" spans="1:5" s="19" customFormat="1" ht="30.75">
      <c r="A186" s="9" t="s">
        <v>168</v>
      </c>
      <c r="B186" s="20" t="s">
        <v>249</v>
      </c>
      <c r="C186" s="20" t="s">
        <v>182</v>
      </c>
      <c r="D186" s="20"/>
      <c r="E186" s="8">
        <f>E187</f>
        <v>30960.96</v>
      </c>
    </row>
    <row r="187" spans="1:5" s="19" customFormat="1" ht="30.75">
      <c r="A187" s="9" t="s">
        <v>430</v>
      </c>
      <c r="B187" s="20" t="s">
        <v>249</v>
      </c>
      <c r="C187" s="20" t="s">
        <v>182</v>
      </c>
      <c r="D187" s="20" t="s">
        <v>377</v>
      </c>
      <c r="E187" s="8">
        <v>30960.96</v>
      </c>
    </row>
    <row r="188" spans="1:5" s="19" customFormat="1" ht="46.5">
      <c r="A188" s="9" t="s">
        <v>167</v>
      </c>
      <c r="B188" s="20" t="s">
        <v>249</v>
      </c>
      <c r="C188" s="20" t="s">
        <v>675</v>
      </c>
      <c r="D188" s="20"/>
      <c r="E188" s="8">
        <f>E189</f>
        <v>1982103.46</v>
      </c>
    </row>
    <row r="189" spans="1:5" s="19" customFormat="1" ht="30.75">
      <c r="A189" s="9" t="s">
        <v>430</v>
      </c>
      <c r="B189" s="20" t="s">
        <v>249</v>
      </c>
      <c r="C189" s="20" t="s">
        <v>675</v>
      </c>
      <c r="D189" s="20" t="s">
        <v>377</v>
      </c>
      <c r="E189" s="8">
        <v>1982103.46</v>
      </c>
    </row>
    <row r="190" spans="1:5" s="19" customFormat="1" ht="62.25">
      <c r="A190" s="9" t="s">
        <v>440</v>
      </c>
      <c r="B190" s="20" t="s">
        <v>249</v>
      </c>
      <c r="C190" s="20" t="s">
        <v>117</v>
      </c>
      <c r="D190" s="20"/>
      <c r="E190" s="8">
        <f>E193+E195+E191</f>
        <v>1394197.47</v>
      </c>
    </row>
    <row r="191" spans="1:5" s="19" customFormat="1" ht="15">
      <c r="A191" s="9" t="s">
        <v>583</v>
      </c>
      <c r="B191" s="20" t="s">
        <v>249</v>
      </c>
      <c r="C191" s="20" t="s">
        <v>676</v>
      </c>
      <c r="D191" s="20"/>
      <c r="E191" s="8">
        <f>E192</f>
        <v>5446</v>
      </c>
    </row>
    <row r="192" spans="1:5" s="19" customFormat="1" ht="30.75">
      <c r="A192" s="9" t="s">
        <v>428</v>
      </c>
      <c r="B192" s="20" t="s">
        <v>249</v>
      </c>
      <c r="C192" s="20" t="s">
        <v>676</v>
      </c>
      <c r="D192" s="20" t="s">
        <v>364</v>
      </c>
      <c r="E192" s="8">
        <v>5446</v>
      </c>
    </row>
    <row r="193" spans="1:5" s="19" customFormat="1" ht="30.75">
      <c r="A193" s="9" t="s">
        <v>613</v>
      </c>
      <c r="B193" s="20" t="s">
        <v>249</v>
      </c>
      <c r="C193" s="20" t="s">
        <v>615</v>
      </c>
      <c r="D193" s="20"/>
      <c r="E193" s="8">
        <f>E194</f>
        <v>1230415.18</v>
      </c>
    </row>
    <row r="194" spans="1:5" s="19" customFormat="1" ht="30.75">
      <c r="A194" s="9" t="s">
        <v>430</v>
      </c>
      <c r="B194" s="20" t="s">
        <v>249</v>
      </c>
      <c r="C194" s="20" t="s">
        <v>615</v>
      </c>
      <c r="D194" s="20" t="s">
        <v>377</v>
      </c>
      <c r="E194" s="8">
        <v>1230415.18</v>
      </c>
    </row>
    <row r="195" spans="1:5" s="19" customFormat="1" ht="30.75">
      <c r="A195" s="9" t="s">
        <v>170</v>
      </c>
      <c r="B195" s="20" t="s">
        <v>249</v>
      </c>
      <c r="C195" s="20" t="s">
        <v>582</v>
      </c>
      <c r="D195" s="20"/>
      <c r="E195" s="8">
        <f>E196</f>
        <v>158336.29</v>
      </c>
    </row>
    <row r="196" spans="1:5" s="19" customFormat="1" ht="30.75">
      <c r="A196" s="9" t="s">
        <v>430</v>
      </c>
      <c r="B196" s="20" t="s">
        <v>249</v>
      </c>
      <c r="C196" s="20" t="s">
        <v>582</v>
      </c>
      <c r="D196" s="20" t="s">
        <v>377</v>
      </c>
      <c r="E196" s="8">
        <v>158336.29</v>
      </c>
    </row>
    <row r="197" spans="1:5" s="19" customFormat="1" ht="30.75">
      <c r="A197" s="9" t="s">
        <v>455</v>
      </c>
      <c r="B197" s="20" t="s">
        <v>249</v>
      </c>
      <c r="C197" s="20" t="s">
        <v>456</v>
      </c>
      <c r="D197" s="20"/>
      <c r="E197" s="8">
        <f>E198+E202+E200</f>
        <v>5635332</v>
      </c>
    </row>
    <row r="198" spans="1:5" s="19" customFormat="1" ht="15">
      <c r="A198" s="9" t="s">
        <v>583</v>
      </c>
      <c r="B198" s="20" t="s">
        <v>249</v>
      </c>
      <c r="C198" s="20" t="s">
        <v>584</v>
      </c>
      <c r="D198" s="20"/>
      <c r="E198" s="8">
        <f>E199</f>
        <v>70000</v>
      </c>
    </row>
    <row r="199" spans="1:5" s="19" customFormat="1" ht="30.75">
      <c r="A199" s="9" t="s">
        <v>428</v>
      </c>
      <c r="B199" s="20" t="s">
        <v>249</v>
      </c>
      <c r="C199" s="20" t="s">
        <v>584</v>
      </c>
      <c r="D199" s="20" t="s">
        <v>364</v>
      </c>
      <c r="E199" s="8">
        <v>70000</v>
      </c>
    </row>
    <row r="200" spans="1:5" s="19" customFormat="1" ht="46.5">
      <c r="A200" s="9" t="s">
        <v>167</v>
      </c>
      <c r="B200" s="20" t="s">
        <v>249</v>
      </c>
      <c r="C200" s="20" t="s">
        <v>621</v>
      </c>
      <c r="D200" s="20"/>
      <c r="E200" s="8">
        <f>E201</f>
        <v>5481851.97</v>
      </c>
    </row>
    <row r="201" spans="1:5" s="19" customFormat="1" ht="30.75">
      <c r="A201" s="9" t="s">
        <v>430</v>
      </c>
      <c r="B201" s="20" t="s">
        <v>249</v>
      </c>
      <c r="C201" s="20" t="s">
        <v>621</v>
      </c>
      <c r="D201" s="20" t="s">
        <v>377</v>
      </c>
      <c r="E201" s="8">
        <v>5481851.97</v>
      </c>
    </row>
    <row r="202" spans="1:5" s="19" customFormat="1" ht="30.75">
      <c r="A202" s="9" t="s">
        <v>170</v>
      </c>
      <c r="B202" s="20" t="s">
        <v>249</v>
      </c>
      <c r="C202" s="20" t="s">
        <v>183</v>
      </c>
      <c r="D202" s="20"/>
      <c r="E202" s="8">
        <f>E203</f>
        <v>83480.03</v>
      </c>
    </row>
    <row r="203" spans="1:5" s="19" customFormat="1" ht="30.75">
      <c r="A203" s="9" t="s">
        <v>430</v>
      </c>
      <c r="B203" s="20" t="s">
        <v>249</v>
      </c>
      <c r="C203" s="20" t="s">
        <v>183</v>
      </c>
      <c r="D203" s="20" t="s">
        <v>377</v>
      </c>
      <c r="E203" s="8">
        <v>83480.03</v>
      </c>
    </row>
    <row r="204" spans="1:5" ht="15">
      <c r="A204" s="9" t="s">
        <v>418</v>
      </c>
      <c r="B204" s="20" t="s">
        <v>417</v>
      </c>
      <c r="C204" s="20"/>
      <c r="D204" s="20"/>
      <c r="E204" s="8">
        <f>E205</f>
        <v>25339044.42</v>
      </c>
    </row>
    <row r="205" spans="1:5" ht="62.25">
      <c r="A205" s="9" t="s">
        <v>111</v>
      </c>
      <c r="B205" s="20" t="s">
        <v>417</v>
      </c>
      <c r="C205" s="20" t="s">
        <v>112</v>
      </c>
      <c r="D205" s="20"/>
      <c r="E205" s="8">
        <f>E206</f>
        <v>25339044.42</v>
      </c>
    </row>
    <row r="206" spans="1:5" ht="46.5">
      <c r="A206" s="9" t="s">
        <v>533</v>
      </c>
      <c r="B206" s="20" t="s">
        <v>417</v>
      </c>
      <c r="C206" s="20" t="s">
        <v>118</v>
      </c>
      <c r="D206" s="20"/>
      <c r="E206" s="8">
        <f>E207+E209+E213+E211</f>
        <v>25339044.42</v>
      </c>
    </row>
    <row r="207" spans="1:5" ht="15">
      <c r="A207" s="9" t="s">
        <v>171</v>
      </c>
      <c r="B207" s="20" t="s">
        <v>417</v>
      </c>
      <c r="C207" s="20" t="s">
        <v>119</v>
      </c>
      <c r="D207" s="20"/>
      <c r="E207" s="8">
        <f>E208</f>
        <v>5499380.62</v>
      </c>
    </row>
    <row r="208" spans="1:5" ht="15">
      <c r="A208" s="9" t="s">
        <v>550</v>
      </c>
      <c r="B208" s="20" t="s">
        <v>417</v>
      </c>
      <c r="C208" s="20" t="s">
        <v>119</v>
      </c>
      <c r="D208" s="20" t="s">
        <v>373</v>
      </c>
      <c r="E208" s="8">
        <v>5499380.62</v>
      </c>
    </row>
    <row r="209" spans="1:5" ht="46.5">
      <c r="A209" s="9" t="s">
        <v>173</v>
      </c>
      <c r="B209" s="20" t="s">
        <v>417</v>
      </c>
      <c r="C209" s="20" t="s">
        <v>677</v>
      </c>
      <c r="D209" s="20"/>
      <c r="E209" s="8">
        <f>E210</f>
        <v>18792972.16</v>
      </c>
    </row>
    <row r="210" spans="1:5" ht="15">
      <c r="A210" s="9" t="s">
        <v>550</v>
      </c>
      <c r="B210" s="20" t="s">
        <v>417</v>
      </c>
      <c r="C210" s="20" t="s">
        <v>677</v>
      </c>
      <c r="D210" s="20" t="s">
        <v>373</v>
      </c>
      <c r="E210" s="8">
        <v>18792972.16</v>
      </c>
    </row>
    <row r="211" spans="1:5" ht="46.5">
      <c r="A211" s="9" t="s">
        <v>172</v>
      </c>
      <c r="B211" s="20" t="s">
        <v>417</v>
      </c>
      <c r="C211" s="20" t="s">
        <v>694</v>
      </c>
      <c r="D211" s="20"/>
      <c r="E211" s="8">
        <f>E212</f>
        <v>685000</v>
      </c>
    </row>
    <row r="212" spans="1:5" ht="15">
      <c r="A212" s="9" t="s">
        <v>550</v>
      </c>
      <c r="B212" s="20" t="s">
        <v>417</v>
      </c>
      <c r="C212" s="20" t="s">
        <v>694</v>
      </c>
      <c r="D212" s="20" t="s">
        <v>373</v>
      </c>
      <c r="E212" s="8">
        <v>685000</v>
      </c>
    </row>
    <row r="213" spans="1:5" ht="30.75">
      <c r="A213" s="9" t="s">
        <v>158</v>
      </c>
      <c r="B213" s="20" t="s">
        <v>417</v>
      </c>
      <c r="C213" s="20" t="s">
        <v>678</v>
      </c>
      <c r="D213" s="20"/>
      <c r="E213" s="8">
        <f>E214</f>
        <v>361691.64</v>
      </c>
    </row>
    <row r="214" spans="1:5" ht="15">
      <c r="A214" s="9" t="s">
        <v>550</v>
      </c>
      <c r="B214" s="20" t="s">
        <v>417</v>
      </c>
      <c r="C214" s="20" t="s">
        <v>678</v>
      </c>
      <c r="D214" s="20" t="s">
        <v>373</v>
      </c>
      <c r="E214" s="8">
        <v>361691.64</v>
      </c>
    </row>
    <row r="215" spans="1:5" ht="15">
      <c r="A215" s="9" t="s">
        <v>388</v>
      </c>
      <c r="B215" s="20" t="s">
        <v>387</v>
      </c>
      <c r="C215" s="20"/>
      <c r="D215" s="20"/>
      <c r="E215" s="8">
        <f>E216</f>
        <v>8202000</v>
      </c>
    </row>
    <row r="216" spans="1:5" ht="62.25">
      <c r="A216" s="9" t="s">
        <v>111</v>
      </c>
      <c r="B216" s="20" t="s">
        <v>387</v>
      </c>
      <c r="C216" s="20" t="s">
        <v>112</v>
      </c>
      <c r="D216" s="20"/>
      <c r="E216" s="8">
        <f>E217+E220</f>
        <v>8202000</v>
      </c>
    </row>
    <row r="217" spans="1:5" ht="48.75" customHeight="1">
      <c r="A217" s="9" t="s">
        <v>533</v>
      </c>
      <c r="B217" s="20" t="s">
        <v>387</v>
      </c>
      <c r="C217" s="20" t="s">
        <v>118</v>
      </c>
      <c r="D217" s="20"/>
      <c r="E217" s="8">
        <f>E218</f>
        <v>8100000</v>
      </c>
    </row>
    <row r="218" spans="1:5" ht="62.25">
      <c r="A218" s="9" t="s">
        <v>205</v>
      </c>
      <c r="B218" s="20" t="s">
        <v>387</v>
      </c>
      <c r="C218" s="20" t="s">
        <v>120</v>
      </c>
      <c r="D218" s="20"/>
      <c r="E218" s="8">
        <f>E219</f>
        <v>8100000</v>
      </c>
    </row>
    <row r="219" spans="1:5" ht="15">
      <c r="A219" s="9" t="s">
        <v>550</v>
      </c>
      <c r="B219" s="20" t="s">
        <v>387</v>
      </c>
      <c r="C219" s="20" t="s">
        <v>120</v>
      </c>
      <c r="D219" s="20" t="s">
        <v>373</v>
      </c>
      <c r="E219" s="8">
        <v>8100000</v>
      </c>
    </row>
    <row r="220" spans="1:5" ht="30.75">
      <c r="A220" s="9" t="s">
        <v>174</v>
      </c>
      <c r="B220" s="20" t="s">
        <v>387</v>
      </c>
      <c r="C220" s="20" t="s">
        <v>274</v>
      </c>
      <c r="D220" s="20"/>
      <c r="E220" s="8">
        <f>E223+E221</f>
        <v>102000</v>
      </c>
    </row>
    <row r="221" spans="1:5" ht="78">
      <c r="A221" s="25" t="s">
        <v>175</v>
      </c>
      <c r="B221" s="26" t="s">
        <v>387</v>
      </c>
      <c r="C221" s="26" t="s">
        <v>679</v>
      </c>
      <c r="D221" s="26"/>
      <c r="E221" s="27">
        <f>E222</f>
        <v>71400</v>
      </c>
    </row>
    <row r="222" spans="1:5" ht="30.75">
      <c r="A222" s="9" t="s">
        <v>428</v>
      </c>
      <c r="B222" s="26" t="s">
        <v>387</v>
      </c>
      <c r="C222" s="26" t="s">
        <v>679</v>
      </c>
      <c r="D222" s="26" t="s">
        <v>364</v>
      </c>
      <c r="E222" s="27">
        <v>71400</v>
      </c>
    </row>
    <row r="223" spans="1:5" ht="62.25">
      <c r="A223" s="9" t="s">
        <v>0</v>
      </c>
      <c r="B223" s="28" t="s">
        <v>387</v>
      </c>
      <c r="C223" s="28" t="s">
        <v>535</v>
      </c>
      <c r="D223" s="28"/>
      <c r="E223" s="29">
        <f>E224</f>
        <v>30600</v>
      </c>
    </row>
    <row r="224" spans="1:5" ht="30.75">
      <c r="A224" s="9" t="s">
        <v>428</v>
      </c>
      <c r="B224" s="20" t="s">
        <v>387</v>
      </c>
      <c r="C224" s="28" t="s">
        <v>535</v>
      </c>
      <c r="D224" s="20" t="s">
        <v>364</v>
      </c>
      <c r="E224" s="8">
        <v>30600</v>
      </c>
    </row>
    <row r="225" spans="1:5" ht="15">
      <c r="A225" s="17" t="s">
        <v>324</v>
      </c>
      <c r="B225" s="18" t="s">
        <v>648</v>
      </c>
      <c r="C225" s="18"/>
      <c r="D225" s="18"/>
      <c r="E225" s="7">
        <f>E226+E249+E295+E324+E301+E273</f>
        <v>962425285.1100001</v>
      </c>
    </row>
    <row r="226" spans="1:5" ht="15">
      <c r="A226" s="9" t="s">
        <v>653</v>
      </c>
      <c r="B226" s="20" t="s">
        <v>649</v>
      </c>
      <c r="C226" s="20"/>
      <c r="D226" s="20"/>
      <c r="E226" s="8">
        <f>E227</f>
        <v>322057589.46000004</v>
      </c>
    </row>
    <row r="227" spans="1:5" ht="30.75">
      <c r="A227" s="9" t="s">
        <v>228</v>
      </c>
      <c r="B227" s="20" t="s">
        <v>649</v>
      </c>
      <c r="C227" s="20" t="s">
        <v>288</v>
      </c>
      <c r="D227" s="20"/>
      <c r="E227" s="8">
        <f>E228+E244+E241</f>
        <v>322057589.46000004</v>
      </c>
    </row>
    <row r="228" spans="1:5" ht="30.75">
      <c r="A228" s="9" t="s">
        <v>6</v>
      </c>
      <c r="B228" s="20" t="s">
        <v>649</v>
      </c>
      <c r="C228" s="20" t="s">
        <v>289</v>
      </c>
      <c r="D228" s="20"/>
      <c r="E228" s="8">
        <f>E229+E235+E237+E239+E231+E233</f>
        <v>316968212.79</v>
      </c>
    </row>
    <row r="229" spans="1:5" ht="15">
      <c r="A229" s="9" t="s">
        <v>434</v>
      </c>
      <c r="B229" s="20" t="s">
        <v>649</v>
      </c>
      <c r="C229" s="20" t="s">
        <v>10</v>
      </c>
      <c r="D229" s="20"/>
      <c r="E229" s="8">
        <f>E230</f>
        <v>91646512.79</v>
      </c>
    </row>
    <row r="230" spans="1:5" ht="30.75">
      <c r="A230" s="9" t="s">
        <v>370</v>
      </c>
      <c r="B230" s="20" t="s">
        <v>649</v>
      </c>
      <c r="C230" s="20" t="s">
        <v>10</v>
      </c>
      <c r="D230" s="20" t="s">
        <v>371</v>
      </c>
      <c r="E230" s="8">
        <v>91646512.79</v>
      </c>
    </row>
    <row r="231" spans="1:5" ht="46.5">
      <c r="A231" s="9" t="s">
        <v>127</v>
      </c>
      <c r="B231" s="20" t="s">
        <v>649</v>
      </c>
      <c r="C231" s="20" t="s">
        <v>695</v>
      </c>
      <c r="D231" s="20"/>
      <c r="E231" s="8">
        <f>E232</f>
        <v>13830900</v>
      </c>
    </row>
    <row r="232" spans="1:5" ht="30.75">
      <c r="A232" s="9" t="s">
        <v>370</v>
      </c>
      <c r="B232" s="20" t="s">
        <v>649</v>
      </c>
      <c r="C232" s="20" t="s">
        <v>695</v>
      </c>
      <c r="D232" s="20" t="s">
        <v>371</v>
      </c>
      <c r="E232" s="8">
        <v>13830900</v>
      </c>
    </row>
    <row r="233" spans="1:5" ht="46.5">
      <c r="A233" s="9" t="s">
        <v>128</v>
      </c>
      <c r="B233" s="20" t="s">
        <v>649</v>
      </c>
      <c r="C233" s="20" t="s">
        <v>569</v>
      </c>
      <c r="D233" s="20"/>
      <c r="E233" s="8">
        <f>E234</f>
        <v>3062700</v>
      </c>
    </row>
    <row r="234" spans="1:5" ht="30.75">
      <c r="A234" s="9" t="s">
        <v>370</v>
      </c>
      <c r="B234" s="20" t="s">
        <v>649</v>
      </c>
      <c r="C234" s="20" t="s">
        <v>569</v>
      </c>
      <c r="D234" s="20" t="s">
        <v>371</v>
      </c>
      <c r="E234" s="8">
        <v>3062700</v>
      </c>
    </row>
    <row r="235" spans="1:5" ht="171">
      <c r="A235" s="9" t="s">
        <v>129</v>
      </c>
      <c r="B235" s="20" t="s">
        <v>649</v>
      </c>
      <c r="C235" s="20" t="s">
        <v>7</v>
      </c>
      <c r="D235" s="20"/>
      <c r="E235" s="8">
        <f>E236</f>
        <v>157770900</v>
      </c>
    </row>
    <row r="236" spans="1:5" ht="30.75">
      <c r="A236" s="9" t="s">
        <v>370</v>
      </c>
      <c r="B236" s="20" t="s">
        <v>649</v>
      </c>
      <c r="C236" s="20" t="s">
        <v>7</v>
      </c>
      <c r="D236" s="20" t="s">
        <v>371</v>
      </c>
      <c r="E236" s="8">
        <v>157770900</v>
      </c>
    </row>
    <row r="237" spans="1:5" ht="171">
      <c r="A237" s="9" t="s">
        <v>129</v>
      </c>
      <c r="B237" s="20" t="s">
        <v>649</v>
      </c>
      <c r="C237" s="20" t="s">
        <v>8</v>
      </c>
      <c r="D237" s="20"/>
      <c r="E237" s="8">
        <f>E238</f>
        <v>2562000</v>
      </c>
    </row>
    <row r="238" spans="1:5" ht="30.75">
      <c r="A238" s="9" t="s">
        <v>370</v>
      </c>
      <c r="B238" s="20" t="s">
        <v>649</v>
      </c>
      <c r="C238" s="20" t="s">
        <v>8</v>
      </c>
      <c r="D238" s="20" t="s">
        <v>371</v>
      </c>
      <c r="E238" s="8">
        <v>2562000</v>
      </c>
    </row>
    <row r="239" spans="1:5" ht="195.75" customHeight="1">
      <c r="A239" s="9" t="s">
        <v>132</v>
      </c>
      <c r="B239" s="20" t="s">
        <v>649</v>
      </c>
      <c r="C239" s="20" t="s">
        <v>9</v>
      </c>
      <c r="D239" s="20"/>
      <c r="E239" s="8">
        <f>E240</f>
        <v>48095200</v>
      </c>
    </row>
    <row r="240" spans="1:5" ht="30.75">
      <c r="A240" s="9" t="s">
        <v>370</v>
      </c>
      <c r="B240" s="20" t="s">
        <v>649</v>
      </c>
      <c r="C240" s="20" t="s">
        <v>9</v>
      </c>
      <c r="D240" s="20" t="s">
        <v>371</v>
      </c>
      <c r="E240" s="8">
        <v>48095200</v>
      </c>
    </row>
    <row r="241" spans="1:5" ht="46.5">
      <c r="A241" s="9" t="s">
        <v>300</v>
      </c>
      <c r="B241" s="20" t="s">
        <v>649</v>
      </c>
      <c r="C241" s="20" t="s">
        <v>59</v>
      </c>
      <c r="D241" s="20"/>
      <c r="E241" s="8">
        <f>E242</f>
        <v>3250811.97</v>
      </c>
    </row>
    <row r="242" spans="1:5" ht="15">
      <c r="A242" s="9" t="s">
        <v>434</v>
      </c>
      <c r="B242" s="20" t="s">
        <v>649</v>
      </c>
      <c r="C242" s="20" t="s">
        <v>618</v>
      </c>
      <c r="D242" s="20"/>
      <c r="E242" s="8">
        <f>E243</f>
        <v>3250811.97</v>
      </c>
    </row>
    <row r="243" spans="1:5" ht="30.75">
      <c r="A243" s="9" t="s">
        <v>370</v>
      </c>
      <c r="B243" s="20" t="s">
        <v>649</v>
      </c>
      <c r="C243" s="20" t="s">
        <v>618</v>
      </c>
      <c r="D243" s="20" t="s">
        <v>371</v>
      </c>
      <c r="E243" s="8">
        <v>3250811.97</v>
      </c>
    </row>
    <row r="244" spans="1:5" ht="46.5">
      <c r="A244" s="9" t="s">
        <v>585</v>
      </c>
      <c r="B244" s="20" t="s">
        <v>649</v>
      </c>
      <c r="C244" s="20" t="s">
        <v>586</v>
      </c>
      <c r="D244" s="20"/>
      <c r="E244" s="8">
        <f>E247+E245</f>
        <v>1838564.7</v>
      </c>
    </row>
    <row r="245" spans="1:5" ht="46.5">
      <c r="A245" s="9" t="s">
        <v>148</v>
      </c>
      <c r="B245" s="20" t="s">
        <v>649</v>
      </c>
      <c r="C245" s="20" t="s">
        <v>184</v>
      </c>
      <c r="D245" s="20"/>
      <c r="E245" s="8">
        <f>E246</f>
        <v>1738564.7</v>
      </c>
    </row>
    <row r="246" spans="1:5" ht="30.75">
      <c r="A246" s="9" t="s">
        <v>370</v>
      </c>
      <c r="B246" s="20" t="s">
        <v>649</v>
      </c>
      <c r="C246" s="20" t="s">
        <v>184</v>
      </c>
      <c r="D246" s="20" t="s">
        <v>371</v>
      </c>
      <c r="E246" s="8">
        <v>1738564.7</v>
      </c>
    </row>
    <row r="247" spans="1:5" ht="30.75">
      <c r="A247" s="9" t="s">
        <v>147</v>
      </c>
      <c r="B247" s="20" t="s">
        <v>649</v>
      </c>
      <c r="C247" s="20" t="s">
        <v>587</v>
      </c>
      <c r="D247" s="20"/>
      <c r="E247" s="8">
        <f>E248</f>
        <v>100000</v>
      </c>
    </row>
    <row r="248" spans="1:5" ht="30.75">
      <c r="A248" s="9" t="s">
        <v>370</v>
      </c>
      <c r="B248" s="20" t="s">
        <v>649</v>
      </c>
      <c r="C248" s="20" t="s">
        <v>587</v>
      </c>
      <c r="D248" s="20" t="s">
        <v>371</v>
      </c>
      <c r="E248" s="8">
        <v>100000</v>
      </c>
    </row>
    <row r="249" spans="1:5" ht="15">
      <c r="A249" s="9" t="s">
        <v>654</v>
      </c>
      <c r="B249" s="20" t="s">
        <v>325</v>
      </c>
      <c r="C249" s="20"/>
      <c r="D249" s="20"/>
      <c r="E249" s="8">
        <f>E250</f>
        <v>488015473.36</v>
      </c>
    </row>
    <row r="250" spans="1:5" ht="30.75">
      <c r="A250" s="9" t="s">
        <v>228</v>
      </c>
      <c r="B250" s="20" t="s">
        <v>325</v>
      </c>
      <c r="C250" s="20" t="s">
        <v>288</v>
      </c>
      <c r="D250" s="20"/>
      <c r="E250" s="8">
        <f>E251+E266</f>
        <v>488015473.36</v>
      </c>
    </row>
    <row r="251" spans="1:5" ht="30.75">
      <c r="A251" s="9" t="s">
        <v>42</v>
      </c>
      <c r="B251" s="20" t="s">
        <v>325</v>
      </c>
      <c r="C251" s="20" t="s">
        <v>43</v>
      </c>
      <c r="D251" s="20"/>
      <c r="E251" s="8">
        <f>E252+E256+E258+E260+E264+E262+E254</f>
        <v>478882454.14</v>
      </c>
    </row>
    <row r="252" spans="1:5" ht="30.75">
      <c r="A252" s="9" t="s">
        <v>435</v>
      </c>
      <c r="B252" s="20" t="s">
        <v>325</v>
      </c>
      <c r="C252" s="20" t="s">
        <v>47</v>
      </c>
      <c r="D252" s="20"/>
      <c r="E252" s="8">
        <f>E253</f>
        <v>130404754.14</v>
      </c>
    </row>
    <row r="253" spans="1:5" ht="30.75">
      <c r="A253" s="9" t="s">
        <v>370</v>
      </c>
      <c r="B253" s="20" t="s">
        <v>325</v>
      </c>
      <c r="C253" s="20" t="s">
        <v>47</v>
      </c>
      <c r="D253" s="20" t="s">
        <v>371</v>
      </c>
      <c r="E253" s="8">
        <v>130404754.14</v>
      </c>
    </row>
    <row r="254" spans="1:5" ht="46.5">
      <c r="A254" s="9" t="s">
        <v>127</v>
      </c>
      <c r="B254" s="20" t="s">
        <v>325</v>
      </c>
      <c r="C254" s="20" t="s">
        <v>48</v>
      </c>
      <c r="D254" s="20"/>
      <c r="E254" s="8">
        <f>E255</f>
        <v>8808000</v>
      </c>
    </row>
    <row r="255" spans="1:5" ht="30.75">
      <c r="A255" s="9" t="s">
        <v>370</v>
      </c>
      <c r="B255" s="20" t="s">
        <v>325</v>
      </c>
      <c r="C255" s="20" t="s">
        <v>48</v>
      </c>
      <c r="D255" s="20" t="s">
        <v>371</v>
      </c>
      <c r="E255" s="8">
        <v>8808000</v>
      </c>
    </row>
    <row r="256" spans="1:5" ht="140.25">
      <c r="A256" s="9" t="s">
        <v>131</v>
      </c>
      <c r="B256" s="20" t="s">
        <v>325</v>
      </c>
      <c r="C256" s="20" t="s">
        <v>44</v>
      </c>
      <c r="D256" s="20"/>
      <c r="E256" s="8">
        <f>E257</f>
        <v>295212500</v>
      </c>
    </row>
    <row r="257" spans="1:5" ht="30.75">
      <c r="A257" s="9" t="s">
        <v>370</v>
      </c>
      <c r="B257" s="20" t="s">
        <v>325</v>
      </c>
      <c r="C257" s="20" t="s">
        <v>44</v>
      </c>
      <c r="D257" s="20" t="s">
        <v>371</v>
      </c>
      <c r="E257" s="8">
        <v>295212500</v>
      </c>
    </row>
    <row r="258" spans="1:5" ht="159.75" customHeight="1">
      <c r="A258" s="9" t="s">
        <v>133</v>
      </c>
      <c r="B258" s="20" t="s">
        <v>325</v>
      </c>
      <c r="C258" s="20" t="s">
        <v>45</v>
      </c>
      <c r="D258" s="20"/>
      <c r="E258" s="8">
        <f>E259</f>
        <v>9799000</v>
      </c>
    </row>
    <row r="259" spans="1:5" ht="30.75">
      <c r="A259" s="9" t="s">
        <v>370</v>
      </c>
      <c r="B259" s="20" t="s">
        <v>325</v>
      </c>
      <c r="C259" s="20" t="s">
        <v>45</v>
      </c>
      <c r="D259" s="20" t="s">
        <v>371</v>
      </c>
      <c r="E259" s="8">
        <v>9799000</v>
      </c>
    </row>
    <row r="260" spans="1:5" ht="177.75" customHeight="1">
      <c r="A260" s="9" t="s">
        <v>134</v>
      </c>
      <c r="B260" s="20" t="s">
        <v>325</v>
      </c>
      <c r="C260" s="20" t="s">
        <v>46</v>
      </c>
      <c r="D260" s="20"/>
      <c r="E260" s="8">
        <f>E261</f>
        <v>33822300</v>
      </c>
    </row>
    <row r="261" spans="1:5" ht="30.75">
      <c r="A261" s="9" t="s">
        <v>370</v>
      </c>
      <c r="B261" s="20" t="s">
        <v>325</v>
      </c>
      <c r="C261" s="20" t="s">
        <v>46</v>
      </c>
      <c r="D261" s="20" t="s">
        <v>371</v>
      </c>
      <c r="E261" s="8">
        <v>33822300</v>
      </c>
    </row>
    <row r="262" spans="1:5" ht="46.5">
      <c r="A262" s="9" t="s">
        <v>136</v>
      </c>
      <c r="B262" s="20" t="s">
        <v>325</v>
      </c>
      <c r="C262" s="20" t="s">
        <v>668</v>
      </c>
      <c r="D262" s="20"/>
      <c r="E262" s="8">
        <f>E263</f>
        <v>796100</v>
      </c>
    </row>
    <row r="263" spans="1:5" ht="30.75">
      <c r="A263" s="9" t="s">
        <v>370</v>
      </c>
      <c r="B263" s="20" t="s">
        <v>325</v>
      </c>
      <c r="C263" s="20" t="s">
        <v>668</v>
      </c>
      <c r="D263" s="20" t="s">
        <v>371</v>
      </c>
      <c r="E263" s="8">
        <v>796100</v>
      </c>
    </row>
    <row r="264" spans="1:5" ht="30.75">
      <c r="A264" s="9" t="s">
        <v>135</v>
      </c>
      <c r="B264" s="20" t="s">
        <v>325</v>
      </c>
      <c r="C264" s="20" t="s">
        <v>669</v>
      </c>
      <c r="D264" s="20"/>
      <c r="E264" s="8">
        <f>E265</f>
        <v>39800</v>
      </c>
    </row>
    <row r="265" spans="1:5" ht="30.75">
      <c r="A265" s="9" t="s">
        <v>370</v>
      </c>
      <c r="B265" s="20" t="s">
        <v>325</v>
      </c>
      <c r="C265" s="20" t="s">
        <v>669</v>
      </c>
      <c r="D265" s="20" t="s">
        <v>371</v>
      </c>
      <c r="E265" s="8">
        <v>39800</v>
      </c>
    </row>
    <row r="266" spans="1:5" ht="46.5">
      <c r="A266" s="9" t="s">
        <v>300</v>
      </c>
      <c r="B266" s="20" t="s">
        <v>325</v>
      </c>
      <c r="C266" s="20" t="s">
        <v>59</v>
      </c>
      <c r="D266" s="20"/>
      <c r="E266" s="8">
        <f>E269+E267+E271</f>
        <v>9133019.22</v>
      </c>
    </row>
    <row r="267" spans="1:5" ht="30.75">
      <c r="A267" s="9" t="s">
        <v>435</v>
      </c>
      <c r="B267" s="20" t="s">
        <v>325</v>
      </c>
      <c r="C267" s="20" t="s">
        <v>619</v>
      </c>
      <c r="D267" s="20"/>
      <c r="E267" s="8">
        <f>E268</f>
        <v>8327432.64</v>
      </c>
    </row>
    <row r="268" spans="1:5" ht="30.75">
      <c r="A268" s="9" t="s">
        <v>370</v>
      </c>
      <c r="B268" s="20" t="s">
        <v>325</v>
      </c>
      <c r="C268" s="20" t="s">
        <v>619</v>
      </c>
      <c r="D268" s="20" t="s">
        <v>371</v>
      </c>
      <c r="E268" s="8">
        <v>8327432.64</v>
      </c>
    </row>
    <row r="269" spans="1:5" ht="129" customHeight="1">
      <c r="A269" s="9" t="s">
        <v>141</v>
      </c>
      <c r="B269" s="20" t="s">
        <v>325</v>
      </c>
      <c r="C269" s="20" t="s">
        <v>284</v>
      </c>
      <c r="D269" s="20"/>
      <c r="E269" s="8">
        <f>E270</f>
        <v>380400</v>
      </c>
    </row>
    <row r="270" spans="1:5" ht="15">
      <c r="A270" s="9" t="s">
        <v>375</v>
      </c>
      <c r="B270" s="20" t="s">
        <v>325</v>
      </c>
      <c r="C270" s="20" t="s">
        <v>284</v>
      </c>
      <c r="D270" s="20" t="s">
        <v>374</v>
      </c>
      <c r="E270" s="8">
        <v>380400</v>
      </c>
    </row>
    <row r="271" spans="1:5" ht="46.5">
      <c r="A271" s="5" t="s">
        <v>393</v>
      </c>
      <c r="B271" s="20" t="s">
        <v>325</v>
      </c>
      <c r="C271" s="20" t="s">
        <v>394</v>
      </c>
      <c r="D271" s="20"/>
      <c r="E271" s="8">
        <f>E272</f>
        <v>425186.58</v>
      </c>
    </row>
    <row r="272" spans="1:5" ht="30.75">
      <c r="A272" s="9" t="s">
        <v>370</v>
      </c>
      <c r="B272" s="20" t="s">
        <v>325</v>
      </c>
      <c r="C272" s="20" t="s">
        <v>394</v>
      </c>
      <c r="D272" s="20" t="s">
        <v>371</v>
      </c>
      <c r="E272" s="8">
        <v>425186.58</v>
      </c>
    </row>
    <row r="273" spans="1:5" ht="15">
      <c r="A273" s="9" t="s">
        <v>265</v>
      </c>
      <c r="B273" s="20" t="s">
        <v>264</v>
      </c>
      <c r="C273" s="20"/>
      <c r="D273" s="20"/>
      <c r="E273" s="8">
        <f>E287+E274</f>
        <v>91771102.15</v>
      </c>
    </row>
    <row r="274" spans="1:5" ht="30.75">
      <c r="A274" s="9" t="s">
        <v>228</v>
      </c>
      <c r="B274" s="20" t="s">
        <v>264</v>
      </c>
      <c r="C274" s="20" t="s">
        <v>288</v>
      </c>
      <c r="D274" s="20"/>
      <c r="E274" s="8">
        <f>E275+E282</f>
        <v>59521602.15</v>
      </c>
    </row>
    <row r="275" spans="1:5" ht="30.75">
      <c r="A275" s="9" t="s">
        <v>49</v>
      </c>
      <c r="B275" s="20" t="s">
        <v>264</v>
      </c>
      <c r="C275" s="20" t="s">
        <v>50</v>
      </c>
      <c r="D275" s="20"/>
      <c r="E275" s="8">
        <f>E276+E278+E280</f>
        <v>58576299.35</v>
      </c>
    </row>
    <row r="276" spans="1:5" ht="15">
      <c r="A276" s="9" t="s">
        <v>436</v>
      </c>
      <c r="B276" s="20" t="s">
        <v>264</v>
      </c>
      <c r="C276" s="20" t="s">
        <v>51</v>
      </c>
      <c r="D276" s="20"/>
      <c r="E276" s="8">
        <f>E277</f>
        <v>55319299.35</v>
      </c>
    </row>
    <row r="277" spans="1:5" ht="30.75">
      <c r="A277" s="9" t="s">
        <v>370</v>
      </c>
      <c r="B277" s="20" t="s">
        <v>264</v>
      </c>
      <c r="C277" s="20" t="s">
        <v>51</v>
      </c>
      <c r="D277" s="20" t="s">
        <v>371</v>
      </c>
      <c r="E277" s="8">
        <v>55319299.35</v>
      </c>
    </row>
    <row r="278" spans="1:5" ht="46.5">
      <c r="A278" s="9" t="s">
        <v>127</v>
      </c>
      <c r="B278" s="20" t="s">
        <v>264</v>
      </c>
      <c r="C278" s="20" t="s">
        <v>696</v>
      </c>
      <c r="D278" s="20"/>
      <c r="E278" s="8">
        <f>E279</f>
        <v>1026400</v>
      </c>
    </row>
    <row r="279" spans="1:5" ht="30.75">
      <c r="A279" s="9" t="s">
        <v>370</v>
      </c>
      <c r="B279" s="20" t="s">
        <v>264</v>
      </c>
      <c r="C279" s="20" t="s">
        <v>696</v>
      </c>
      <c r="D279" s="20" t="s">
        <v>371</v>
      </c>
      <c r="E279" s="8">
        <v>1026400</v>
      </c>
    </row>
    <row r="280" spans="1:5" ht="62.25">
      <c r="A280" s="4" t="s">
        <v>137</v>
      </c>
      <c r="B280" s="20" t="s">
        <v>264</v>
      </c>
      <c r="C280" s="20" t="s">
        <v>185</v>
      </c>
      <c r="D280" s="20"/>
      <c r="E280" s="8">
        <f>E281</f>
        <v>2230600</v>
      </c>
    </row>
    <row r="281" spans="1:5" ht="30.75">
      <c r="A281" s="9" t="s">
        <v>370</v>
      </c>
      <c r="B281" s="20" t="s">
        <v>264</v>
      </c>
      <c r="C281" s="20" t="s">
        <v>185</v>
      </c>
      <c r="D281" s="20" t="s">
        <v>371</v>
      </c>
      <c r="E281" s="8">
        <v>2230600</v>
      </c>
    </row>
    <row r="282" spans="1:5" ht="46.5">
      <c r="A282" s="9" t="s">
        <v>697</v>
      </c>
      <c r="B282" s="20" t="s">
        <v>264</v>
      </c>
      <c r="C282" s="20" t="s">
        <v>586</v>
      </c>
      <c r="D282" s="20"/>
      <c r="E282" s="8">
        <f>E285+E283</f>
        <v>945302.8</v>
      </c>
    </row>
    <row r="283" spans="1:5" ht="46.5">
      <c r="A283" s="9" t="s">
        <v>148</v>
      </c>
      <c r="B283" s="20" t="s">
        <v>264</v>
      </c>
      <c r="C283" s="20" t="s">
        <v>184</v>
      </c>
      <c r="D283" s="20"/>
      <c r="E283" s="8">
        <f>E284</f>
        <v>700000</v>
      </c>
    </row>
    <row r="284" spans="1:5" ht="30.75">
      <c r="A284" s="9" t="s">
        <v>370</v>
      </c>
      <c r="B284" s="20" t="s">
        <v>264</v>
      </c>
      <c r="C284" s="20" t="s">
        <v>184</v>
      </c>
      <c r="D284" s="20" t="s">
        <v>371</v>
      </c>
      <c r="E284" s="8">
        <v>700000</v>
      </c>
    </row>
    <row r="285" spans="1:5" ht="30.75">
      <c r="A285" s="9" t="s">
        <v>147</v>
      </c>
      <c r="B285" s="20" t="s">
        <v>264</v>
      </c>
      <c r="C285" s="20" t="s">
        <v>587</v>
      </c>
      <c r="D285" s="20"/>
      <c r="E285" s="8">
        <f>E286</f>
        <v>245302.8</v>
      </c>
    </row>
    <row r="286" spans="1:5" ht="30.75">
      <c r="A286" s="9" t="s">
        <v>370</v>
      </c>
      <c r="B286" s="20" t="s">
        <v>264</v>
      </c>
      <c r="C286" s="20" t="s">
        <v>587</v>
      </c>
      <c r="D286" s="20" t="s">
        <v>371</v>
      </c>
      <c r="E286" s="8">
        <v>245302.8</v>
      </c>
    </row>
    <row r="287" spans="1:5" ht="30.75">
      <c r="A287" s="9" t="s">
        <v>13</v>
      </c>
      <c r="B287" s="20" t="s">
        <v>264</v>
      </c>
      <c r="C287" s="20" t="s">
        <v>85</v>
      </c>
      <c r="D287" s="20"/>
      <c r="E287" s="8">
        <f>E288</f>
        <v>32249500</v>
      </c>
    </row>
    <row r="288" spans="1:5" ht="30.75">
      <c r="A288" s="9" t="s">
        <v>162</v>
      </c>
      <c r="B288" s="20" t="s">
        <v>264</v>
      </c>
      <c r="C288" s="20" t="s">
        <v>92</v>
      </c>
      <c r="D288" s="20"/>
      <c r="E288" s="8">
        <f>E289+E293+E291</f>
        <v>32249500</v>
      </c>
    </row>
    <row r="289" spans="1:5" ht="15">
      <c r="A289" s="9" t="s">
        <v>436</v>
      </c>
      <c r="B289" s="20" t="s">
        <v>264</v>
      </c>
      <c r="C289" s="20" t="s">
        <v>93</v>
      </c>
      <c r="D289" s="20"/>
      <c r="E289" s="8">
        <f>E290</f>
        <v>28545000</v>
      </c>
    </row>
    <row r="290" spans="1:5" ht="30.75">
      <c r="A290" s="9" t="s">
        <v>370</v>
      </c>
      <c r="B290" s="20" t="s">
        <v>264</v>
      </c>
      <c r="C290" s="20" t="s">
        <v>93</v>
      </c>
      <c r="D290" s="20" t="s">
        <v>371</v>
      </c>
      <c r="E290" s="8">
        <v>28545000</v>
      </c>
    </row>
    <row r="291" spans="1:5" ht="46.5">
      <c r="A291" s="9" t="s">
        <v>127</v>
      </c>
      <c r="B291" s="20" t="s">
        <v>264</v>
      </c>
      <c r="C291" s="20" t="s">
        <v>191</v>
      </c>
      <c r="D291" s="20"/>
      <c r="E291" s="8">
        <f>E292</f>
        <v>2020000</v>
      </c>
    </row>
    <row r="292" spans="1:5" ht="30.75">
      <c r="A292" s="9" t="s">
        <v>370</v>
      </c>
      <c r="B292" s="20" t="s">
        <v>264</v>
      </c>
      <c r="C292" s="20" t="s">
        <v>191</v>
      </c>
      <c r="D292" s="20" t="s">
        <v>371</v>
      </c>
      <c r="E292" s="8">
        <v>2020000</v>
      </c>
    </row>
    <row r="293" spans="1:5" ht="62.25">
      <c r="A293" s="4" t="s">
        <v>137</v>
      </c>
      <c r="B293" s="20" t="s">
        <v>264</v>
      </c>
      <c r="C293" s="20" t="s">
        <v>186</v>
      </c>
      <c r="D293" s="20"/>
      <c r="E293" s="8">
        <f>E294</f>
        <v>1684500</v>
      </c>
    </row>
    <row r="294" spans="1:5" ht="30.75">
      <c r="A294" s="9" t="s">
        <v>370</v>
      </c>
      <c r="B294" s="20" t="s">
        <v>264</v>
      </c>
      <c r="C294" s="20" t="s">
        <v>186</v>
      </c>
      <c r="D294" s="20" t="s">
        <v>371</v>
      </c>
      <c r="E294" s="8">
        <v>1684500</v>
      </c>
    </row>
    <row r="295" spans="1:5" ht="15">
      <c r="A295" s="9" t="s">
        <v>384</v>
      </c>
      <c r="B295" s="20" t="s">
        <v>650</v>
      </c>
      <c r="C295" s="20"/>
      <c r="D295" s="20"/>
      <c r="E295" s="8">
        <f>E298</f>
        <v>136229</v>
      </c>
    </row>
    <row r="296" spans="1:5" ht="30.75">
      <c r="A296" s="9" t="s">
        <v>228</v>
      </c>
      <c r="B296" s="20" t="s">
        <v>650</v>
      </c>
      <c r="C296" s="20" t="s">
        <v>288</v>
      </c>
      <c r="D296" s="20"/>
      <c r="E296" s="8">
        <f>E298</f>
        <v>136229</v>
      </c>
    </row>
    <row r="297" spans="1:5" ht="30.75">
      <c r="A297" s="9" t="s">
        <v>528</v>
      </c>
      <c r="B297" s="20" t="s">
        <v>650</v>
      </c>
      <c r="C297" s="20" t="s">
        <v>56</v>
      </c>
      <c r="D297" s="20"/>
      <c r="E297" s="8">
        <f>E298</f>
        <v>136229</v>
      </c>
    </row>
    <row r="298" spans="1:5" ht="15">
      <c r="A298" s="9" t="s">
        <v>378</v>
      </c>
      <c r="B298" s="20" t="s">
        <v>650</v>
      </c>
      <c r="C298" s="20" t="s">
        <v>279</v>
      </c>
      <c r="D298" s="20"/>
      <c r="E298" s="8">
        <f>E299+E300</f>
        <v>136229</v>
      </c>
    </row>
    <row r="299" spans="1:5" ht="46.5">
      <c r="A299" s="9" t="s">
        <v>362</v>
      </c>
      <c r="B299" s="20" t="s">
        <v>650</v>
      </c>
      <c r="C299" s="20" t="s">
        <v>279</v>
      </c>
      <c r="D299" s="20" t="s">
        <v>363</v>
      </c>
      <c r="E299" s="8">
        <v>127539</v>
      </c>
    </row>
    <row r="300" spans="1:5" ht="30.75">
      <c r="A300" s="9" t="s">
        <v>428</v>
      </c>
      <c r="B300" s="20" t="s">
        <v>650</v>
      </c>
      <c r="C300" s="20" t="s">
        <v>279</v>
      </c>
      <c r="D300" s="20" t="s">
        <v>364</v>
      </c>
      <c r="E300" s="8">
        <v>8690</v>
      </c>
    </row>
    <row r="301" spans="1:5" ht="15">
      <c r="A301" s="9" t="s">
        <v>408</v>
      </c>
      <c r="B301" s="20" t="s">
        <v>326</v>
      </c>
      <c r="C301" s="20"/>
      <c r="D301" s="20"/>
      <c r="E301" s="8">
        <f>E302+E314+E320</f>
        <v>32583957.45</v>
      </c>
    </row>
    <row r="302" spans="1:5" ht="30.75">
      <c r="A302" s="9" t="s">
        <v>228</v>
      </c>
      <c r="B302" s="20" t="s">
        <v>326</v>
      </c>
      <c r="C302" s="20" t="s">
        <v>288</v>
      </c>
      <c r="D302" s="20"/>
      <c r="E302" s="8">
        <f>E303</f>
        <v>20583828.22</v>
      </c>
    </row>
    <row r="303" spans="1:5" ht="30.75">
      <c r="A303" s="9" t="s">
        <v>303</v>
      </c>
      <c r="B303" s="20" t="s">
        <v>326</v>
      </c>
      <c r="C303" s="20" t="s">
        <v>53</v>
      </c>
      <c r="D303" s="20"/>
      <c r="E303" s="8">
        <f>E304+E311+E309+E307</f>
        <v>20583828.22</v>
      </c>
    </row>
    <row r="304" spans="1:5" ht="15">
      <c r="A304" s="9" t="s">
        <v>257</v>
      </c>
      <c r="B304" s="20" t="s">
        <v>326</v>
      </c>
      <c r="C304" s="20" t="s">
        <v>275</v>
      </c>
      <c r="D304" s="20"/>
      <c r="E304" s="8">
        <f>E306+E305</f>
        <v>1839975</v>
      </c>
    </row>
    <row r="305" spans="1:5" ht="15">
      <c r="A305" s="9" t="s">
        <v>375</v>
      </c>
      <c r="B305" s="20" t="s">
        <v>326</v>
      </c>
      <c r="C305" s="20" t="s">
        <v>275</v>
      </c>
      <c r="D305" s="20" t="s">
        <v>374</v>
      </c>
      <c r="E305" s="8">
        <v>400000</v>
      </c>
    </row>
    <row r="306" spans="1:5" ht="30.75">
      <c r="A306" s="9" t="s">
        <v>370</v>
      </c>
      <c r="B306" s="20" t="s">
        <v>326</v>
      </c>
      <c r="C306" s="20" t="s">
        <v>275</v>
      </c>
      <c r="D306" s="20" t="s">
        <v>371</v>
      </c>
      <c r="E306" s="8">
        <v>1439975</v>
      </c>
    </row>
    <row r="307" spans="1:5" ht="15">
      <c r="A307" s="9" t="s">
        <v>588</v>
      </c>
      <c r="B307" s="20" t="s">
        <v>326</v>
      </c>
      <c r="C307" s="20" t="s">
        <v>589</v>
      </c>
      <c r="D307" s="20"/>
      <c r="E307" s="8">
        <f>E308</f>
        <v>1413153.22</v>
      </c>
    </row>
    <row r="308" spans="1:5" ht="30.75">
      <c r="A308" s="9" t="s">
        <v>370</v>
      </c>
      <c r="B308" s="20" t="s">
        <v>326</v>
      </c>
      <c r="C308" s="20" t="s">
        <v>589</v>
      </c>
      <c r="D308" s="20" t="s">
        <v>371</v>
      </c>
      <c r="E308" s="8">
        <v>1413153.22</v>
      </c>
    </row>
    <row r="309" spans="1:5" ht="30.75">
      <c r="A309" s="9" t="s">
        <v>138</v>
      </c>
      <c r="B309" s="20" t="s">
        <v>326</v>
      </c>
      <c r="C309" s="20" t="s">
        <v>277</v>
      </c>
      <c r="D309" s="20"/>
      <c r="E309" s="8">
        <f>E310</f>
        <v>1772600</v>
      </c>
    </row>
    <row r="310" spans="1:5" ht="15">
      <c r="A310" s="9" t="s">
        <v>375</v>
      </c>
      <c r="B310" s="20" t="s">
        <v>326</v>
      </c>
      <c r="C310" s="20" t="s">
        <v>277</v>
      </c>
      <c r="D310" s="20" t="s">
        <v>374</v>
      </c>
      <c r="E310" s="8">
        <v>1772600</v>
      </c>
    </row>
    <row r="311" spans="1:5" ht="46.5">
      <c r="A311" s="9" t="s">
        <v>139</v>
      </c>
      <c r="B311" s="20" t="s">
        <v>326</v>
      </c>
      <c r="C311" s="20" t="s">
        <v>276</v>
      </c>
      <c r="D311" s="20"/>
      <c r="E311" s="8">
        <f>E312+E313</f>
        <v>15558100</v>
      </c>
    </row>
    <row r="312" spans="1:5" ht="30.75">
      <c r="A312" s="9" t="s">
        <v>428</v>
      </c>
      <c r="B312" s="20" t="s">
        <v>326</v>
      </c>
      <c r="C312" s="20" t="s">
        <v>276</v>
      </c>
      <c r="D312" s="20" t="s">
        <v>374</v>
      </c>
      <c r="E312" s="8">
        <v>10266100</v>
      </c>
    </row>
    <row r="313" spans="1:5" ht="30.75">
      <c r="A313" s="9" t="s">
        <v>370</v>
      </c>
      <c r="B313" s="20" t="s">
        <v>326</v>
      </c>
      <c r="C313" s="20" t="s">
        <v>276</v>
      </c>
      <c r="D313" s="20" t="s">
        <v>371</v>
      </c>
      <c r="E313" s="8">
        <v>5292000</v>
      </c>
    </row>
    <row r="314" spans="1:5" ht="46.5">
      <c r="A314" s="9" t="s">
        <v>67</v>
      </c>
      <c r="B314" s="20" t="s">
        <v>326</v>
      </c>
      <c r="C314" s="20" t="s">
        <v>68</v>
      </c>
      <c r="D314" s="20"/>
      <c r="E314" s="8">
        <f>E315</f>
        <v>11810129.23</v>
      </c>
    </row>
    <row r="315" spans="1:5" ht="30.75">
      <c r="A315" s="9" t="s">
        <v>69</v>
      </c>
      <c r="B315" s="20" t="s">
        <v>326</v>
      </c>
      <c r="C315" s="20" t="s">
        <v>70</v>
      </c>
      <c r="D315" s="20"/>
      <c r="E315" s="8">
        <f>E316+E318</f>
        <v>11810129.23</v>
      </c>
    </row>
    <row r="316" spans="1:5" ht="15">
      <c r="A316" s="9" t="s">
        <v>376</v>
      </c>
      <c r="B316" s="20" t="s">
        <v>326</v>
      </c>
      <c r="C316" s="20" t="s">
        <v>71</v>
      </c>
      <c r="D316" s="20"/>
      <c r="E316" s="8">
        <f>E317</f>
        <v>11610129.23</v>
      </c>
    </row>
    <row r="317" spans="1:5" ht="30.75">
      <c r="A317" s="9" t="s">
        <v>370</v>
      </c>
      <c r="B317" s="20" t="s">
        <v>326</v>
      </c>
      <c r="C317" s="20" t="s">
        <v>71</v>
      </c>
      <c r="D317" s="20" t="s">
        <v>371</v>
      </c>
      <c r="E317" s="8">
        <v>11610129.23</v>
      </c>
    </row>
    <row r="318" spans="1:5" ht="46.5">
      <c r="A318" s="9" t="s">
        <v>150</v>
      </c>
      <c r="B318" s="20" t="s">
        <v>326</v>
      </c>
      <c r="C318" s="20" t="s">
        <v>189</v>
      </c>
      <c r="D318" s="20"/>
      <c r="E318" s="8">
        <f>E319</f>
        <v>200000</v>
      </c>
    </row>
    <row r="319" spans="1:5" ht="30.75">
      <c r="A319" s="9" t="s">
        <v>370</v>
      </c>
      <c r="B319" s="20" t="s">
        <v>326</v>
      </c>
      <c r="C319" s="20" t="s">
        <v>189</v>
      </c>
      <c r="D319" s="20" t="s">
        <v>371</v>
      </c>
      <c r="E319" s="8">
        <v>200000</v>
      </c>
    </row>
    <row r="320" spans="1:5" ht="30.75">
      <c r="A320" s="9" t="s">
        <v>471</v>
      </c>
      <c r="B320" s="20" t="s">
        <v>326</v>
      </c>
      <c r="C320" s="20" t="s">
        <v>472</v>
      </c>
      <c r="D320" s="20"/>
      <c r="E320" s="8">
        <f>E321</f>
        <v>190000</v>
      </c>
    </row>
    <row r="321" spans="1:5" ht="30.75">
      <c r="A321" s="9" t="s">
        <v>476</v>
      </c>
      <c r="B321" s="20" t="s">
        <v>326</v>
      </c>
      <c r="C321" s="20" t="s">
        <v>478</v>
      </c>
      <c r="D321" s="20"/>
      <c r="E321" s="8">
        <f>E322</f>
        <v>190000</v>
      </c>
    </row>
    <row r="322" spans="1:5" ht="15">
      <c r="A322" s="9" t="s">
        <v>257</v>
      </c>
      <c r="B322" s="20" t="s">
        <v>326</v>
      </c>
      <c r="C322" s="20" t="s">
        <v>477</v>
      </c>
      <c r="D322" s="20"/>
      <c r="E322" s="8">
        <f>E323</f>
        <v>190000</v>
      </c>
    </row>
    <row r="323" spans="1:5" ht="30.75">
      <c r="A323" s="9" t="s">
        <v>370</v>
      </c>
      <c r="B323" s="20" t="s">
        <v>326</v>
      </c>
      <c r="C323" s="20" t="s">
        <v>477</v>
      </c>
      <c r="D323" s="20" t="s">
        <v>371</v>
      </c>
      <c r="E323" s="8">
        <v>190000</v>
      </c>
    </row>
    <row r="324" spans="1:5" ht="15">
      <c r="A324" s="9" t="s">
        <v>327</v>
      </c>
      <c r="B324" s="20" t="s">
        <v>328</v>
      </c>
      <c r="C324" s="20"/>
      <c r="D324" s="20"/>
      <c r="E324" s="8">
        <f>E325</f>
        <v>27860933.690000005</v>
      </c>
    </row>
    <row r="325" spans="1:5" ht="30.75">
      <c r="A325" s="9" t="s">
        <v>228</v>
      </c>
      <c r="B325" s="20" t="s">
        <v>328</v>
      </c>
      <c r="C325" s="20" t="s">
        <v>288</v>
      </c>
      <c r="D325" s="20"/>
      <c r="E325" s="8">
        <f>E326+E330</f>
        <v>27860933.690000005</v>
      </c>
    </row>
    <row r="326" spans="1:5" ht="30.75">
      <c r="A326" s="9" t="s">
        <v>57</v>
      </c>
      <c r="B326" s="20" t="s">
        <v>328</v>
      </c>
      <c r="C326" s="20" t="s">
        <v>55</v>
      </c>
      <c r="D326" s="20"/>
      <c r="E326" s="8">
        <f>E327</f>
        <v>1654228.78</v>
      </c>
    </row>
    <row r="327" spans="1:5" ht="15">
      <c r="A327" s="9" t="s">
        <v>4</v>
      </c>
      <c r="B327" s="20" t="s">
        <v>328</v>
      </c>
      <c r="C327" s="20" t="s">
        <v>278</v>
      </c>
      <c r="D327" s="20"/>
      <c r="E327" s="8">
        <f>E328+E329</f>
        <v>1654228.78</v>
      </c>
    </row>
    <row r="328" spans="1:5" ht="46.5">
      <c r="A328" s="9" t="s">
        <v>362</v>
      </c>
      <c r="B328" s="20" t="s">
        <v>328</v>
      </c>
      <c r="C328" s="20" t="s">
        <v>278</v>
      </c>
      <c r="D328" s="20" t="s">
        <v>363</v>
      </c>
      <c r="E328" s="8">
        <v>768458.4</v>
      </c>
    </row>
    <row r="329" spans="1:5" ht="30.75">
      <c r="A329" s="9" t="s">
        <v>428</v>
      </c>
      <c r="B329" s="20" t="s">
        <v>328</v>
      </c>
      <c r="C329" s="20" t="s">
        <v>278</v>
      </c>
      <c r="D329" s="20" t="s">
        <v>364</v>
      </c>
      <c r="E329" s="8">
        <v>885770.38</v>
      </c>
    </row>
    <row r="330" spans="1:5" ht="30.75">
      <c r="A330" s="9" t="s">
        <v>60</v>
      </c>
      <c r="B330" s="20" t="s">
        <v>328</v>
      </c>
      <c r="C330" s="20" t="s">
        <v>58</v>
      </c>
      <c r="D330" s="20"/>
      <c r="E330" s="8">
        <f>E331</f>
        <v>26206704.910000004</v>
      </c>
    </row>
    <row r="331" spans="1:5" ht="46.5">
      <c r="A331" s="9" t="s">
        <v>255</v>
      </c>
      <c r="B331" s="20" t="s">
        <v>328</v>
      </c>
      <c r="C331" s="20" t="s">
        <v>280</v>
      </c>
      <c r="D331" s="20"/>
      <c r="E331" s="8">
        <f>E332+E333+E334</f>
        <v>26206704.910000004</v>
      </c>
    </row>
    <row r="332" spans="1:5" ht="46.5">
      <c r="A332" s="9" t="s">
        <v>362</v>
      </c>
      <c r="B332" s="20" t="s">
        <v>328</v>
      </c>
      <c r="C332" s="20" t="s">
        <v>280</v>
      </c>
      <c r="D332" s="20" t="s">
        <v>363</v>
      </c>
      <c r="E332" s="8">
        <v>21738403.71</v>
      </c>
    </row>
    <row r="333" spans="1:5" ht="30.75">
      <c r="A333" s="9" t="s">
        <v>428</v>
      </c>
      <c r="B333" s="20" t="s">
        <v>328</v>
      </c>
      <c r="C333" s="20" t="s">
        <v>280</v>
      </c>
      <c r="D333" s="20" t="s">
        <v>364</v>
      </c>
      <c r="E333" s="8">
        <v>4283733.78</v>
      </c>
    </row>
    <row r="334" spans="1:5" ht="15">
      <c r="A334" s="9" t="s">
        <v>365</v>
      </c>
      <c r="B334" s="20" t="s">
        <v>328</v>
      </c>
      <c r="C334" s="20" t="s">
        <v>280</v>
      </c>
      <c r="D334" s="20" t="s">
        <v>366</v>
      </c>
      <c r="E334" s="8">
        <v>184567.42</v>
      </c>
    </row>
    <row r="335" spans="1:5" ht="15">
      <c r="A335" s="17" t="s">
        <v>431</v>
      </c>
      <c r="B335" s="18" t="s">
        <v>651</v>
      </c>
      <c r="C335" s="18"/>
      <c r="D335" s="18"/>
      <c r="E335" s="7">
        <f>E336</f>
        <v>67555715.28</v>
      </c>
    </row>
    <row r="336" spans="1:5" ht="15">
      <c r="A336" s="9" t="s">
        <v>329</v>
      </c>
      <c r="B336" s="20" t="s">
        <v>652</v>
      </c>
      <c r="C336" s="20"/>
      <c r="D336" s="20"/>
      <c r="E336" s="8">
        <f>E337</f>
        <v>67555715.28</v>
      </c>
    </row>
    <row r="337" spans="1:5" ht="30.75">
      <c r="A337" s="9" t="s">
        <v>13</v>
      </c>
      <c r="B337" s="20" t="s">
        <v>652</v>
      </c>
      <c r="C337" s="20" t="s">
        <v>85</v>
      </c>
      <c r="D337" s="20"/>
      <c r="E337" s="8">
        <f>E338</f>
        <v>67555715.28</v>
      </c>
    </row>
    <row r="338" spans="1:5" ht="46.5">
      <c r="A338" s="9" t="s">
        <v>87</v>
      </c>
      <c r="B338" s="20" t="s">
        <v>652</v>
      </c>
      <c r="C338" s="20" t="s">
        <v>86</v>
      </c>
      <c r="D338" s="20"/>
      <c r="E338" s="8">
        <f>E339+E343+E351+E361+E363+E365+E347+E349+E359+E353+E345+E356+E367+E341</f>
        <v>67555715.28</v>
      </c>
    </row>
    <row r="339" spans="1:5" ht="15">
      <c r="A339" s="9" t="s">
        <v>425</v>
      </c>
      <c r="B339" s="20" t="s">
        <v>652</v>
      </c>
      <c r="C339" s="20" t="s">
        <v>88</v>
      </c>
      <c r="D339" s="20"/>
      <c r="E339" s="8">
        <f>E340</f>
        <v>29152000</v>
      </c>
    </row>
    <row r="340" spans="1:5" ht="30.75">
      <c r="A340" s="9" t="s">
        <v>370</v>
      </c>
      <c r="B340" s="20" t="s">
        <v>652</v>
      </c>
      <c r="C340" s="20" t="s">
        <v>88</v>
      </c>
      <c r="D340" s="20" t="s">
        <v>371</v>
      </c>
      <c r="E340" s="8">
        <v>29152000</v>
      </c>
    </row>
    <row r="341" spans="1:5" ht="15">
      <c r="A341" s="9" t="s">
        <v>156</v>
      </c>
      <c r="B341" s="20" t="s">
        <v>652</v>
      </c>
      <c r="C341" s="20" t="s">
        <v>568</v>
      </c>
      <c r="D341" s="20"/>
      <c r="E341" s="8">
        <f>E342</f>
        <v>900000</v>
      </c>
    </row>
    <row r="342" spans="1:5" ht="15">
      <c r="A342" s="9" t="s">
        <v>550</v>
      </c>
      <c r="B342" s="20" t="s">
        <v>652</v>
      </c>
      <c r="C342" s="20" t="s">
        <v>568</v>
      </c>
      <c r="D342" s="20" t="s">
        <v>373</v>
      </c>
      <c r="E342" s="8">
        <v>900000</v>
      </c>
    </row>
    <row r="343" spans="1:5" ht="15">
      <c r="A343" s="9" t="s">
        <v>660</v>
      </c>
      <c r="B343" s="20" t="s">
        <v>652</v>
      </c>
      <c r="C343" s="20" t="s">
        <v>89</v>
      </c>
      <c r="D343" s="20"/>
      <c r="E343" s="8">
        <f>E344</f>
        <v>16180909</v>
      </c>
    </row>
    <row r="344" spans="1:5" ht="30.75">
      <c r="A344" s="9" t="s">
        <v>370</v>
      </c>
      <c r="B344" s="20" t="s">
        <v>652</v>
      </c>
      <c r="C344" s="20" t="s">
        <v>89</v>
      </c>
      <c r="D344" s="20" t="s">
        <v>371</v>
      </c>
      <c r="E344" s="8">
        <v>16180909</v>
      </c>
    </row>
    <row r="345" spans="1:5" ht="30.75">
      <c r="A345" s="9" t="s">
        <v>160</v>
      </c>
      <c r="B345" s="20" t="s">
        <v>652</v>
      </c>
      <c r="C345" s="20" t="s">
        <v>187</v>
      </c>
      <c r="D345" s="20"/>
      <c r="E345" s="8">
        <f>E346</f>
        <v>212646.22</v>
      </c>
    </row>
    <row r="346" spans="1:5" ht="30.75">
      <c r="A346" s="9" t="s">
        <v>370</v>
      </c>
      <c r="B346" s="20" t="s">
        <v>652</v>
      </c>
      <c r="C346" s="20" t="s">
        <v>187</v>
      </c>
      <c r="D346" s="20" t="s">
        <v>371</v>
      </c>
      <c r="E346" s="8">
        <v>212646.22</v>
      </c>
    </row>
    <row r="347" spans="1:5" ht="62.25">
      <c r="A347" s="9" t="s">
        <v>670</v>
      </c>
      <c r="B347" s="20" t="s">
        <v>652</v>
      </c>
      <c r="C347" s="20" t="s">
        <v>671</v>
      </c>
      <c r="D347" s="20"/>
      <c r="E347" s="8">
        <f>E348</f>
        <v>1971222.22</v>
      </c>
    </row>
    <row r="348" spans="1:5" ht="30.75">
      <c r="A348" s="9" t="s">
        <v>370</v>
      </c>
      <c r="B348" s="20" t="s">
        <v>652</v>
      </c>
      <c r="C348" s="20" t="s">
        <v>671</v>
      </c>
      <c r="D348" s="20" t="s">
        <v>371</v>
      </c>
      <c r="E348" s="8">
        <v>1971222.22</v>
      </c>
    </row>
    <row r="349" spans="1:5" ht="62.25">
      <c r="A349" s="9" t="s">
        <v>672</v>
      </c>
      <c r="B349" s="20" t="s">
        <v>652</v>
      </c>
      <c r="C349" s="20" t="s">
        <v>673</v>
      </c>
      <c r="D349" s="20"/>
      <c r="E349" s="8">
        <f>E350</f>
        <v>219024.44</v>
      </c>
    </row>
    <row r="350" spans="1:5" ht="30.75">
      <c r="A350" s="9" t="s">
        <v>370</v>
      </c>
      <c r="B350" s="20" t="s">
        <v>652</v>
      </c>
      <c r="C350" s="20" t="s">
        <v>673</v>
      </c>
      <c r="D350" s="20" t="s">
        <v>371</v>
      </c>
      <c r="E350" s="8">
        <v>219024.44</v>
      </c>
    </row>
    <row r="351" spans="1:5" ht="15">
      <c r="A351" s="9" t="s">
        <v>426</v>
      </c>
      <c r="B351" s="20" t="s">
        <v>652</v>
      </c>
      <c r="C351" s="20" t="s">
        <v>90</v>
      </c>
      <c r="D351" s="20"/>
      <c r="E351" s="8">
        <f>E352</f>
        <v>624141.4</v>
      </c>
    </row>
    <row r="352" spans="1:5" ht="30.75">
      <c r="A352" s="9" t="s">
        <v>428</v>
      </c>
      <c r="B352" s="20" t="s">
        <v>652</v>
      </c>
      <c r="C352" s="20" t="s">
        <v>90</v>
      </c>
      <c r="D352" s="20" t="s">
        <v>364</v>
      </c>
      <c r="E352" s="8">
        <v>624141.4</v>
      </c>
    </row>
    <row r="353" spans="1:5" ht="46.5">
      <c r="A353" s="9" t="s">
        <v>127</v>
      </c>
      <c r="B353" s="20" t="s">
        <v>652</v>
      </c>
      <c r="C353" s="20" t="s">
        <v>91</v>
      </c>
      <c r="D353" s="20"/>
      <c r="E353" s="8">
        <f>E355+E354</f>
        <v>7566000</v>
      </c>
    </row>
    <row r="354" spans="1:5" ht="15">
      <c r="A354" s="9" t="s">
        <v>550</v>
      </c>
      <c r="B354" s="20" t="s">
        <v>652</v>
      </c>
      <c r="C354" s="20" t="s">
        <v>91</v>
      </c>
      <c r="D354" s="20" t="s">
        <v>373</v>
      </c>
      <c r="E354" s="8">
        <v>1923200</v>
      </c>
    </row>
    <row r="355" spans="1:5" ht="30.75">
      <c r="A355" s="9" t="s">
        <v>370</v>
      </c>
      <c r="B355" s="20" t="s">
        <v>652</v>
      </c>
      <c r="C355" s="20" t="s">
        <v>91</v>
      </c>
      <c r="D355" s="20" t="s">
        <v>371</v>
      </c>
      <c r="E355" s="8">
        <v>5642800</v>
      </c>
    </row>
    <row r="356" spans="1:5" ht="46.5">
      <c r="A356" s="4" t="s">
        <v>157</v>
      </c>
      <c r="B356" s="20" t="s">
        <v>652</v>
      </c>
      <c r="C356" s="20" t="s">
        <v>188</v>
      </c>
      <c r="D356" s="20"/>
      <c r="E356" s="8">
        <f>E358+E357</f>
        <v>8352600</v>
      </c>
    </row>
    <row r="357" spans="1:5" ht="15">
      <c r="A357" s="4" t="s">
        <v>550</v>
      </c>
      <c r="B357" s="20" t="s">
        <v>652</v>
      </c>
      <c r="C357" s="20" t="s">
        <v>188</v>
      </c>
      <c r="D357" s="20" t="s">
        <v>373</v>
      </c>
      <c r="E357" s="8">
        <v>1040000</v>
      </c>
    </row>
    <row r="358" spans="1:5" ht="30.75">
      <c r="A358" s="9" t="s">
        <v>370</v>
      </c>
      <c r="B358" s="20" t="s">
        <v>652</v>
      </c>
      <c r="C358" s="20" t="s">
        <v>188</v>
      </c>
      <c r="D358" s="20" t="s">
        <v>371</v>
      </c>
      <c r="E358" s="8">
        <v>7312600</v>
      </c>
    </row>
    <row r="359" spans="1:5" ht="30.75">
      <c r="A359" s="9" t="s">
        <v>158</v>
      </c>
      <c r="B359" s="20" t="s">
        <v>652</v>
      </c>
      <c r="C359" s="20" t="s">
        <v>674</v>
      </c>
      <c r="D359" s="20"/>
      <c r="E359" s="8">
        <f>E360</f>
        <v>1000000</v>
      </c>
    </row>
    <row r="360" spans="1:5" ht="30.75">
      <c r="A360" s="9" t="s">
        <v>370</v>
      </c>
      <c r="B360" s="20" t="s">
        <v>652</v>
      </c>
      <c r="C360" s="20" t="s">
        <v>674</v>
      </c>
      <c r="D360" s="20" t="s">
        <v>371</v>
      </c>
      <c r="E360" s="8">
        <v>1000000</v>
      </c>
    </row>
    <row r="361" spans="1:5" ht="30.75">
      <c r="A361" s="9" t="s">
        <v>161</v>
      </c>
      <c r="B361" s="20" t="s">
        <v>652</v>
      </c>
      <c r="C361" s="20" t="s">
        <v>590</v>
      </c>
      <c r="D361" s="20"/>
      <c r="E361" s="8">
        <f>E362</f>
        <v>227172</v>
      </c>
    </row>
    <row r="362" spans="1:5" ht="30.75">
      <c r="A362" s="9" t="s">
        <v>370</v>
      </c>
      <c r="B362" s="20" t="s">
        <v>652</v>
      </c>
      <c r="C362" s="20" t="s">
        <v>590</v>
      </c>
      <c r="D362" s="20" t="s">
        <v>371</v>
      </c>
      <c r="E362" s="8">
        <v>227172</v>
      </c>
    </row>
    <row r="363" spans="1:5" ht="30.75">
      <c r="A363" s="9" t="s">
        <v>591</v>
      </c>
      <c r="B363" s="20" t="s">
        <v>652</v>
      </c>
      <c r="C363" s="20" t="s">
        <v>592</v>
      </c>
      <c r="D363" s="20"/>
      <c r="E363" s="8">
        <f>E364</f>
        <v>200000</v>
      </c>
    </row>
    <row r="364" spans="1:5" ht="30.75">
      <c r="A364" s="9" t="s">
        <v>370</v>
      </c>
      <c r="B364" s="20" t="s">
        <v>652</v>
      </c>
      <c r="C364" s="20" t="s">
        <v>592</v>
      </c>
      <c r="D364" s="20" t="s">
        <v>371</v>
      </c>
      <c r="E364" s="8">
        <v>200000</v>
      </c>
    </row>
    <row r="365" spans="1:5" ht="30.75">
      <c r="A365" s="9" t="s">
        <v>593</v>
      </c>
      <c r="B365" s="20" t="s">
        <v>652</v>
      </c>
      <c r="C365" s="20" t="s">
        <v>594</v>
      </c>
      <c r="D365" s="20"/>
      <c r="E365" s="8">
        <f>E366</f>
        <v>100000</v>
      </c>
    </row>
    <row r="366" spans="1:5" ht="30.75">
      <c r="A366" s="9" t="s">
        <v>370</v>
      </c>
      <c r="B366" s="20" t="s">
        <v>652</v>
      </c>
      <c r="C366" s="20" t="s">
        <v>594</v>
      </c>
      <c r="D366" s="20" t="s">
        <v>371</v>
      </c>
      <c r="E366" s="8">
        <v>100000</v>
      </c>
    </row>
    <row r="367" spans="1:5" ht="15">
      <c r="A367" s="9" t="s">
        <v>159</v>
      </c>
      <c r="B367" s="20" t="s">
        <v>652</v>
      </c>
      <c r="C367" s="20" t="s">
        <v>192</v>
      </c>
      <c r="D367" s="20"/>
      <c r="E367" s="8">
        <f>E368</f>
        <v>850000</v>
      </c>
    </row>
    <row r="368" spans="1:5" ht="30.75">
      <c r="A368" s="9" t="s">
        <v>370</v>
      </c>
      <c r="B368" s="20" t="s">
        <v>652</v>
      </c>
      <c r="C368" s="20" t="s">
        <v>192</v>
      </c>
      <c r="D368" s="20" t="s">
        <v>371</v>
      </c>
      <c r="E368" s="8">
        <v>850000</v>
      </c>
    </row>
    <row r="369" spans="1:5" s="19" customFormat="1" ht="15">
      <c r="A369" s="17" t="s">
        <v>656</v>
      </c>
      <c r="B369" s="18" t="s">
        <v>331</v>
      </c>
      <c r="C369" s="18"/>
      <c r="D369" s="18"/>
      <c r="E369" s="7">
        <f>E375+E401+E370</f>
        <v>96138605.07000001</v>
      </c>
    </row>
    <row r="370" spans="1:5" s="19" customFormat="1" ht="15">
      <c r="A370" s="9" t="s">
        <v>446</v>
      </c>
      <c r="B370" s="20" t="s">
        <v>445</v>
      </c>
      <c r="C370" s="23"/>
      <c r="D370" s="23"/>
      <c r="E370" s="8">
        <f>E371</f>
        <v>513137.43</v>
      </c>
    </row>
    <row r="371" spans="1:5" s="19" customFormat="1" ht="30.75">
      <c r="A371" s="9" t="s">
        <v>230</v>
      </c>
      <c r="B371" s="20" t="s">
        <v>445</v>
      </c>
      <c r="C371" s="20" t="s">
        <v>77</v>
      </c>
      <c r="D371" s="23"/>
      <c r="E371" s="8">
        <f>E372</f>
        <v>513137.43</v>
      </c>
    </row>
    <row r="372" spans="1:5" s="19" customFormat="1" ht="30.75">
      <c r="A372" s="9" t="s">
        <v>290</v>
      </c>
      <c r="B372" s="20" t="s">
        <v>445</v>
      </c>
      <c r="C372" s="20" t="s">
        <v>78</v>
      </c>
      <c r="D372" s="23"/>
      <c r="E372" s="8">
        <f>E373</f>
        <v>513137.43</v>
      </c>
    </row>
    <row r="373" spans="1:5" s="19" customFormat="1" ht="15">
      <c r="A373" s="9" t="s">
        <v>20</v>
      </c>
      <c r="B373" s="20" t="s">
        <v>445</v>
      </c>
      <c r="C373" s="20" t="s">
        <v>79</v>
      </c>
      <c r="D373" s="23"/>
      <c r="E373" s="8">
        <f>E374</f>
        <v>513137.43</v>
      </c>
    </row>
    <row r="374" spans="1:5" s="19" customFormat="1" ht="15">
      <c r="A374" s="9" t="s">
        <v>375</v>
      </c>
      <c r="B374" s="20" t="s">
        <v>445</v>
      </c>
      <c r="C374" s="20" t="s">
        <v>79</v>
      </c>
      <c r="D374" s="20" t="s">
        <v>374</v>
      </c>
      <c r="E374" s="8">
        <v>513137.43</v>
      </c>
    </row>
    <row r="375" spans="1:5" ht="15">
      <c r="A375" s="9" t="s">
        <v>332</v>
      </c>
      <c r="B375" s="20" t="s">
        <v>333</v>
      </c>
      <c r="C375" s="20"/>
      <c r="D375" s="20"/>
      <c r="E375" s="8">
        <f>E376+E382+E387</f>
        <v>33713195.58</v>
      </c>
    </row>
    <row r="376" spans="1:5" ht="30.75">
      <c r="A376" s="9" t="s">
        <v>228</v>
      </c>
      <c r="B376" s="20" t="s">
        <v>333</v>
      </c>
      <c r="C376" s="20" t="s">
        <v>288</v>
      </c>
      <c r="D376" s="20"/>
      <c r="E376" s="8">
        <f>E377</f>
        <v>10272255.559999999</v>
      </c>
    </row>
    <row r="377" spans="1:5" ht="46.5">
      <c r="A377" s="9" t="s">
        <v>52</v>
      </c>
      <c r="B377" s="20" t="s">
        <v>333</v>
      </c>
      <c r="C377" s="20" t="s">
        <v>59</v>
      </c>
      <c r="D377" s="20"/>
      <c r="E377" s="8">
        <f>E378+E380</f>
        <v>10272255.559999999</v>
      </c>
    </row>
    <row r="378" spans="1:5" ht="46.5">
      <c r="A378" s="9" t="s">
        <v>142</v>
      </c>
      <c r="B378" s="20" t="s">
        <v>333</v>
      </c>
      <c r="C378" s="20" t="s">
        <v>282</v>
      </c>
      <c r="D378" s="20"/>
      <c r="E378" s="8">
        <f>E379</f>
        <v>8086720.56</v>
      </c>
    </row>
    <row r="379" spans="1:5" ht="30.75">
      <c r="A379" s="9" t="s">
        <v>370</v>
      </c>
      <c r="B379" s="20" t="s">
        <v>333</v>
      </c>
      <c r="C379" s="20" t="s">
        <v>282</v>
      </c>
      <c r="D379" s="20" t="s">
        <v>371</v>
      </c>
      <c r="E379" s="8">
        <v>8086720.56</v>
      </c>
    </row>
    <row r="380" spans="1:5" ht="62.25">
      <c r="A380" s="9" t="s">
        <v>143</v>
      </c>
      <c r="B380" s="20" t="s">
        <v>333</v>
      </c>
      <c r="C380" s="20" t="s">
        <v>283</v>
      </c>
      <c r="D380" s="20"/>
      <c r="E380" s="8">
        <f>E381</f>
        <v>2185535</v>
      </c>
    </row>
    <row r="381" spans="1:5" ht="30.75">
      <c r="A381" s="9" t="s">
        <v>370</v>
      </c>
      <c r="B381" s="20" t="s">
        <v>333</v>
      </c>
      <c r="C381" s="20" t="s">
        <v>283</v>
      </c>
      <c r="D381" s="20" t="s">
        <v>374</v>
      </c>
      <c r="E381" s="8">
        <v>2185535</v>
      </c>
    </row>
    <row r="382" spans="1:5" ht="30.75">
      <c r="A382" s="9" t="s">
        <v>230</v>
      </c>
      <c r="B382" s="20" t="s">
        <v>333</v>
      </c>
      <c r="C382" s="20" t="s">
        <v>77</v>
      </c>
      <c r="D382" s="20"/>
      <c r="E382" s="8">
        <f>E383+E384</f>
        <v>6076250.02</v>
      </c>
    </row>
    <row r="383" spans="1:5" ht="30.75">
      <c r="A383" s="9" t="s">
        <v>290</v>
      </c>
      <c r="B383" s="20" t="s">
        <v>333</v>
      </c>
      <c r="C383" s="20" t="s">
        <v>78</v>
      </c>
      <c r="D383" s="20"/>
      <c r="E383" s="8">
        <f>E395</f>
        <v>5555250.02</v>
      </c>
    </row>
    <row r="384" spans="1:5" ht="62.25">
      <c r="A384" s="9" t="s">
        <v>291</v>
      </c>
      <c r="B384" s="20" t="s">
        <v>333</v>
      </c>
      <c r="C384" s="20" t="s">
        <v>286</v>
      </c>
      <c r="D384" s="20"/>
      <c r="E384" s="8">
        <f>E385</f>
        <v>521000</v>
      </c>
    </row>
    <row r="385" spans="1:5" ht="15">
      <c r="A385" s="9" t="s">
        <v>340</v>
      </c>
      <c r="B385" s="20" t="s">
        <v>333</v>
      </c>
      <c r="C385" s="20" t="s">
        <v>287</v>
      </c>
      <c r="D385" s="20"/>
      <c r="E385" s="8">
        <f>E386</f>
        <v>521000</v>
      </c>
    </row>
    <row r="386" spans="1:5" ht="30.75">
      <c r="A386" s="9" t="s">
        <v>370</v>
      </c>
      <c r="B386" s="20" t="s">
        <v>333</v>
      </c>
      <c r="C386" s="20" t="s">
        <v>287</v>
      </c>
      <c r="D386" s="20" t="s">
        <v>371</v>
      </c>
      <c r="E386" s="8">
        <v>521000</v>
      </c>
    </row>
    <row r="387" spans="1:5" ht="62.25">
      <c r="A387" s="9" t="s">
        <v>111</v>
      </c>
      <c r="B387" s="20" t="s">
        <v>333</v>
      </c>
      <c r="C387" s="20" t="s">
        <v>112</v>
      </c>
      <c r="D387" s="20"/>
      <c r="E387" s="8">
        <f>E388</f>
        <v>17364690</v>
      </c>
    </row>
    <row r="388" spans="1:5" ht="46.5">
      <c r="A388" s="9" t="s">
        <v>457</v>
      </c>
      <c r="B388" s="20" t="s">
        <v>333</v>
      </c>
      <c r="C388" s="20" t="s">
        <v>458</v>
      </c>
      <c r="D388" s="20"/>
      <c r="E388" s="8">
        <f>E397+E399+E389+E391+E393</f>
        <v>17364690</v>
      </c>
    </row>
    <row r="389" spans="1:5" ht="30.75">
      <c r="A389" s="9" t="s">
        <v>1</v>
      </c>
      <c r="B389" s="20" t="s">
        <v>333</v>
      </c>
      <c r="C389" s="20" t="s">
        <v>207</v>
      </c>
      <c r="D389" s="20"/>
      <c r="E389" s="8">
        <f>E390</f>
        <v>756000</v>
      </c>
    </row>
    <row r="390" spans="1:5" ht="15">
      <c r="A390" s="9" t="s">
        <v>375</v>
      </c>
      <c r="B390" s="20" t="s">
        <v>333</v>
      </c>
      <c r="C390" s="20" t="s">
        <v>207</v>
      </c>
      <c r="D390" s="20" t="s">
        <v>374</v>
      </c>
      <c r="E390" s="8">
        <v>756000</v>
      </c>
    </row>
    <row r="391" spans="1:5" ht="46.5">
      <c r="A391" s="9" t="s">
        <v>2</v>
      </c>
      <c r="B391" s="20" t="s">
        <v>333</v>
      </c>
      <c r="C391" s="20" t="s">
        <v>208</v>
      </c>
      <c r="D391" s="20"/>
      <c r="E391" s="8">
        <f>E392</f>
        <v>4578202.4</v>
      </c>
    </row>
    <row r="392" spans="1:5" ht="15">
      <c r="A392" s="9" t="s">
        <v>375</v>
      </c>
      <c r="B392" s="20" t="s">
        <v>333</v>
      </c>
      <c r="C392" s="20" t="s">
        <v>208</v>
      </c>
      <c r="D392" s="20" t="s">
        <v>374</v>
      </c>
      <c r="E392" s="8">
        <v>4578202.4</v>
      </c>
    </row>
    <row r="393" spans="1:5" ht="30.75">
      <c r="A393" s="9" t="s">
        <v>666</v>
      </c>
      <c r="B393" s="20" t="s">
        <v>333</v>
      </c>
      <c r="C393" s="20" t="s">
        <v>667</v>
      </c>
      <c r="D393" s="20"/>
      <c r="E393" s="8">
        <f>E394</f>
        <v>10403120</v>
      </c>
    </row>
    <row r="394" spans="1:5" ht="15">
      <c r="A394" s="9" t="s">
        <v>375</v>
      </c>
      <c r="B394" s="20" t="s">
        <v>333</v>
      </c>
      <c r="C394" s="20" t="s">
        <v>667</v>
      </c>
      <c r="D394" s="20" t="s">
        <v>374</v>
      </c>
      <c r="E394" s="8">
        <v>10403120</v>
      </c>
    </row>
    <row r="395" spans="1:5" ht="30.75">
      <c r="A395" s="9" t="s">
        <v>3</v>
      </c>
      <c r="B395" s="20" t="s">
        <v>333</v>
      </c>
      <c r="C395" s="20" t="s">
        <v>32</v>
      </c>
      <c r="D395" s="20"/>
      <c r="E395" s="8">
        <f>E396</f>
        <v>5555250.02</v>
      </c>
    </row>
    <row r="396" spans="1:5" ht="15">
      <c r="A396" s="9" t="s">
        <v>375</v>
      </c>
      <c r="B396" s="20" t="s">
        <v>333</v>
      </c>
      <c r="C396" s="20" t="s">
        <v>32</v>
      </c>
      <c r="D396" s="20" t="s">
        <v>374</v>
      </c>
      <c r="E396" s="8">
        <v>5555250.02</v>
      </c>
    </row>
    <row r="397" spans="1:5" ht="30.75">
      <c r="A397" s="9" t="s">
        <v>409</v>
      </c>
      <c r="B397" s="20" t="s">
        <v>333</v>
      </c>
      <c r="C397" s="20" t="s">
        <v>611</v>
      </c>
      <c r="D397" s="20"/>
      <c r="E397" s="8">
        <f>E398</f>
        <v>951370</v>
      </c>
    </row>
    <row r="398" spans="1:5" ht="15">
      <c r="A398" s="9" t="s">
        <v>375</v>
      </c>
      <c r="B398" s="20" t="s">
        <v>333</v>
      </c>
      <c r="C398" s="20" t="s">
        <v>611</v>
      </c>
      <c r="D398" s="20" t="s">
        <v>374</v>
      </c>
      <c r="E398" s="8">
        <v>951370</v>
      </c>
    </row>
    <row r="399" spans="1:5" ht="30.75">
      <c r="A399" s="9" t="s">
        <v>195</v>
      </c>
      <c r="B399" s="20" t="s">
        <v>333</v>
      </c>
      <c r="C399" s="20" t="s">
        <v>395</v>
      </c>
      <c r="D399" s="20"/>
      <c r="E399" s="8">
        <f>E400</f>
        <v>675997.6</v>
      </c>
    </row>
    <row r="400" spans="1:5" ht="15">
      <c r="A400" s="9" t="s">
        <v>375</v>
      </c>
      <c r="B400" s="20" t="s">
        <v>333</v>
      </c>
      <c r="C400" s="20" t="s">
        <v>395</v>
      </c>
      <c r="D400" s="20" t="s">
        <v>374</v>
      </c>
      <c r="E400" s="8">
        <v>675997.6</v>
      </c>
    </row>
    <row r="401" spans="1:5" ht="15">
      <c r="A401" s="9" t="s">
        <v>254</v>
      </c>
      <c r="B401" s="20" t="s">
        <v>334</v>
      </c>
      <c r="C401" s="20"/>
      <c r="D401" s="14"/>
      <c r="E401" s="8">
        <f>E402+E413</f>
        <v>61912272.06</v>
      </c>
    </row>
    <row r="402" spans="1:5" ht="30.75">
      <c r="A402" s="9" t="s">
        <v>228</v>
      </c>
      <c r="B402" s="20" t="s">
        <v>334</v>
      </c>
      <c r="C402" s="20" t="s">
        <v>288</v>
      </c>
      <c r="D402" s="14"/>
      <c r="E402" s="8">
        <f>E403+E406</f>
        <v>51541230.56</v>
      </c>
    </row>
    <row r="403" spans="1:5" ht="46.5">
      <c r="A403" s="9" t="s">
        <v>52</v>
      </c>
      <c r="B403" s="20" t="s">
        <v>334</v>
      </c>
      <c r="C403" s="20" t="s">
        <v>59</v>
      </c>
      <c r="D403" s="20"/>
      <c r="E403" s="8">
        <f>E404</f>
        <v>17275830.56</v>
      </c>
    </row>
    <row r="404" spans="1:5" ht="78">
      <c r="A404" s="9" t="s">
        <v>140</v>
      </c>
      <c r="B404" s="20" t="s">
        <v>334</v>
      </c>
      <c r="C404" s="20" t="s">
        <v>281</v>
      </c>
      <c r="D404" s="14"/>
      <c r="E404" s="8">
        <f>E405</f>
        <v>17275830.56</v>
      </c>
    </row>
    <row r="405" spans="1:5" ht="30.75">
      <c r="A405" s="9" t="s">
        <v>370</v>
      </c>
      <c r="B405" s="20" t="s">
        <v>334</v>
      </c>
      <c r="C405" s="20" t="s">
        <v>281</v>
      </c>
      <c r="D405" s="20" t="s">
        <v>371</v>
      </c>
      <c r="E405" s="8">
        <v>17275830.56</v>
      </c>
    </row>
    <row r="406" spans="1:5" ht="46.5">
      <c r="A406" s="9" t="s">
        <v>54</v>
      </c>
      <c r="B406" s="20" t="s">
        <v>334</v>
      </c>
      <c r="C406" s="20" t="s">
        <v>61</v>
      </c>
      <c r="D406" s="20"/>
      <c r="E406" s="8">
        <f>E407+E409+E411</f>
        <v>34265400</v>
      </c>
    </row>
    <row r="407" spans="1:5" ht="30.75">
      <c r="A407" s="9" t="s">
        <v>203</v>
      </c>
      <c r="B407" s="20" t="s">
        <v>334</v>
      </c>
      <c r="C407" s="20" t="s">
        <v>285</v>
      </c>
      <c r="D407" s="20"/>
      <c r="E407" s="8">
        <f>E408</f>
        <v>1059300</v>
      </c>
    </row>
    <row r="408" spans="1:5" ht="15">
      <c r="A408" s="9" t="s">
        <v>375</v>
      </c>
      <c r="B408" s="20" t="s">
        <v>334</v>
      </c>
      <c r="C408" s="20" t="s">
        <v>285</v>
      </c>
      <c r="D408" s="20" t="s">
        <v>374</v>
      </c>
      <c r="E408" s="8">
        <v>1059300</v>
      </c>
    </row>
    <row r="409" spans="1:5" ht="30.75">
      <c r="A409" s="9" t="s">
        <v>144</v>
      </c>
      <c r="B409" s="20" t="s">
        <v>334</v>
      </c>
      <c r="C409" s="20" t="s">
        <v>292</v>
      </c>
      <c r="D409" s="20"/>
      <c r="E409" s="8">
        <f>E410</f>
        <v>145000</v>
      </c>
    </row>
    <row r="410" spans="1:5" ht="30.75">
      <c r="A410" s="9" t="s">
        <v>428</v>
      </c>
      <c r="B410" s="20" t="s">
        <v>334</v>
      </c>
      <c r="C410" s="20" t="s">
        <v>292</v>
      </c>
      <c r="D410" s="20" t="s">
        <v>364</v>
      </c>
      <c r="E410" s="8">
        <v>145000</v>
      </c>
    </row>
    <row r="411" spans="1:5" ht="181.5" customHeight="1">
      <c r="A411" s="9" t="s">
        <v>145</v>
      </c>
      <c r="B411" s="20" t="s">
        <v>334</v>
      </c>
      <c r="C411" s="20" t="s">
        <v>206</v>
      </c>
      <c r="D411" s="14"/>
      <c r="E411" s="8">
        <f>E412</f>
        <v>33061100</v>
      </c>
    </row>
    <row r="412" spans="1:5" ht="15">
      <c r="A412" s="9" t="s">
        <v>375</v>
      </c>
      <c r="B412" s="20" t="s">
        <v>334</v>
      </c>
      <c r="C412" s="20" t="s">
        <v>206</v>
      </c>
      <c r="D412" s="20" t="s">
        <v>374</v>
      </c>
      <c r="E412" s="8">
        <v>33061100</v>
      </c>
    </row>
    <row r="413" spans="1:5" ht="62.25">
      <c r="A413" s="9" t="s">
        <v>111</v>
      </c>
      <c r="B413" s="20" t="s">
        <v>334</v>
      </c>
      <c r="C413" s="20" t="s">
        <v>112</v>
      </c>
      <c r="D413" s="20"/>
      <c r="E413" s="8">
        <f>E414</f>
        <v>10371041.5</v>
      </c>
    </row>
    <row r="414" spans="1:5" ht="46.5">
      <c r="A414" s="9" t="s">
        <v>457</v>
      </c>
      <c r="B414" s="20" t="s">
        <v>334</v>
      </c>
      <c r="C414" s="20" t="s">
        <v>458</v>
      </c>
      <c r="D414" s="20"/>
      <c r="E414" s="8">
        <f>E415+E417</f>
        <v>10371041.5</v>
      </c>
    </row>
    <row r="415" spans="1:5" ht="62.25">
      <c r="A415" s="9" t="s">
        <v>441</v>
      </c>
      <c r="B415" s="20" t="s">
        <v>334</v>
      </c>
      <c r="C415" s="20" t="s">
        <v>293</v>
      </c>
      <c r="D415" s="20"/>
      <c r="E415" s="8">
        <f>E416</f>
        <v>9873504</v>
      </c>
    </row>
    <row r="416" spans="1:5" ht="30.75">
      <c r="A416" s="9" t="s">
        <v>430</v>
      </c>
      <c r="B416" s="20" t="s">
        <v>334</v>
      </c>
      <c r="C416" s="20" t="s">
        <v>293</v>
      </c>
      <c r="D416" s="20" t="s">
        <v>377</v>
      </c>
      <c r="E416" s="8">
        <v>9873504</v>
      </c>
    </row>
    <row r="417" spans="1:5" ht="62.25">
      <c r="A417" s="9" t="s">
        <v>193</v>
      </c>
      <c r="B417" s="20" t="s">
        <v>334</v>
      </c>
      <c r="C417" s="20" t="s">
        <v>459</v>
      </c>
      <c r="D417" s="20"/>
      <c r="E417" s="8">
        <f>E418</f>
        <v>497537.5</v>
      </c>
    </row>
    <row r="418" spans="1:5" ht="30.75">
      <c r="A418" s="9" t="s">
        <v>428</v>
      </c>
      <c r="B418" s="20" t="s">
        <v>334</v>
      </c>
      <c r="C418" s="20" t="s">
        <v>459</v>
      </c>
      <c r="D418" s="20" t="s">
        <v>364</v>
      </c>
      <c r="E418" s="8">
        <v>497537.5</v>
      </c>
    </row>
    <row r="419" spans="1:5" s="19" customFormat="1" ht="15">
      <c r="A419" s="17" t="s">
        <v>21</v>
      </c>
      <c r="B419" s="18" t="s">
        <v>335</v>
      </c>
      <c r="C419" s="18"/>
      <c r="D419" s="18"/>
      <c r="E419" s="7">
        <f>E420</f>
        <v>40011176.64</v>
      </c>
    </row>
    <row r="420" spans="1:5" ht="15">
      <c r="A420" s="9" t="s">
        <v>23</v>
      </c>
      <c r="B420" s="20" t="s">
        <v>22</v>
      </c>
      <c r="C420" s="20"/>
      <c r="D420" s="20"/>
      <c r="E420" s="8">
        <f>E421+E431</f>
        <v>40011176.64</v>
      </c>
    </row>
    <row r="421" spans="1:5" ht="46.5">
      <c r="A421" s="9" t="s">
        <v>67</v>
      </c>
      <c r="B421" s="20" t="s">
        <v>22</v>
      </c>
      <c r="C421" s="20" t="s">
        <v>68</v>
      </c>
      <c r="D421" s="20"/>
      <c r="E421" s="8">
        <f>E422+E427</f>
        <v>39161352.64</v>
      </c>
    </row>
    <row r="422" spans="1:5" ht="30.75">
      <c r="A422" s="9" t="s">
        <v>72</v>
      </c>
      <c r="B422" s="20" t="s">
        <v>22</v>
      </c>
      <c r="C422" s="20" t="s">
        <v>73</v>
      </c>
      <c r="D422" s="20"/>
      <c r="E422" s="8">
        <f>E423+E425</f>
        <v>36744393.5</v>
      </c>
    </row>
    <row r="423" spans="1:5" ht="15">
      <c r="A423" s="9" t="s">
        <v>244</v>
      </c>
      <c r="B423" s="20" t="s">
        <v>22</v>
      </c>
      <c r="C423" s="20" t="s">
        <v>74</v>
      </c>
      <c r="D423" s="20"/>
      <c r="E423" s="8">
        <f>E424</f>
        <v>36693093.5</v>
      </c>
    </row>
    <row r="424" spans="1:5" ht="30.75">
      <c r="A424" s="9" t="s">
        <v>370</v>
      </c>
      <c r="B424" s="20" t="s">
        <v>22</v>
      </c>
      <c r="C424" s="20" t="s">
        <v>74</v>
      </c>
      <c r="D424" s="20" t="s">
        <v>371</v>
      </c>
      <c r="E424" s="8">
        <v>36693093.5</v>
      </c>
    </row>
    <row r="425" spans="1:5" ht="46.5">
      <c r="A425" s="9" t="s">
        <v>150</v>
      </c>
      <c r="B425" s="20" t="s">
        <v>22</v>
      </c>
      <c r="C425" s="20" t="s">
        <v>190</v>
      </c>
      <c r="D425" s="20"/>
      <c r="E425" s="8">
        <f>E426</f>
        <v>51300</v>
      </c>
    </row>
    <row r="426" spans="1:5" ht="30.75">
      <c r="A426" s="9" t="s">
        <v>370</v>
      </c>
      <c r="B426" s="20" t="s">
        <v>22</v>
      </c>
      <c r="C426" s="20" t="s">
        <v>190</v>
      </c>
      <c r="D426" s="20" t="s">
        <v>371</v>
      </c>
      <c r="E426" s="8">
        <v>51300</v>
      </c>
    </row>
    <row r="427" spans="1:5" ht="37.5" customHeight="1">
      <c r="A427" s="9" t="s">
        <v>442</v>
      </c>
      <c r="B427" s="20" t="s">
        <v>22</v>
      </c>
      <c r="C427" s="20" t="s">
        <v>75</v>
      </c>
      <c r="D427" s="20"/>
      <c r="E427" s="8">
        <f>E428</f>
        <v>2416959.14</v>
      </c>
    </row>
    <row r="428" spans="1:5" ht="15">
      <c r="A428" s="9" t="s">
        <v>663</v>
      </c>
      <c r="B428" s="20" t="s">
        <v>22</v>
      </c>
      <c r="C428" s="20" t="s">
        <v>76</v>
      </c>
      <c r="D428" s="20"/>
      <c r="E428" s="8">
        <f>E430+E429</f>
        <v>2416959.14</v>
      </c>
    </row>
    <row r="429" spans="1:5" ht="46.5">
      <c r="A429" s="9" t="s">
        <v>362</v>
      </c>
      <c r="B429" s="20" t="s">
        <v>22</v>
      </c>
      <c r="C429" s="20" t="s">
        <v>76</v>
      </c>
      <c r="D429" s="20" t="s">
        <v>363</v>
      </c>
      <c r="E429" s="8">
        <v>1630274.5</v>
      </c>
    </row>
    <row r="430" spans="1:5" ht="30.75">
      <c r="A430" s="9" t="s">
        <v>428</v>
      </c>
      <c r="B430" s="20" t="s">
        <v>22</v>
      </c>
      <c r="C430" s="20" t="s">
        <v>76</v>
      </c>
      <c r="D430" s="20" t="s">
        <v>364</v>
      </c>
      <c r="E430" s="8">
        <v>786684.64</v>
      </c>
    </row>
    <row r="431" spans="1:5" ht="62.25">
      <c r="A431" s="9" t="s">
        <v>111</v>
      </c>
      <c r="B431" s="20" t="s">
        <v>22</v>
      </c>
      <c r="C431" s="20" t="s">
        <v>112</v>
      </c>
      <c r="D431" s="20"/>
      <c r="E431" s="8">
        <f>E432</f>
        <v>849824</v>
      </c>
    </row>
    <row r="432" spans="1:5" ht="62.25">
      <c r="A432" s="9" t="s">
        <v>440</v>
      </c>
      <c r="B432" s="20" t="s">
        <v>22</v>
      </c>
      <c r="C432" s="20" t="s">
        <v>117</v>
      </c>
      <c r="D432" s="20"/>
      <c r="E432" s="8">
        <f>E433</f>
        <v>849824</v>
      </c>
    </row>
    <row r="433" spans="1:5" ht="30.75">
      <c r="A433" s="9" t="s">
        <v>613</v>
      </c>
      <c r="B433" s="20" t="s">
        <v>22</v>
      </c>
      <c r="C433" s="20" t="s">
        <v>615</v>
      </c>
      <c r="D433" s="20"/>
      <c r="E433" s="8">
        <f>E434</f>
        <v>849824</v>
      </c>
    </row>
    <row r="434" spans="1:5" ht="30.75">
      <c r="A434" s="9" t="s">
        <v>430</v>
      </c>
      <c r="B434" s="20" t="s">
        <v>22</v>
      </c>
      <c r="C434" s="20" t="s">
        <v>615</v>
      </c>
      <c r="D434" s="20" t="s">
        <v>377</v>
      </c>
      <c r="E434" s="8">
        <v>849824</v>
      </c>
    </row>
    <row r="435" spans="1:5" s="19" customFormat="1" ht="15">
      <c r="A435" s="17" t="s">
        <v>25</v>
      </c>
      <c r="B435" s="18" t="s">
        <v>24</v>
      </c>
      <c r="C435" s="18"/>
      <c r="D435" s="18"/>
      <c r="E435" s="7">
        <f>E436+E441</f>
        <v>1975000</v>
      </c>
    </row>
    <row r="436" spans="1:5" ht="15">
      <c r="A436" s="9" t="s">
        <v>662</v>
      </c>
      <c r="B436" s="20" t="s">
        <v>26</v>
      </c>
      <c r="C436" s="20"/>
      <c r="D436" s="20"/>
      <c r="E436" s="8">
        <f>E437</f>
        <v>1230000</v>
      </c>
    </row>
    <row r="437" spans="1:5" ht="30.75">
      <c r="A437" s="9" t="s">
        <v>13</v>
      </c>
      <c r="B437" s="20" t="s">
        <v>26</v>
      </c>
      <c r="C437" s="20" t="s">
        <v>85</v>
      </c>
      <c r="D437" s="20"/>
      <c r="E437" s="8">
        <f>E438</f>
        <v>1230000</v>
      </c>
    </row>
    <row r="438" spans="1:5" ht="30.75">
      <c r="A438" s="9" t="s">
        <v>531</v>
      </c>
      <c r="B438" s="20" t="s">
        <v>26</v>
      </c>
      <c r="C438" s="20" t="s">
        <v>94</v>
      </c>
      <c r="D438" s="20"/>
      <c r="E438" s="8">
        <f>E439</f>
        <v>1230000</v>
      </c>
    </row>
    <row r="439" spans="1:5" ht="15">
      <c r="A439" s="9" t="s">
        <v>368</v>
      </c>
      <c r="B439" s="20" t="s">
        <v>26</v>
      </c>
      <c r="C439" s="20" t="s">
        <v>95</v>
      </c>
      <c r="D439" s="20"/>
      <c r="E439" s="8">
        <f>E440</f>
        <v>1230000</v>
      </c>
    </row>
    <row r="440" spans="1:5" ht="30.75">
      <c r="A440" s="9" t="s">
        <v>428</v>
      </c>
      <c r="B440" s="20" t="s">
        <v>26</v>
      </c>
      <c r="C440" s="20" t="s">
        <v>95</v>
      </c>
      <c r="D440" s="20" t="s">
        <v>364</v>
      </c>
      <c r="E440" s="8">
        <v>1230000</v>
      </c>
    </row>
    <row r="441" spans="1:5" ht="15">
      <c r="A441" s="9" t="s">
        <v>655</v>
      </c>
      <c r="B441" s="20" t="s">
        <v>27</v>
      </c>
      <c r="C441" s="20"/>
      <c r="D441" s="20"/>
      <c r="E441" s="8">
        <f>E442</f>
        <v>745000</v>
      </c>
    </row>
    <row r="442" spans="1:5" ht="30.75">
      <c r="A442" s="9" t="s">
        <v>13</v>
      </c>
      <c r="B442" s="20" t="s">
        <v>27</v>
      </c>
      <c r="C442" s="20" t="s">
        <v>85</v>
      </c>
      <c r="D442" s="20"/>
      <c r="E442" s="8">
        <f>E443</f>
        <v>745000</v>
      </c>
    </row>
    <row r="443" spans="1:5" ht="30.75">
      <c r="A443" s="9" t="s">
        <v>96</v>
      </c>
      <c r="B443" s="20" t="s">
        <v>27</v>
      </c>
      <c r="C443" s="20" t="s">
        <v>97</v>
      </c>
      <c r="D443" s="20"/>
      <c r="E443" s="8">
        <f>E444</f>
        <v>745000</v>
      </c>
    </row>
    <row r="444" spans="1:5" ht="27.75" customHeight="1">
      <c r="A444" s="9" t="s">
        <v>369</v>
      </c>
      <c r="B444" s="20" t="s">
        <v>27</v>
      </c>
      <c r="C444" s="20" t="s">
        <v>98</v>
      </c>
      <c r="D444" s="20"/>
      <c r="E444" s="8">
        <f>E445</f>
        <v>745000</v>
      </c>
    </row>
    <row r="445" spans="1:5" ht="30.75">
      <c r="A445" s="9" t="s">
        <v>428</v>
      </c>
      <c r="B445" s="20" t="s">
        <v>27</v>
      </c>
      <c r="C445" s="20" t="s">
        <v>98</v>
      </c>
      <c r="D445" s="20" t="s">
        <v>364</v>
      </c>
      <c r="E445" s="8">
        <v>745000</v>
      </c>
    </row>
    <row r="446" spans="1:5" ht="30.75">
      <c r="A446" s="17" t="s">
        <v>432</v>
      </c>
      <c r="B446" s="18" t="s">
        <v>28</v>
      </c>
      <c r="C446" s="20"/>
      <c r="D446" s="20"/>
      <c r="E446" s="7">
        <f>E447+E457+E452</f>
        <v>48839349.85</v>
      </c>
    </row>
    <row r="447" spans="1:5" ht="30.75">
      <c r="A447" s="9" t="s">
        <v>433</v>
      </c>
      <c r="B447" s="20" t="s">
        <v>447</v>
      </c>
      <c r="C447" s="20"/>
      <c r="D447" s="20"/>
      <c r="E447" s="8">
        <f>E448</f>
        <v>43436000</v>
      </c>
    </row>
    <row r="448" spans="1:5" ht="46.5">
      <c r="A448" s="9" t="s">
        <v>229</v>
      </c>
      <c r="B448" s="20" t="s">
        <v>447</v>
      </c>
      <c r="C448" s="20" t="s">
        <v>62</v>
      </c>
      <c r="D448" s="20"/>
      <c r="E448" s="8">
        <f>E449</f>
        <v>43436000</v>
      </c>
    </row>
    <row r="449" spans="1:5" ht="62.25">
      <c r="A449" s="9" t="s">
        <v>63</v>
      </c>
      <c r="B449" s="20" t="s">
        <v>447</v>
      </c>
      <c r="C449" s="20" t="s">
        <v>66</v>
      </c>
      <c r="D449" s="20"/>
      <c r="E449" s="8">
        <f>E450</f>
        <v>43436000</v>
      </c>
    </row>
    <row r="450" spans="1:5" ht="15">
      <c r="A450" s="9" t="s">
        <v>386</v>
      </c>
      <c r="B450" s="20" t="s">
        <v>447</v>
      </c>
      <c r="C450" s="20" t="s">
        <v>537</v>
      </c>
      <c r="D450" s="20"/>
      <c r="E450" s="8">
        <f>E451</f>
        <v>43436000</v>
      </c>
    </row>
    <row r="451" spans="1:5" ht="15">
      <c r="A451" s="9" t="s">
        <v>550</v>
      </c>
      <c r="B451" s="20" t="s">
        <v>447</v>
      </c>
      <c r="C451" s="20" t="s">
        <v>537</v>
      </c>
      <c r="D451" s="20" t="s">
        <v>373</v>
      </c>
      <c r="E451" s="8">
        <v>43436000</v>
      </c>
    </row>
    <row r="452" spans="1:5" ht="15">
      <c r="A452" s="9" t="s">
        <v>309</v>
      </c>
      <c r="B452" s="20" t="s">
        <v>310</v>
      </c>
      <c r="C452" s="20"/>
      <c r="D452" s="20"/>
      <c r="E452" s="8">
        <f>E453</f>
        <v>1375000</v>
      </c>
    </row>
    <row r="453" spans="1:5" ht="46.5">
      <c r="A453" s="9" t="s">
        <v>229</v>
      </c>
      <c r="B453" s="20" t="s">
        <v>310</v>
      </c>
      <c r="C453" s="20" t="s">
        <v>62</v>
      </c>
      <c r="D453" s="20"/>
      <c r="E453" s="8">
        <f>E454</f>
        <v>1375000</v>
      </c>
    </row>
    <row r="454" spans="1:5" ht="62.25">
      <c r="A454" s="9" t="s">
        <v>63</v>
      </c>
      <c r="B454" s="20" t="s">
        <v>310</v>
      </c>
      <c r="C454" s="20" t="s">
        <v>66</v>
      </c>
      <c r="D454" s="20"/>
      <c r="E454" s="8">
        <f>E455</f>
        <v>1375000</v>
      </c>
    </row>
    <row r="455" spans="1:5" ht="15">
      <c r="A455" s="9" t="s">
        <v>563</v>
      </c>
      <c r="B455" s="20" t="s">
        <v>310</v>
      </c>
      <c r="C455" s="20" t="s">
        <v>564</v>
      </c>
      <c r="D455" s="20"/>
      <c r="E455" s="8">
        <f>E456</f>
        <v>1375000</v>
      </c>
    </row>
    <row r="456" spans="1:5" ht="15">
      <c r="A456" s="9" t="s">
        <v>550</v>
      </c>
      <c r="B456" s="20" t="s">
        <v>310</v>
      </c>
      <c r="C456" s="20" t="s">
        <v>564</v>
      </c>
      <c r="D456" s="20" t="s">
        <v>373</v>
      </c>
      <c r="E456" s="8">
        <v>1375000</v>
      </c>
    </row>
    <row r="457" spans="1:5" ht="15">
      <c r="A457" s="9" t="s">
        <v>595</v>
      </c>
      <c r="B457" s="20" t="s">
        <v>596</v>
      </c>
      <c r="C457" s="20"/>
      <c r="D457" s="20"/>
      <c r="E457" s="8">
        <f>E458+E466+E462</f>
        <v>4028349.85</v>
      </c>
    </row>
    <row r="458" spans="1:5" ht="30.75">
      <c r="A458" s="9" t="s">
        <v>13</v>
      </c>
      <c r="B458" s="20" t="s">
        <v>596</v>
      </c>
      <c r="C458" s="20" t="s">
        <v>85</v>
      </c>
      <c r="D458" s="20"/>
      <c r="E458" s="8">
        <f>E459</f>
        <v>350000</v>
      </c>
    </row>
    <row r="459" spans="1:5" ht="46.5">
      <c r="A459" s="9" t="s">
        <v>87</v>
      </c>
      <c r="B459" s="20" t="s">
        <v>596</v>
      </c>
      <c r="C459" s="20" t="s">
        <v>86</v>
      </c>
      <c r="D459" s="20"/>
      <c r="E459" s="8">
        <f>E460</f>
        <v>350000</v>
      </c>
    </row>
    <row r="460" spans="1:5" ht="15">
      <c r="A460" s="9" t="s">
        <v>597</v>
      </c>
      <c r="B460" s="20" t="s">
        <v>596</v>
      </c>
      <c r="C460" s="20" t="s">
        <v>598</v>
      </c>
      <c r="D460" s="20"/>
      <c r="E460" s="8">
        <f>E461</f>
        <v>350000</v>
      </c>
    </row>
    <row r="461" spans="1:5" ht="15">
      <c r="A461" s="9" t="s">
        <v>550</v>
      </c>
      <c r="B461" s="20" t="s">
        <v>596</v>
      </c>
      <c r="C461" s="20" t="s">
        <v>598</v>
      </c>
      <c r="D461" s="20" t="s">
        <v>373</v>
      </c>
      <c r="E461" s="8">
        <v>350000</v>
      </c>
    </row>
    <row r="462" spans="1:5" ht="30.75">
      <c r="A462" s="9" t="s">
        <v>15</v>
      </c>
      <c r="B462" s="20" t="s">
        <v>596</v>
      </c>
      <c r="C462" s="20" t="s">
        <v>99</v>
      </c>
      <c r="D462" s="30"/>
      <c r="E462" s="8">
        <f>E463</f>
        <v>1294650</v>
      </c>
    </row>
    <row r="463" spans="1:5" ht="46.5">
      <c r="A463" s="9" t="s">
        <v>443</v>
      </c>
      <c r="B463" s="20" t="s">
        <v>596</v>
      </c>
      <c r="C463" s="20" t="s">
        <v>103</v>
      </c>
      <c r="D463" s="30"/>
      <c r="E463" s="8">
        <f>E464</f>
        <v>1294650</v>
      </c>
    </row>
    <row r="464" spans="1:5" ht="15">
      <c r="A464" s="9" t="s">
        <v>597</v>
      </c>
      <c r="B464" s="20" t="s">
        <v>596</v>
      </c>
      <c r="C464" s="20" t="s">
        <v>698</v>
      </c>
      <c r="D464" s="30"/>
      <c r="E464" s="8">
        <f>E465</f>
        <v>1294650</v>
      </c>
    </row>
    <row r="465" spans="1:5" ht="15">
      <c r="A465" s="9" t="s">
        <v>550</v>
      </c>
      <c r="B465" s="20" t="s">
        <v>596</v>
      </c>
      <c r="C465" s="20" t="s">
        <v>698</v>
      </c>
      <c r="D465" s="30" t="s">
        <v>373</v>
      </c>
      <c r="E465" s="8">
        <v>1294650</v>
      </c>
    </row>
    <row r="466" spans="1:5" ht="63" customHeight="1">
      <c r="A466" s="9" t="s">
        <v>111</v>
      </c>
      <c r="B466" s="20" t="s">
        <v>596</v>
      </c>
      <c r="C466" s="20" t="s">
        <v>112</v>
      </c>
      <c r="D466" s="30"/>
      <c r="E466" s="8">
        <f>E467+E470</f>
        <v>2383699.85</v>
      </c>
    </row>
    <row r="467" spans="1:5" ht="30.75">
      <c r="A467" s="9" t="s">
        <v>479</v>
      </c>
      <c r="B467" s="20" t="s">
        <v>596</v>
      </c>
      <c r="C467" s="20" t="s">
        <v>480</v>
      </c>
      <c r="D467" s="30"/>
      <c r="E467" s="8">
        <f>E468</f>
        <v>957758.85</v>
      </c>
    </row>
    <row r="468" spans="1:5" ht="15">
      <c r="A468" s="9" t="s">
        <v>597</v>
      </c>
      <c r="B468" s="20" t="s">
        <v>596</v>
      </c>
      <c r="C468" s="20" t="s">
        <v>599</v>
      </c>
      <c r="D468" s="30"/>
      <c r="E468" s="8">
        <f>E469</f>
        <v>957758.85</v>
      </c>
    </row>
    <row r="469" spans="1:5" ht="15">
      <c r="A469" s="9" t="s">
        <v>550</v>
      </c>
      <c r="B469" s="20" t="s">
        <v>596</v>
      </c>
      <c r="C469" s="20" t="s">
        <v>599</v>
      </c>
      <c r="D469" s="30" t="s">
        <v>373</v>
      </c>
      <c r="E469" s="8">
        <v>957758.85</v>
      </c>
    </row>
    <row r="470" spans="1:5" ht="30.75">
      <c r="A470" s="9" t="s">
        <v>682</v>
      </c>
      <c r="B470" s="20" t="s">
        <v>596</v>
      </c>
      <c r="C470" s="20" t="s">
        <v>491</v>
      </c>
      <c r="D470" s="30"/>
      <c r="E470" s="8">
        <f>E471</f>
        <v>1425941</v>
      </c>
    </row>
    <row r="471" spans="1:5" ht="15">
      <c r="A471" s="9" t="s">
        <v>597</v>
      </c>
      <c r="B471" s="20" t="s">
        <v>596</v>
      </c>
      <c r="C471" s="20" t="s">
        <v>680</v>
      </c>
      <c r="D471" s="30"/>
      <c r="E471" s="8">
        <f>E472</f>
        <v>1425941</v>
      </c>
    </row>
    <row r="472" spans="1:5" ht="15">
      <c r="A472" s="9" t="s">
        <v>550</v>
      </c>
      <c r="B472" s="20" t="s">
        <v>596</v>
      </c>
      <c r="C472" s="20" t="s">
        <v>680</v>
      </c>
      <c r="D472" s="30" t="s">
        <v>373</v>
      </c>
      <c r="E472" s="8">
        <v>1425941</v>
      </c>
    </row>
    <row r="473" spans="1:6" s="19" customFormat="1" ht="15">
      <c r="A473" s="17" t="s">
        <v>658</v>
      </c>
      <c r="B473" s="31"/>
      <c r="C473" s="31"/>
      <c r="D473" s="31"/>
      <c r="E473" s="7">
        <f>E12+E76+E82+E104+E166+E225+E335+E369+E419+E435+E446</f>
        <v>1537177744.69</v>
      </c>
      <c r="F473" s="32"/>
    </row>
    <row r="474" spans="2:5" s="19" customFormat="1" ht="15">
      <c r="B474" s="33"/>
      <c r="C474" s="33"/>
      <c r="D474" s="33"/>
      <c r="E474" s="34"/>
    </row>
    <row r="475" spans="1:5" s="10" customFormat="1" ht="15">
      <c r="A475" s="106" t="s">
        <v>571</v>
      </c>
      <c r="B475" s="106"/>
      <c r="C475" s="106"/>
      <c r="D475" s="106"/>
      <c r="E475" s="106"/>
    </row>
    <row r="476" spans="2:6" ht="15">
      <c r="B476" s="35"/>
      <c r="C476" s="35"/>
      <c r="D476" s="35"/>
      <c r="E476" s="36"/>
      <c r="F476" s="37"/>
    </row>
    <row r="477" spans="2:5" ht="15">
      <c r="B477" s="11"/>
      <c r="C477" s="11"/>
      <c r="D477" s="11"/>
      <c r="E477" s="38"/>
    </row>
    <row r="478" spans="2:5" ht="15">
      <c r="B478" s="11"/>
      <c r="C478" s="11"/>
      <c r="D478" s="11"/>
      <c r="E478" s="11"/>
    </row>
    <row r="479" spans="2:5" ht="15">
      <c r="B479" s="11"/>
      <c r="C479" s="11"/>
      <c r="D479" s="11"/>
      <c r="E479" s="38"/>
    </row>
    <row r="480" spans="2:5" ht="15">
      <c r="B480" s="11"/>
      <c r="C480" s="11"/>
      <c r="D480" s="11"/>
      <c r="E480" s="11"/>
    </row>
    <row r="481" spans="2:5" ht="15">
      <c r="B481" s="11"/>
      <c r="C481" s="11"/>
      <c r="D481" s="11"/>
      <c r="E481" s="11"/>
    </row>
    <row r="482" spans="2:5" ht="15">
      <c r="B482" s="11"/>
      <c r="C482" s="11"/>
      <c r="D482" s="11"/>
      <c r="E482" s="11"/>
    </row>
    <row r="483" spans="2:5" ht="15">
      <c r="B483" s="11"/>
      <c r="C483" s="11"/>
      <c r="D483" s="11"/>
      <c r="E483" s="11"/>
    </row>
    <row r="484" spans="2:5" ht="15">
      <c r="B484" s="11"/>
      <c r="C484" s="11"/>
      <c r="D484" s="11"/>
      <c r="E484" s="11"/>
    </row>
    <row r="485" spans="2:5" ht="15">
      <c r="B485" s="11"/>
      <c r="C485" s="11"/>
      <c r="D485" s="11"/>
      <c r="E485" s="11"/>
    </row>
    <row r="486" spans="2:5" ht="15">
      <c r="B486" s="11"/>
      <c r="C486" s="11"/>
      <c r="D486" s="11"/>
      <c r="E486" s="11"/>
    </row>
    <row r="487" spans="2:5" ht="15">
      <c r="B487" s="35"/>
      <c r="C487" s="35"/>
      <c r="D487" s="35"/>
      <c r="E487" s="37"/>
    </row>
    <row r="488" spans="2:5" ht="15">
      <c r="B488" s="35"/>
      <c r="C488" s="35"/>
      <c r="D488" s="35"/>
      <c r="E488" s="36"/>
    </row>
    <row r="489" spans="2:5" ht="15">
      <c r="B489" s="35"/>
      <c r="C489" s="35"/>
      <c r="D489" s="35"/>
      <c r="E489" s="36"/>
    </row>
    <row r="490" spans="2:5" ht="15">
      <c r="B490" s="35"/>
      <c r="C490" s="35"/>
      <c r="D490" s="35"/>
      <c r="E490" s="36"/>
    </row>
    <row r="491" spans="2:5" ht="15">
      <c r="B491" s="35"/>
      <c r="C491" s="35"/>
      <c r="D491" s="35"/>
      <c r="E491" s="36"/>
    </row>
    <row r="492" spans="2:5" ht="15">
      <c r="B492" s="35"/>
      <c r="C492" s="35"/>
      <c r="D492" s="35"/>
      <c r="E492" s="36"/>
    </row>
    <row r="493" spans="2:5" ht="15">
      <c r="B493" s="35"/>
      <c r="C493" s="35"/>
      <c r="D493" s="35"/>
      <c r="E493" s="36"/>
    </row>
    <row r="494" spans="2:5" ht="15">
      <c r="B494" s="35"/>
      <c r="C494" s="35"/>
      <c r="D494" s="35"/>
      <c r="E494" s="36"/>
    </row>
    <row r="495" spans="2:5" ht="15">
      <c r="B495" s="35"/>
      <c r="C495" s="35"/>
      <c r="D495" s="35"/>
      <c r="E495" s="36"/>
    </row>
    <row r="496" spans="2:5" ht="15">
      <c r="B496" s="35"/>
      <c r="C496" s="35"/>
      <c r="D496" s="35"/>
      <c r="E496" s="36"/>
    </row>
    <row r="497" spans="2:5" ht="15">
      <c r="B497" s="35"/>
      <c r="C497" s="35"/>
      <c r="D497" s="35"/>
      <c r="E497" s="36"/>
    </row>
    <row r="498" spans="2:5" ht="15">
      <c r="B498" s="35"/>
      <c r="C498" s="35"/>
      <c r="D498" s="35"/>
      <c r="E498" s="36"/>
    </row>
    <row r="499" spans="2:5" ht="15">
      <c r="B499" s="35"/>
      <c r="C499" s="35"/>
      <c r="D499" s="35"/>
      <c r="E499" s="36"/>
    </row>
    <row r="500" spans="2:5" ht="15">
      <c r="B500" s="35"/>
      <c r="C500" s="35"/>
      <c r="D500" s="35"/>
      <c r="E500" s="36"/>
    </row>
    <row r="501" spans="2:5" ht="15">
      <c r="B501" s="35"/>
      <c r="C501" s="35"/>
      <c r="D501" s="35"/>
      <c r="E501" s="36"/>
    </row>
    <row r="502" spans="2:5" ht="15">
      <c r="B502" s="35"/>
      <c r="C502" s="35"/>
      <c r="D502" s="35"/>
      <c r="E502" s="36"/>
    </row>
    <row r="503" spans="2:5" ht="15">
      <c r="B503" s="35"/>
      <c r="C503" s="35"/>
      <c r="D503" s="35"/>
      <c r="E503" s="36"/>
    </row>
    <row r="504" spans="2:5" ht="15">
      <c r="B504" s="35"/>
      <c r="C504" s="35"/>
      <c r="D504" s="35"/>
      <c r="E504" s="36"/>
    </row>
    <row r="505" spans="2:5" ht="15">
      <c r="B505" s="35"/>
      <c r="C505" s="35"/>
      <c r="D505" s="35"/>
      <c r="E505" s="36"/>
    </row>
    <row r="506" spans="2:5" ht="15">
      <c r="B506" s="35"/>
      <c r="C506" s="35"/>
      <c r="D506" s="35"/>
      <c r="E506" s="36"/>
    </row>
    <row r="507" spans="2:5" ht="15">
      <c r="B507" s="35"/>
      <c r="C507" s="35"/>
      <c r="D507" s="35"/>
      <c r="E507" s="36"/>
    </row>
    <row r="508" spans="2:5" ht="15">
      <c r="B508" s="35"/>
      <c r="C508" s="35"/>
      <c r="D508" s="35"/>
      <c r="E508" s="36"/>
    </row>
    <row r="509" spans="2:5" ht="15">
      <c r="B509" s="35"/>
      <c r="C509" s="35"/>
      <c r="D509" s="35"/>
      <c r="E509" s="36"/>
    </row>
    <row r="510" spans="2:5" ht="15">
      <c r="B510" s="35"/>
      <c r="C510" s="35"/>
      <c r="D510" s="35"/>
      <c r="E510" s="36"/>
    </row>
    <row r="511" spans="2:5" ht="15">
      <c r="B511" s="35"/>
      <c r="C511" s="35"/>
      <c r="D511" s="35"/>
      <c r="E511" s="36"/>
    </row>
    <row r="512" spans="2:5" ht="15">
      <c r="B512" s="35"/>
      <c r="C512" s="35"/>
      <c r="D512" s="35"/>
      <c r="E512" s="36"/>
    </row>
    <row r="513" spans="2:5" ht="15">
      <c r="B513" s="35"/>
      <c r="C513" s="35"/>
      <c r="D513" s="35"/>
      <c r="E513" s="36"/>
    </row>
    <row r="514" spans="2:5" ht="15">
      <c r="B514" s="35"/>
      <c r="C514" s="35"/>
      <c r="D514" s="35"/>
      <c r="E514" s="36"/>
    </row>
    <row r="515" spans="2:5" ht="15">
      <c r="B515" s="35"/>
      <c r="C515" s="35"/>
      <c r="D515" s="35"/>
      <c r="E515" s="36"/>
    </row>
    <row r="516" spans="2:5" ht="15">
      <c r="B516" s="35"/>
      <c r="C516" s="35"/>
      <c r="D516" s="35"/>
      <c r="E516" s="36"/>
    </row>
    <row r="517" spans="2:5" ht="15">
      <c r="B517" s="35"/>
      <c r="C517" s="35"/>
      <c r="D517" s="35"/>
      <c r="E517" s="36"/>
    </row>
    <row r="518" spans="2:5" ht="15">
      <c r="B518" s="35"/>
      <c r="C518" s="35"/>
      <c r="D518" s="35"/>
      <c r="E518" s="36"/>
    </row>
    <row r="519" spans="2:5" ht="15">
      <c r="B519" s="35"/>
      <c r="C519" s="35"/>
      <c r="D519" s="35"/>
      <c r="E519" s="36"/>
    </row>
    <row r="520" spans="2:5" ht="15">
      <c r="B520" s="35"/>
      <c r="C520" s="35"/>
      <c r="D520" s="35"/>
      <c r="E520" s="36"/>
    </row>
    <row r="521" spans="2:5" ht="15">
      <c r="B521" s="35"/>
      <c r="C521" s="35"/>
      <c r="D521" s="35"/>
      <c r="E521" s="36"/>
    </row>
    <row r="522" spans="2:5" ht="15">
      <c r="B522" s="35"/>
      <c r="C522" s="35"/>
      <c r="D522" s="35"/>
      <c r="E522" s="36"/>
    </row>
    <row r="523" ht="15">
      <c r="E523" s="36"/>
    </row>
    <row r="524" ht="15">
      <c r="E524" s="36"/>
    </row>
    <row r="525" spans="2:5" ht="15">
      <c r="B525" s="11"/>
      <c r="C525" s="11"/>
      <c r="D525" s="11"/>
      <c r="E525" s="36"/>
    </row>
    <row r="526" spans="2:5" ht="15">
      <c r="B526" s="11"/>
      <c r="C526" s="11"/>
      <c r="D526" s="11"/>
      <c r="E526" s="36"/>
    </row>
    <row r="527" spans="2:5" ht="15">
      <c r="B527" s="11"/>
      <c r="C527" s="11"/>
      <c r="D527" s="11"/>
      <c r="E527" s="36"/>
    </row>
    <row r="528" spans="2:5" ht="15">
      <c r="B528" s="11"/>
      <c r="C528" s="11"/>
      <c r="D528" s="11"/>
      <c r="E528" s="36"/>
    </row>
    <row r="529" spans="2:5" ht="15">
      <c r="B529" s="11"/>
      <c r="C529" s="11"/>
      <c r="D529" s="11"/>
      <c r="E529" s="36"/>
    </row>
    <row r="530" spans="2:5" ht="15">
      <c r="B530" s="11"/>
      <c r="C530" s="11"/>
      <c r="D530" s="11"/>
      <c r="E530" s="36"/>
    </row>
    <row r="531" spans="2:5" ht="15">
      <c r="B531" s="11"/>
      <c r="C531" s="11"/>
      <c r="D531" s="11"/>
      <c r="E531" s="36"/>
    </row>
    <row r="532" spans="2:5" ht="15">
      <c r="B532" s="11"/>
      <c r="C532" s="11"/>
      <c r="D532" s="11"/>
      <c r="E532" s="36"/>
    </row>
    <row r="533" spans="2:5" ht="15">
      <c r="B533" s="11"/>
      <c r="C533" s="11"/>
      <c r="D533" s="11"/>
      <c r="E533" s="36"/>
    </row>
    <row r="534" spans="2:5" ht="15">
      <c r="B534" s="11"/>
      <c r="C534" s="11"/>
      <c r="D534" s="11"/>
      <c r="E534" s="36"/>
    </row>
    <row r="535" spans="2:5" ht="15">
      <c r="B535" s="11"/>
      <c r="C535" s="11"/>
      <c r="D535" s="11"/>
      <c r="E535" s="36"/>
    </row>
    <row r="536" spans="2:5" ht="15">
      <c r="B536" s="11"/>
      <c r="C536" s="11"/>
      <c r="D536" s="11"/>
      <c r="E536" s="36"/>
    </row>
    <row r="537" spans="2:5" ht="15">
      <c r="B537" s="11"/>
      <c r="C537" s="11"/>
      <c r="D537" s="11"/>
      <c r="E537" s="36"/>
    </row>
    <row r="538" spans="2:5" ht="15">
      <c r="B538" s="11"/>
      <c r="C538" s="11"/>
      <c r="D538" s="11"/>
      <c r="E538" s="36"/>
    </row>
    <row r="539" spans="2:5" ht="15">
      <c r="B539" s="11"/>
      <c r="C539" s="11"/>
      <c r="D539" s="11"/>
      <c r="E539" s="36"/>
    </row>
    <row r="540" spans="2:5" ht="15">
      <c r="B540" s="11"/>
      <c r="C540" s="11"/>
      <c r="D540" s="11"/>
      <c r="E540" s="36"/>
    </row>
    <row r="541" spans="2:5" ht="15">
      <c r="B541" s="11"/>
      <c r="C541" s="11"/>
      <c r="D541" s="11"/>
      <c r="E541" s="36"/>
    </row>
    <row r="542" spans="2:5" ht="15">
      <c r="B542" s="11"/>
      <c r="C542" s="11"/>
      <c r="D542" s="11"/>
      <c r="E542" s="36"/>
    </row>
    <row r="543" spans="2:5" ht="15">
      <c r="B543" s="11"/>
      <c r="C543" s="11"/>
      <c r="D543" s="11"/>
      <c r="E543" s="36"/>
    </row>
    <row r="544" spans="2:5" ht="15">
      <c r="B544" s="11"/>
      <c r="C544" s="11"/>
      <c r="D544" s="11"/>
      <c r="E544" s="36"/>
    </row>
    <row r="545" spans="2:5" ht="15">
      <c r="B545" s="11"/>
      <c r="C545" s="11"/>
      <c r="D545" s="11"/>
      <c r="E545" s="36"/>
    </row>
    <row r="546" spans="2:5" ht="15">
      <c r="B546" s="11"/>
      <c r="C546" s="11"/>
      <c r="D546" s="11"/>
      <c r="E546" s="36"/>
    </row>
    <row r="547" spans="2:5" ht="15">
      <c r="B547" s="11"/>
      <c r="C547" s="11"/>
      <c r="D547" s="11"/>
      <c r="E547" s="36"/>
    </row>
    <row r="548" spans="2:5" ht="15">
      <c r="B548" s="11"/>
      <c r="C548" s="11"/>
      <c r="D548" s="11"/>
      <c r="E548" s="36"/>
    </row>
    <row r="549" spans="2:5" ht="15">
      <c r="B549" s="11"/>
      <c r="C549" s="11"/>
      <c r="D549" s="11"/>
      <c r="E549" s="36"/>
    </row>
    <row r="550" spans="2:5" ht="15">
      <c r="B550" s="11"/>
      <c r="C550" s="11"/>
      <c r="D550" s="11"/>
      <c r="E550" s="36"/>
    </row>
    <row r="551" spans="2:5" ht="15">
      <c r="B551" s="11"/>
      <c r="C551" s="11"/>
      <c r="D551" s="11"/>
      <c r="E551" s="36"/>
    </row>
    <row r="552" spans="2:5" ht="15">
      <c r="B552" s="11"/>
      <c r="C552" s="11"/>
      <c r="D552" s="11"/>
      <c r="E552" s="36"/>
    </row>
    <row r="553" spans="2:5" ht="15">
      <c r="B553" s="11"/>
      <c r="C553" s="11"/>
      <c r="D553" s="11"/>
      <c r="E553" s="36"/>
    </row>
    <row r="554" spans="2:5" ht="15">
      <c r="B554" s="11"/>
      <c r="C554" s="11"/>
      <c r="D554" s="11"/>
      <c r="E554" s="36"/>
    </row>
    <row r="555" spans="2:5" ht="15">
      <c r="B555" s="11"/>
      <c r="C555" s="11"/>
      <c r="D555" s="11"/>
      <c r="E555" s="36"/>
    </row>
    <row r="556" spans="2:5" ht="15">
      <c r="B556" s="11"/>
      <c r="C556" s="11"/>
      <c r="D556" s="11"/>
      <c r="E556" s="36"/>
    </row>
    <row r="557" spans="2:5" ht="15">
      <c r="B557" s="11"/>
      <c r="C557" s="11"/>
      <c r="D557" s="11"/>
      <c r="E557" s="36"/>
    </row>
    <row r="558" spans="2:5" ht="15">
      <c r="B558" s="11"/>
      <c r="C558" s="11"/>
      <c r="D558" s="11"/>
      <c r="E558" s="36"/>
    </row>
    <row r="559" spans="2:5" ht="15">
      <c r="B559" s="11"/>
      <c r="C559" s="11"/>
      <c r="D559" s="11"/>
      <c r="E559" s="36"/>
    </row>
    <row r="560" spans="2:5" ht="15">
      <c r="B560" s="11"/>
      <c r="C560" s="11"/>
      <c r="D560" s="11"/>
      <c r="E560" s="36"/>
    </row>
    <row r="561" spans="2:5" ht="15">
      <c r="B561" s="11"/>
      <c r="C561" s="11"/>
      <c r="D561" s="11"/>
      <c r="E561" s="36"/>
    </row>
    <row r="562" spans="2:5" ht="15">
      <c r="B562" s="11"/>
      <c r="C562" s="11"/>
      <c r="D562" s="11"/>
      <c r="E562" s="36"/>
    </row>
    <row r="563" spans="2:5" ht="15">
      <c r="B563" s="11"/>
      <c r="C563" s="11"/>
      <c r="D563" s="11"/>
      <c r="E563" s="36"/>
    </row>
    <row r="564" spans="2:5" ht="15">
      <c r="B564" s="11"/>
      <c r="C564" s="11"/>
      <c r="D564" s="11"/>
      <c r="E564" s="36"/>
    </row>
    <row r="565" spans="2:5" ht="15">
      <c r="B565" s="11"/>
      <c r="C565" s="11"/>
      <c r="D565" s="11"/>
      <c r="E565" s="36"/>
    </row>
    <row r="566" spans="2:5" ht="15">
      <c r="B566" s="11"/>
      <c r="C566" s="11"/>
      <c r="D566" s="11"/>
      <c r="E566" s="36"/>
    </row>
    <row r="567" spans="2:5" ht="15">
      <c r="B567" s="11"/>
      <c r="C567" s="11"/>
      <c r="D567" s="11"/>
      <c r="E567" s="36"/>
    </row>
    <row r="568" spans="2:5" ht="15">
      <c r="B568" s="11"/>
      <c r="C568" s="11"/>
      <c r="D568" s="11"/>
      <c r="E568" s="36"/>
    </row>
    <row r="569" spans="2:5" ht="15">
      <c r="B569" s="11"/>
      <c r="C569" s="11"/>
      <c r="D569" s="11"/>
      <c r="E569" s="36"/>
    </row>
    <row r="570" spans="2:5" ht="15">
      <c r="B570" s="11"/>
      <c r="C570" s="11"/>
      <c r="D570" s="11"/>
      <c r="E570" s="36"/>
    </row>
    <row r="571" spans="2:5" ht="15">
      <c r="B571" s="11"/>
      <c r="C571" s="11"/>
      <c r="D571" s="11"/>
      <c r="E571" s="36"/>
    </row>
    <row r="572" spans="2:5" ht="15">
      <c r="B572" s="11"/>
      <c r="C572" s="11"/>
      <c r="D572" s="11"/>
      <c r="E572" s="36"/>
    </row>
    <row r="573" spans="2:5" ht="15">
      <c r="B573" s="11"/>
      <c r="C573" s="11"/>
      <c r="D573" s="11"/>
      <c r="E573" s="36"/>
    </row>
    <row r="574" spans="2:5" ht="15">
      <c r="B574" s="11"/>
      <c r="C574" s="11"/>
      <c r="D574" s="11"/>
      <c r="E574" s="36"/>
    </row>
    <row r="575" spans="2:5" ht="15">
      <c r="B575" s="11"/>
      <c r="C575" s="11"/>
      <c r="D575" s="11"/>
      <c r="E575" s="36"/>
    </row>
    <row r="576" spans="2:5" ht="15">
      <c r="B576" s="11"/>
      <c r="C576" s="11"/>
      <c r="D576" s="11"/>
      <c r="E576" s="36"/>
    </row>
    <row r="577" spans="2:5" ht="15">
      <c r="B577" s="11"/>
      <c r="C577" s="11"/>
      <c r="D577" s="11"/>
      <c r="E577" s="36"/>
    </row>
    <row r="578" spans="2:5" ht="15">
      <c r="B578" s="11"/>
      <c r="C578" s="11"/>
      <c r="D578" s="11"/>
      <c r="E578" s="36"/>
    </row>
    <row r="579" spans="2:5" ht="15">
      <c r="B579" s="11"/>
      <c r="C579" s="11"/>
      <c r="D579" s="11"/>
      <c r="E579" s="36"/>
    </row>
    <row r="580" spans="2:5" ht="15">
      <c r="B580" s="11"/>
      <c r="C580" s="11"/>
      <c r="D580" s="11"/>
      <c r="E580" s="36"/>
    </row>
    <row r="581" spans="2:5" ht="15">
      <c r="B581" s="11"/>
      <c r="C581" s="11"/>
      <c r="D581" s="11"/>
      <c r="E581" s="36"/>
    </row>
    <row r="582" spans="2:5" ht="15">
      <c r="B582" s="11"/>
      <c r="C582" s="11"/>
      <c r="D582" s="11"/>
      <c r="E582" s="36"/>
    </row>
    <row r="583" spans="2:5" ht="15">
      <c r="B583" s="11"/>
      <c r="C583" s="11"/>
      <c r="D583" s="11"/>
      <c r="E583" s="36"/>
    </row>
    <row r="584" spans="2:5" ht="15">
      <c r="B584" s="11"/>
      <c r="C584" s="11"/>
      <c r="D584" s="11"/>
      <c r="E584" s="36"/>
    </row>
    <row r="585" spans="2:5" ht="15">
      <c r="B585" s="11"/>
      <c r="C585" s="11"/>
      <c r="D585" s="11"/>
      <c r="E585" s="36"/>
    </row>
    <row r="586" spans="2:5" ht="15">
      <c r="B586" s="11"/>
      <c r="C586" s="11"/>
      <c r="D586" s="11"/>
      <c r="E586" s="36"/>
    </row>
    <row r="587" spans="2:5" ht="15">
      <c r="B587" s="11"/>
      <c r="C587" s="11"/>
      <c r="D587" s="11"/>
      <c r="E587" s="36"/>
    </row>
    <row r="588" spans="2:5" ht="15">
      <c r="B588" s="11"/>
      <c r="C588" s="11"/>
      <c r="D588" s="11"/>
      <c r="E588" s="36"/>
    </row>
    <row r="589" spans="2:5" ht="15">
      <c r="B589" s="11"/>
      <c r="C589" s="11"/>
      <c r="D589" s="11"/>
      <c r="E589" s="36"/>
    </row>
    <row r="590" spans="2:5" ht="15">
      <c r="B590" s="11"/>
      <c r="C590" s="11"/>
      <c r="D590" s="11"/>
      <c r="E590" s="36"/>
    </row>
    <row r="591" spans="2:5" ht="15">
      <c r="B591" s="11"/>
      <c r="C591" s="11"/>
      <c r="D591" s="11"/>
      <c r="E591" s="36"/>
    </row>
    <row r="592" spans="2:5" ht="15">
      <c r="B592" s="11"/>
      <c r="C592" s="11"/>
      <c r="D592" s="11"/>
      <c r="E592" s="36"/>
    </row>
    <row r="593" spans="2:5" ht="15">
      <c r="B593" s="11"/>
      <c r="C593" s="11"/>
      <c r="D593" s="11"/>
      <c r="E593" s="36"/>
    </row>
    <row r="594" spans="2:5" ht="15">
      <c r="B594" s="11"/>
      <c r="C594" s="11"/>
      <c r="D594" s="11"/>
      <c r="E594" s="36"/>
    </row>
    <row r="595" spans="2:5" ht="15">
      <c r="B595" s="11"/>
      <c r="C595" s="11"/>
      <c r="D595" s="11"/>
      <c r="E595" s="36"/>
    </row>
    <row r="596" spans="2:5" ht="15">
      <c r="B596" s="11"/>
      <c r="C596" s="11"/>
      <c r="D596" s="11"/>
      <c r="E596" s="36"/>
    </row>
    <row r="597" spans="2:5" ht="15">
      <c r="B597" s="11"/>
      <c r="C597" s="11"/>
      <c r="D597" s="11"/>
      <c r="E597" s="36"/>
    </row>
    <row r="598" spans="2:5" ht="15">
      <c r="B598" s="11"/>
      <c r="C598" s="11"/>
      <c r="D598" s="11"/>
      <c r="E598" s="36"/>
    </row>
    <row r="599" spans="2:5" ht="15">
      <c r="B599" s="11"/>
      <c r="C599" s="11"/>
      <c r="D599" s="11"/>
      <c r="E599" s="36"/>
    </row>
    <row r="600" spans="2:5" ht="15">
      <c r="B600" s="11"/>
      <c r="C600" s="11"/>
      <c r="D600" s="11"/>
      <c r="E600" s="36"/>
    </row>
    <row r="601" spans="2:5" ht="15">
      <c r="B601" s="11"/>
      <c r="C601" s="11"/>
      <c r="D601" s="11"/>
      <c r="E601" s="36"/>
    </row>
    <row r="602" spans="2:5" ht="15">
      <c r="B602" s="11"/>
      <c r="C602" s="11"/>
      <c r="D602" s="11"/>
      <c r="E602" s="36"/>
    </row>
    <row r="603" spans="2:5" ht="15">
      <c r="B603" s="11"/>
      <c r="C603" s="11"/>
      <c r="D603" s="11"/>
      <c r="E603" s="36"/>
    </row>
    <row r="604" spans="2:5" ht="15">
      <c r="B604" s="11"/>
      <c r="C604" s="11"/>
      <c r="D604" s="11"/>
      <c r="E604" s="36"/>
    </row>
    <row r="605" spans="2:5" ht="15">
      <c r="B605" s="11"/>
      <c r="C605" s="11"/>
      <c r="D605" s="11"/>
      <c r="E605" s="36"/>
    </row>
    <row r="606" spans="2:5" ht="15">
      <c r="B606" s="11"/>
      <c r="C606" s="11"/>
      <c r="D606" s="11"/>
      <c r="E606" s="36"/>
    </row>
    <row r="607" spans="2:5" ht="15">
      <c r="B607" s="11"/>
      <c r="C607" s="11"/>
      <c r="D607" s="11"/>
      <c r="E607" s="36"/>
    </row>
    <row r="608" spans="2:5" ht="15">
      <c r="B608" s="11"/>
      <c r="C608" s="11"/>
      <c r="D608" s="11"/>
      <c r="E608" s="36"/>
    </row>
    <row r="609" spans="2:5" ht="15">
      <c r="B609" s="11"/>
      <c r="C609" s="11"/>
      <c r="D609" s="11"/>
      <c r="E609" s="36"/>
    </row>
    <row r="610" spans="2:5" ht="15">
      <c r="B610" s="11"/>
      <c r="C610" s="11"/>
      <c r="D610" s="11"/>
      <c r="E610" s="36"/>
    </row>
    <row r="611" spans="2:5" ht="15">
      <c r="B611" s="11"/>
      <c r="C611" s="11"/>
      <c r="D611" s="11"/>
      <c r="E611" s="36"/>
    </row>
    <row r="612" spans="2:5" ht="15">
      <c r="B612" s="11"/>
      <c r="C612" s="11"/>
      <c r="D612" s="11"/>
      <c r="E612" s="36"/>
    </row>
    <row r="613" spans="2:5" ht="15">
      <c r="B613" s="11"/>
      <c r="C613" s="11"/>
      <c r="D613" s="11"/>
      <c r="E613" s="36"/>
    </row>
    <row r="614" spans="2:5" ht="15">
      <c r="B614" s="11"/>
      <c r="C614" s="11"/>
      <c r="D614" s="11"/>
      <c r="E614" s="36"/>
    </row>
    <row r="615" spans="2:5" ht="15">
      <c r="B615" s="11"/>
      <c r="C615" s="11"/>
      <c r="D615" s="11"/>
      <c r="E615" s="36"/>
    </row>
    <row r="616" spans="2:5" ht="15">
      <c r="B616" s="11"/>
      <c r="C616" s="11"/>
      <c r="D616" s="11"/>
      <c r="E616" s="36"/>
    </row>
    <row r="617" spans="2:5" ht="15">
      <c r="B617" s="11"/>
      <c r="C617" s="11"/>
      <c r="D617" s="11"/>
      <c r="E617" s="36"/>
    </row>
    <row r="618" spans="2:5" ht="15">
      <c r="B618" s="11"/>
      <c r="C618" s="11"/>
      <c r="D618" s="11"/>
      <c r="E618" s="36"/>
    </row>
    <row r="619" spans="2:5" ht="15">
      <c r="B619" s="11"/>
      <c r="C619" s="11"/>
      <c r="D619" s="11"/>
      <c r="E619" s="36"/>
    </row>
    <row r="620" spans="2:5" ht="15">
      <c r="B620" s="11"/>
      <c r="C620" s="11"/>
      <c r="D620" s="11"/>
      <c r="E620" s="36"/>
    </row>
    <row r="621" spans="2:5" ht="15">
      <c r="B621" s="11"/>
      <c r="C621" s="11"/>
      <c r="D621" s="11"/>
      <c r="E621" s="36"/>
    </row>
    <row r="622" spans="2:5" ht="15">
      <c r="B622" s="11"/>
      <c r="C622" s="11"/>
      <c r="D622" s="11"/>
      <c r="E622" s="36"/>
    </row>
    <row r="623" spans="2:5" ht="15">
      <c r="B623" s="11"/>
      <c r="C623" s="11"/>
      <c r="D623" s="11"/>
      <c r="E623" s="36"/>
    </row>
    <row r="624" spans="2:5" ht="15">
      <c r="B624" s="11"/>
      <c r="C624" s="11"/>
      <c r="D624" s="11"/>
      <c r="E624" s="36"/>
    </row>
    <row r="625" spans="2:5" ht="15">
      <c r="B625" s="11"/>
      <c r="C625" s="11"/>
      <c r="D625" s="11"/>
      <c r="E625" s="36"/>
    </row>
    <row r="626" spans="2:5" ht="15">
      <c r="B626" s="11"/>
      <c r="C626" s="11"/>
      <c r="D626" s="11"/>
      <c r="E626" s="36"/>
    </row>
    <row r="627" spans="2:5" ht="15">
      <c r="B627" s="11"/>
      <c r="C627" s="11"/>
      <c r="D627" s="11"/>
      <c r="E627" s="36"/>
    </row>
    <row r="628" spans="2:5" ht="15">
      <c r="B628" s="11"/>
      <c r="C628" s="11"/>
      <c r="D628" s="11"/>
      <c r="E628" s="36"/>
    </row>
    <row r="629" spans="2:5" ht="15">
      <c r="B629" s="11"/>
      <c r="C629" s="11"/>
      <c r="D629" s="11"/>
      <c r="E629" s="36"/>
    </row>
    <row r="630" spans="2:5" ht="15">
      <c r="B630" s="11"/>
      <c r="C630" s="11"/>
      <c r="D630" s="11"/>
      <c r="E630" s="36"/>
    </row>
    <row r="631" spans="2:5" ht="15">
      <c r="B631" s="11"/>
      <c r="C631" s="11"/>
      <c r="D631" s="11"/>
      <c r="E631" s="36"/>
    </row>
    <row r="632" spans="2:5" ht="15">
      <c r="B632" s="11"/>
      <c r="C632" s="11"/>
      <c r="D632" s="11"/>
      <c r="E632" s="36"/>
    </row>
    <row r="633" spans="2:5" ht="15">
      <c r="B633" s="11"/>
      <c r="C633" s="11"/>
      <c r="D633" s="11"/>
      <c r="E633" s="36"/>
    </row>
    <row r="634" spans="2:5" ht="15">
      <c r="B634" s="11"/>
      <c r="C634" s="11"/>
      <c r="D634" s="11"/>
      <c r="E634" s="36"/>
    </row>
    <row r="635" spans="2:5" ht="15">
      <c r="B635" s="11"/>
      <c r="C635" s="11"/>
      <c r="D635" s="11"/>
      <c r="E635" s="36"/>
    </row>
    <row r="636" spans="2:5" ht="15">
      <c r="B636" s="11"/>
      <c r="C636" s="11"/>
      <c r="D636" s="11"/>
      <c r="E636" s="36"/>
    </row>
    <row r="637" spans="2:5" ht="15">
      <c r="B637" s="11"/>
      <c r="C637" s="11"/>
      <c r="D637" s="11"/>
      <c r="E637" s="36"/>
    </row>
    <row r="638" spans="2:5" ht="15">
      <c r="B638" s="11"/>
      <c r="C638" s="11"/>
      <c r="D638" s="11"/>
      <c r="E638" s="36"/>
    </row>
    <row r="639" spans="2:5" ht="15">
      <c r="B639" s="11"/>
      <c r="C639" s="11"/>
      <c r="D639" s="11"/>
      <c r="E639" s="36"/>
    </row>
    <row r="640" spans="2:5" ht="15">
      <c r="B640" s="11"/>
      <c r="C640" s="11"/>
      <c r="D640" s="11"/>
      <c r="E640" s="36"/>
    </row>
    <row r="641" spans="2:5" ht="15">
      <c r="B641" s="11"/>
      <c r="C641" s="11"/>
      <c r="D641" s="11"/>
      <c r="E641" s="36"/>
    </row>
    <row r="642" spans="2:5" ht="15">
      <c r="B642" s="11"/>
      <c r="C642" s="11"/>
      <c r="D642" s="11"/>
      <c r="E642" s="36"/>
    </row>
    <row r="643" spans="2:5" ht="15">
      <c r="B643" s="11"/>
      <c r="C643" s="11"/>
      <c r="D643" s="11"/>
      <c r="E643" s="36"/>
    </row>
    <row r="644" spans="2:5" ht="15">
      <c r="B644" s="11"/>
      <c r="C644" s="11"/>
      <c r="D644" s="11"/>
      <c r="E644" s="36"/>
    </row>
    <row r="645" spans="2:5" ht="15">
      <c r="B645" s="11"/>
      <c r="C645" s="11"/>
      <c r="D645" s="11"/>
      <c r="E645" s="36"/>
    </row>
    <row r="646" spans="2:5" ht="15">
      <c r="B646" s="11"/>
      <c r="C646" s="11"/>
      <c r="D646" s="11"/>
      <c r="E646" s="36"/>
    </row>
    <row r="647" spans="2:5" ht="15">
      <c r="B647" s="11"/>
      <c r="C647" s="11"/>
      <c r="D647" s="11"/>
      <c r="E647" s="36"/>
    </row>
    <row r="648" spans="2:5" ht="15">
      <c r="B648" s="11"/>
      <c r="C648" s="11"/>
      <c r="D648" s="11"/>
      <c r="E648" s="36"/>
    </row>
    <row r="649" spans="2:5" ht="15">
      <c r="B649" s="11"/>
      <c r="C649" s="11"/>
      <c r="D649" s="11"/>
      <c r="E649" s="36"/>
    </row>
    <row r="650" spans="2:5" ht="15">
      <c r="B650" s="11"/>
      <c r="C650" s="11"/>
      <c r="D650" s="11"/>
      <c r="E650" s="36"/>
    </row>
    <row r="651" spans="2:5" ht="15">
      <c r="B651" s="11"/>
      <c r="C651" s="11"/>
      <c r="D651" s="11"/>
      <c r="E651" s="36"/>
    </row>
    <row r="652" spans="2:5" ht="15">
      <c r="B652" s="11"/>
      <c r="C652" s="11"/>
      <c r="D652" s="11"/>
      <c r="E652" s="36"/>
    </row>
    <row r="653" spans="2:5" ht="15">
      <c r="B653" s="11"/>
      <c r="C653" s="11"/>
      <c r="D653" s="11"/>
      <c r="E653" s="36"/>
    </row>
    <row r="654" spans="2:5" ht="15">
      <c r="B654" s="11"/>
      <c r="C654" s="11"/>
      <c r="D654" s="11"/>
      <c r="E654" s="36"/>
    </row>
    <row r="655" spans="2:5" ht="15">
      <c r="B655" s="11"/>
      <c r="C655" s="11"/>
      <c r="D655" s="11"/>
      <c r="E655" s="36"/>
    </row>
    <row r="656" spans="2:5" ht="15">
      <c r="B656" s="11"/>
      <c r="C656" s="11"/>
      <c r="D656" s="11"/>
      <c r="E656" s="36"/>
    </row>
    <row r="657" spans="2:5" ht="15">
      <c r="B657" s="11"/>
      <c r="C657" s="11"/>
      <c r="D657" s="11"/>
      <c r="E657" s="36"/>
    </row>
    <row r="658" spans="2:5" ht="15">
      <c r="B658" s="11"/>
      <c r="C658" s="11"/>
      <c r="D658" s="11"/>
      <c r="E658" s="36"/>
    </row>
    <row r="659" spans="2:5" ht="15">
      <c r="B659" s="11"/>
      <c r="C659" s="11"/>
      <c r="D659" s="11"/>
      <c r="E659" s="36"/>
    </row>
    <row r="660" spans="2:5" ht="15">
      <c r="B660" s="11"/>
      <c r="C660" s="11"/>
      <c r="D660" s="11"/>
      <c r="E660" s="36"/>
    </row>
    <row r="661" spans="2:5" ht="15">
      <c r="B661" s="11"/>
      <c r="C661" s="11"/>
      <c r="D661" s="11"/>
      <c r="E661" s="36"/>
    </row>
    <row r="662" spans="2:5" ht="15">
      <c r="B662" s="11"/>
      <c r="C662" s="11"/>
      <c r="D662" s="11"/>
      <c r="E662" s="36"/>
    </row>
    <row r="663" spans="2:5" ht="15">
      <c r="B663" s="11"/>
      <c r="C663" s="11"/>
      <c r="D663" s="11"/>
      <c r="E663" s="36"/>
    </row>
    <row r="664" spans="2:5" ht="15">
      <c r="B664" s="11"/>
      <c r="C664" s="11"/>
      <c r="D664" s="11"/>
      <c r="E664" s="36"/>
    </row>
    <row r="665" spans="2:5" ht="15">
      <c r="B665" s="11"/>
      <c r="C665" s="11"/>
      <c r="D665" s="11"/>
      <c r="E665" s="36"/>
    </row>
    <row r="666" spans="2:5" ht="15">
      <c r="B666" s="11"/>
      <c r="C666" s="11"/>
      <c r="D666" s="11"/>
      <c r="E666" s="36"/>
    </row>
    <row r="667" spans="2:5" ht="15">
      <c r="B667" s="11"/>
      <c r="C667" s="11"/>
      <c r="D667" s="11"/>
      <c r="E667" s="36"/>
    </row>
    <row r="668" spans="2:5" ht="15">
      <c r="B668" s="11"/>
      <c r="C668" s="11"/>
      <c r="D668" s="11"/>
      <c r="E668" s="36"/>
    </row>
    <row r="669" spans="2:5" ht="15">
      <c r="B669" s="11"/>
      <c r="C669" s="11"/>
      <c r="D669" s="11"/>
      <c r="E669" s="36"/>
    </row>
    <row r="670" spans="2:5" ht="15">
      <c r="B670" s="11"/>
      <c r="C670" s="11"/>
      <c r="D670" s="11"/>
      <c r="E670" s="36"/>
    </row>
    <row r="671" spans="2:5" ht="15">
      <c r="B671" s="11"/>
      <c r="C671" s="11"/>
      <c r="D671" s="11"/>
      <c r="E671" s="36"/>
    </row>
    <row r="672" spans="2:5" ht="15">
      <c r="B672" s="11"/>
      <c r="C672" s="11"/>
      <c r="D672" s="11"/>
      <c r="E672" s="36"/>
    </row>
    <row r="673" spans="2:5" ht="15">
      <c r="B673" s="11"/>
      <c r="C673" s="11"/>
      <c r="D673" s="11"/>
      <c r="E673" s="36"/>
    </row>
    <row r="674" spans="2:5" ht="15">
      <c r="B674" s="11"/>
      <c r="C674" s="11"/>
      <c r="D674" s="11"/>
      <c r="E674" s="36"/>
    </row>
    <row r="675" spans="2:5" ht="15">
      <c r="B675" s="11"/>
      <c r="C675" s="11"/>
      <c r="D675" s="11"/>
      <c r="E675" s="36"/>
    </row>
    <row r="676" spans="2:5" ht="15">
      <c r="B676" s="11"/>
      <c r="C676" s="11"/>
      <c r="D676" s="11"/>
      <c r="E676" s="36"/>
    </row>
    <row r="677" spans="2:5" ht="15">
      <c r="B677" s="11"/>
      <c r="C677" s="11"/>
      <c r="D677" s="11"/>
      <c r="E677" s="36"/>
    </row>
    <row r="678" spans="2:5" ht="15">
      <c r="B678" s="11"/>
      <c r="C678" s="11"/>
      <c r="D678" s="11"/>
      <c r="E678" s="36"/>
    </row>
    <row r="679" spans="2:5" ht="15">
      <c r="B679" s="11"/>
      <c r="C679" s="11"/>
      <c r="D679" s="11"/>
      <c r="E679" s="36"/>
    </row>
    <row r="680" spans="2:5" ht="15">
      <c r="B680" s="11"/>
      <c r="C680" s="11"/>
      <c r="D680" s="11"/>
      <c r="E680" s="36"/>
    </row>
    <row r="681" spans="2:5" ht="15">
      <c r="B681" s="11"/>
      <c r="C681" s="11"/>
      <c r="D681" s="11"/>
      <c r="E681" s="36"/>
    </row>
    <row r="682" spans="2:5" ht="15">
      <c r="B682" s="11"/>
      <c r="C682" s="11"/>
      <c r="D682" s="11"/>
      <c r="E682" s="36"/>
    </row>
    <row r="683" spans="2:5" ht="15">
      <c r="B683" s="11"/>
      <c r="C683" s="11"/>
      <c r="D683" s="11"/>
      <c r="E683" s="36"/>
    </row>
    <row r="684" spans="2:5" ht="15">
      <c r="B684" s="11"/>
      <c r="C684" s="11"/>
      <c r="D684" s="11"/>
      <c r="E684" s="36"/>
    </row>
    <row r="685" spans="2:5" ht="15">
      <c r="B685" s="11"/>
      <c r="C685" s="11"/>
      <c r="D685" s="11"/>
      <c r="E685" s="36"/>
    </row>
    <row r="686" spans="2:5" ht="15">
      <c r="B686" s="11"/>
      <c r="C686" s="11"/>
      <c r="D686" s="11"/>
      <c r="E686" s="36"/>
    </row>
    <row r="687" spans="2:5" ht="15">
      <c r="B687" s="11"/>
      <c r="C687" s="11"/>
      <c r="D687" s="11"/>
      <c r="E687" s="36"/>
    </row>
    <row r="688" spans="2:5" ht="15">
      <c r="B688" s="11"/>
      <c r="C688" s="11"/>
      <c r="D688" s="11"/>
      <c r="E688" s="36"/>
    </row>
    <row r="689" spans="2:5" ht="15">
      <c r="B689" s="11"/>
      <c r="C689" s="11"/>
      <c r="D689" s="11"/>
      <c r="E689" s="36"/>
    </row>
    <row r="690" spans="2:5" ht="15">
      <c r="B690" s="11"/>
      <c r="C690" s="11"/>
      <c r="D690" s="11"/>
      <c r="E690" s="36"/>
    </row>
    <row r="691" spans="2:5" ht="15">
      <c r="B691" s="11"/>
      <c r="C691" s="11"/>
      <c r="D691" s="11"/>
      <c r="E691" s="36"/>
    </row>
    <row r="692" spans="2:5" ht="15">
      <c r="B692" s="11"/>
      <c r="C692" s="11"/>
      <c r="D692" s="11"/>
      <c r="E692" s="36"/>
    </row>
    <row r="693" spans="2:5" ht="15">
      <c r="B693" s="11"/>
      <c r="C693" s="11"/>
      <c r="D693" s="11"/>
      <c r="E693" s="36"/>
    </row>
    <row r="694" spans="2:5" ht="15">
      <c r="B694" s="11"/>
      <c r="C694" s="11"/>
      <c r="D694" s="11"/>
      <c r="E694" s="36"/>
    </row>
    <row r="695" spans="2:5" ht="15">
      <c r="B695" s="11"/>
      <c r="C695" s="11"/>
      <c r="D695" s="11"/>
      <c r="E695" s="36"/>
    </row>
    <row r="696" spans="2:5" ht="15">
      <c r="B696" s="11"/>
      <c r="C696" s="11"/>
      <c r="D696" s="11"/>
      <c r="E696" s="36"/>
    </row>
    <row r="697" spans="2:5" ht="15">
      <c r="B697" s="11"/>
      <c r="C697" s="11"/>
      <c r="D697" s="11"/>
      <c r="E697" s="36"/>
    </row>
    <row r="698" spans="2:5" ht="15">
      <c r="B698" s="11"/>
      <c r="C698" s="11"/>
      <c r="D698" s="11"/>
      <c r="E698" s="36"/>
    </row>
    <row r="699" spans="2:5" ht="15">
      <c r="B699" s="11"/>
      <c r="C699" s="11"/>
      <c r="D699" s="11"/>
      <c r="E699" s="36"/>
    </row>
    <row r="700" spans="2:5" ht="15">
      <c r="B700" s="11"/>
      <c r="C700" s="11"/>
      <c r="D700" s="11"/>
      <c r="E700" s="36"/>
    </row>
    <row r="701" spans="2:5" ht="15">
      <c r="B701" s="11"/>
      <c r="C701" s="11"/>
      <c r="D701" s="11"/>
      <c r="E701" s="36"/>
    </row>
    <row r="702" spans="2:5" ht="15">
      <c r="B702" s="11"/>
      <c r="C702" s="11"/>
      <c r="D702" s="11"/>
      <c r="E702" s="36"/>
    </row>
    <row r="703" spans="2:5" ht="15">
      <c r="B703" s="11"/>
      <c r="C703" s="11"/>
      <c r="D703" s="11"/>
      <c r="E703" s="36"/>
    </row>
    <row r="704" spans="2:5" ht="15">
      <c r="B704" s="11"/>
      <c r="C704" s="11"/>
      <c r="D704" s="11"/>
      <c r="E704" s="36"/>
    </row>
    <row r="705" spans="2:5" ht="15">
      <c r="B705" s="11"/>
      <c r="C705" s="11"/>
      <c r="D705" s="11"/>
      <c r="E705" s="36"/>
    </row>
    <row r="706" spans="2:5" ht="15">
      <c r="B706" s="11"/>
      <c r="C706" s="11"/>
      <c r="D706" s="11"/>
      <c r="E706" s="36"/>
    </row>
    <row r="707" spans="2:5" ht="15">
      <c r="B707" s="11"/>
      <c r="C707" s="11"/>
      <c r="D707" s="11"/>
      <c r="E707" s="36"/>
    </row>
    <row r="708" spans="2:5" ht="15">
      <c r="B708" s="11"/>
      <c r="C708" s="11"/>
      <c r="D708" s="11"/>
      <c r="E708" s="36"/>
    </row>
    <row r="709" spans="2:5" ht="15">
      <c r="B709" s="11"/>
      <c r="C709" s="11"/>
      <c r="D709" s="11"/>
      <c r="E709" s="36"/>
    </row>
    <row r="710" spans="2:5" ht="15">
      <c r="B710" s="11"/>
      <c r="C710" s="11"/>
      <c r="D710" s="11"/>
      <c r="E710" s="36"/>
    </row>
    <row r="711" spans="2:5" ht="15">
      <c r="B711" s="11"/>
      <c r="C711" s="11"/>
      <c r="D711" s="11"/>
      <c r="E711" s="36"/>
    </row>
    <row r="712" spans="2:5" ht="15">
      <c r="B712" s="11"/>
      <c r="C712" s="11"/>
      <c r="D712" s="11"/>
      <c r="E712" s="36"/>
    </row>
    <row r="713" spans="2:5" ht="15">
      <c r="B713" s="11"/>
      <c r="C713" s="11"/>
      <c r="D713" s="11"/>
      <c r="E713" s="36"/>
    </row>
    <row r="714" spans="2:5" ht="15">
      <c r="B714" s="11"/>
      <c r="C714" s="11"/>
      <c r="D714" s="11"/>
      <c r="E714" s="36"/>
    </row>
    <row r="715" spans="2:5" ht="15">
      <c r="B715" s="11"/>
      <c r="C715" s="11"/>
      <c r="D715" s="11"/>
      <c r="E715" s="36"/>
    </row>
    <row r="716" spans="2:5" ht="15">
      <c r="B716" s="11"/>
      <c r="C716" s="11"/>
      <c r="D716" s="11"/>
      <c r="E716" s="36"/>
    </row>
    <row r="717" spans="2:5" ht="15">
      <c r="B717" s="11"/>
      <c r="C717" s="11"/>
      <c r="D717" s="11"/>
      <c r="E717" s="36"/>
    </row>
    <row r="718" spans="2:5" ht="15">
      <c r="B718" s="11"/>
      <c r="C718" s="11"/>
      <c r="D718" s="11"/>
      <c r="E718" s="36"/>
    </row>
    <row r="719" spans="2:5" ht="15">
      <c r="B719" s="11"/>
      <c r="C719" s="11"/>
      <c r="D719" s="11"/>
      <c r="E719" s="36"/>
    </row>
    <row r="720" spans="2:5" ht="15">
      <c r="B720" s="11"/>
      <c r="C720" s="11"/>
      <c r="D720" s="11"/>
      <c r="E720" s="36"/>
    </row>
    <row r="721" spans="2:5" ht="15">
      <c r="B721" s="11"/>
      <c r="C721" s="11"/>
      <c r="D721" s="11"/>
      <c r="E721" s="36"/>
    </row>
    <row r="722" spans="2:5" ht="15">
      <c r="B722" s="11"/>
      <c r="C722" s="11"/>
      <c r="D722" s="11"/>
      <c r="E722" s="36"/>
    </row>
    <row r="723" spans="2:5" ht="15">
      <c r="B723" s="11"/>
      <c r="C723" s="11"/>
      <c r="D723" s="11"/>
      <c r="E723" s="36"/>
    </row>
    <row r="724" spans="2:5" ht="15">
      <c r="B724" s="11"/>
      <c r="C724" s="11"/>
      <c r="D724" s="11"/>
      <c r="E724" s="36"/>
    </row>
    <row r="725" spans="2:5" ht="15">
      <c r="B725" s="11"/>
      <c r="C725" s="11"/>
      <c r="D725" s="11"/>
      <c r="E725" s="36"/>
    </row>
    <row r="726" spans="2:5" ht="15">
      <c r="B726" s="11"/>
      <c r="C726" s="11"/>
      <c r="D726" s="11"/>
      <c r="E726" s="36"/>
    </row>
    <row r="727" spans="2:5" ht="15">
      <c r="B727" s="11"/>
      <c r="C727" s="11"/>
      <c r="D727" s="11"/>
      <c r="E727" s="36"/>
    </row>
    <row r="728" spans="2:5" ht="15">
      <c r="B728" s="11"/>
      <c r="C728" s="11"/>
      <c r="D728" s="11"/>
      <c r="E728" s="36"/>
    </row>
    <row r="729" spans="2:5" ht="15">
      <c r="B729" s="11"/>
      <c r="C729" s="11"/>
      <c r="D729" s="11"/>
      <c r="E729" s="36"/>
    </row>
    <row r="730" spans="2:5" ht="15">
      <c r="B730" s="11"/>
      <c r="C730" s="11"/>
      <c r="D730" s="11"/>
      <c r="E730" s="36"/>
    </row>
    <row r="731" spans="2:5" ht="15">
      <c r="B731" s="11"/>
      <c r="C731" s="11"/>
      <c r="D731" s="11"/>
      <c r="E731" s="36"/>
    </row>
    <row r="732" spans="2:5" ht="15">
      <c r="B732" s="11"/>
      <c r="C732" s="11"/>
      <c r="D732" s="11"/>
      <c r="E732" s="36"/>
    </row>
    <row r="733" spans="2:5" ht="15">
      <c r="B733" s="11"/>
      <c r="C733" s="11"/>
      <c r="D733" s="11"/>
      <c r="E733" s="36"/>
    </row>
    <row r="734" spans="2:5" ht="15">
      <c r="B734" s="11"/>
      <c r="C734" s="11"/>
      <c r="D734" s="11"/>
      <c r="E734" s="36"/>
    </row>
    <row r="735" spans="2:5" ht="15">
      <c r="B735" s="11"/>
      <c r="C735" s="11"/>
      <c r="D735" s="11"/>
      <c r="E735" s="36"/>
    </row>
    <row r="736" spans="2:5" ht="15">
      <c r="B736" s="11"/>
      <c r="C736" s="11"/>
      <c r="D736" s="11"/>
      <c r="E736" s="36"/>
    </row>
    <row r="737" spans="2:5" ht="15">
      <c r="B737" s="11"/>
      <c r="C737" s="11"/>
      <c r="D737" s="11"/>
      <c r="E737" s="36"/>
    </row>
    <row r="738" spans="2:5" ht="15">
      <c r="B738" s="11"/>
      <c r="C738" s="11"/>
      <c r="D738" s="11"/>
      <c r="E738" s="36"/>
    </row>
    <row r="739" spans="2:5" ht="15">
      <c r="B739" s="11"/>
      <c r="C739" s="11"/>
      <c r="D739" s="11"/>
      <c r="E739" s="36"/>
    </row>
    <row r="740" spans="2:5" ht="15">
      <c r="B740" s="11"/>
      <c r="C740" s="11"/>
      <c r="D740" s="11"/>
      <c r="E740" s="36"/>
    </row>
    <row r="741" spans="2:5" ht="15">
      <c r="B741" s="11"/>
      <c r="C741" s="11"/>
      <c r="D741" s="11"/>
      <c r="E741" s="36"/>
    </row>
    <row r="742" spans="2:5" ht="15">
      <c r="B742" s="11"/>
      <c r="C742" s="11"/>
      <c r="D742" s="11"/>
      <c r="E742" s="36"/>
    </row>
    <row r="743" spans="2:5" ht="15">
      <c r="B743" s="11"/>
      <c r="C743" s="11"/>
      <c r="D743" s="11"/>
      <c r="E743" s="36"/>
    </row>
    <row r="744" spans="2:5" ht="15">
      <c r="B744" s="11"/>
      <c r="C744" s="11"/>
      <c r="D744" s="11"/>
      <c r="E744" s="36"/>
    </row>
    <row r="745" spans="2:5" ht="15">
      <c r="B745" s="11"/>
      <c r="C745" s="11"/>
      <c r="D745" s="11"/>
      <c r="E745" s="36"/>
    </row>
    <row r="746" spans="2:5" ht="15">
      <c r="B746" s="11"/>
      <c r="C746" s="11"/>
      <c r="D746" s="11"/>
      <c r="E746" s="36"/>
    </row>
    <row r="747" spans="2:5" ht="15">
      <c r="B747" s="11"/>
      <c r="C747" s="11"/>
      <c r="D747" s="11"/>
      <c r="E747" s="36"/>
    </row>
    <row r="748" spans="2:5" ht="15">
      <c r="B748" s="11"/>
      <c r="C748" s="11"/>
      <c r="D748" s="11"/>
      <c r="E748" s="36"/>
    </row>
    <row r="749" spans="2:5" ht="15">
      <c r="B749" s="11"/>
      <c r="C749" s="11"/>
      <c r="D749" s="11"/>
      <c r="E749" s="36"/>
    </row>
    <row r="750" spans="2:5" ht="15">
      <c r="B750" s="11"/>
      <c r="C750" s="11"/>
      <c r="D750" s="11"/>
      <c r="E750" s="36"/>
    </row>
    <row r="751" spans="2:5" ht="15">
      <c r="B751" s="11"/>
      <c r="C751" s="11"/>
      <c r="D751" s="11"/>
      <c r="E751" s="36"/>
    </row>
    <row r="752" spans="2:5" ht="15">
      <c r="B752" s="11"/>
      <c r="C752" s="11"/>
      <c r="D752" s="11"/>
      <c r="E752" s="36"/>
    </row>
    <row r="753" spans="2:5" ht="15">
      <c r="B753" s="11"/>
      <c r="C753" s="11"/>
      <c r="D753" s="11"/>
      <c r="E753" s="36"/>
    </row>
  </sheetData>
  <sheetProtection/>
  <mergeCells count="9">
    <mergeCell ref="B5:E5"/>
    <mergeCell ref="A475:E475"/>
    <mergeCell ref="D9:E9"/>
    <mergeCell ref="A7:E7"/>
    <mergeCell ref="A8:E8"/>
    <mergeCell ref="B1:E1"/>
    <mergeCell ref="B2:E2"/>
    <mergeCell ref="B3:E3"/>
    <mergeCell ref="B4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61"/>
  <sheetViews>
    <sheetView zoomScalePageLayoutView="0" workbookViewId="0" topLeftCell="A82">
      <selection activeCell="A86" sqref="A86"/>
    </sheetView>
  </sheetViews>
  <sheetFormatPr defaultColWidth="9.125" defaultRowHeight="12.75"/>
  <cols>
    <col min="1" max="1" width="82.875" style="11" customWidth="1"/>
    <col min="2" max="2" width="5.50390625" style="11" customWidth="1"/>
    <col min="3" max="3" width="14.625" style="11" customWidth="1"/>
    <col min="4" max="4" width="5.125" style="12" customWidth="1"/>
    <col min="5" max="5" width="18.00390625" style="12" customWidth="1"/>
    <col min="6" max="6" width="5.00390625" style="12" customWidth="1"/>
    <col min="7" max="7" width="13.125" style="39" customWidth="1"/>
    <col min="8" max="16384" width="9.125" style="11" customWidth="1"/>
  </cols>
  <sheetData>
    <row r="1" spans="3:7" s="10" customFormat="1" ht="15.75" customHeight="1">
      <c r="C1" s="109" t="s">
        <v>31</v>
      </c>
      <c r="D1" s="110"/>
      <c r="E1" s="110"/>
      <c r="F1" s="110"/>
      <c r="G1" s="110"/>
    </row>
    <row r="2" spans="3:7" s="10" customFormat="1" ht="13.5" customHeight="1">
      <c r="C2" s="109" t="s">
        <v>243</v>
      </c>
      <c r="D2" s="110"/>
      <c r="E2" s="110"/>
      <c r="F2" s="110"/>
      <c r="G2" s="110"/>
    </row>
    <row r="3" spans="3:7" s="10" customFormat="1" ht="13.5" customHeight="1">
      <c r="C3" s="109" t="s">
        <v>245</v>
      </c>
      <c r="D3" s="110"/>
      <c r="E3" s="110"/>
      <c r="F3" s="110"/>
      <c r="G3" s="110"/>
    </row>
    <row r="4" spans="3:7" s="10" customFormat="1" ht="13.5" customHeight="1">
      <c r="C4" s="109" t="s">
        <v>640</v>
      </c>
      <c r="D4" s="110"/>
      <c r="E4" s="110"/>
      <c r="F4" s="110"/>
      <c r="G4" s="110"/>
    </row>
    <row r="5" spans="3:7" s="10" customFormat="1" ht="13.5" customHeight="1">
      <c r="C5" s="105" t="s">
        <v>126</v>
      </c>
      <c r="D5" s="110"/>
      <c r="E5" s="110"/>
      <c r="F5" s="110"/>
      <c r="G5" s="110"/>
    </row>
    <row r="6" spans="3:6" ht="15">
      <c r="C6" s="45"/>
      <c r="D6" s="45"/>
      <c r="E6" s="45"/>
      <c r="F6" s="45"/>
    </row>
    <row r="7" spans="1:7" ht="15">
      <c r="A7" s="108" t="s">
        <v>353</v>
      </c>
      <c r="B7" s="108"/>
      <c r="C7" s="108"/>
      <c r="D7" s="108"/>
      <c r="E7" s="108"/>
      <c r="F7" s="108"/>
      <c r="G7" s="108"/>
    </row>
    <row r="8" spans="1:7" ht="15">
      <c r="A8" s="108" t="s">
        <v>29</v>
      </c>
      <c r="B8" s="108"/>
      <c r="C8" s="108"/>
      <c r="D8" s="108"/>
      <c r="E8" s="108"/>
      <c r="F8" s="108"/>
      <c r="G8" s="108"/>
    </row>
    <row r="9" spans="5:7" ht="15">
      <c r="E9" s="15" t="s">
        <v>413</v>
      </c>
      <c r="F9" s="107"/>
      <c r="G9" s="107"/>
    </row>
    <row r="10" spans="1:7" s="15" customFormat="1" ht="30.75">
      <c r="A10" s="40" t="s">
        <v>659</v>
      </c>
      <c r="B10" s="40" t="s">
        <v>354</v>
      </c>
      <c r="C10" s="40" t="s">
        <v>352</v>
      </c>
      <c r="D10" s="41" t="s">
        <v>316</v>
      </c>
      <c r="E10" s="46" t="s">
        <v>643</v>
      </c>
      <c r="F10" s="33"/>
      <c r="G10" s="34"/>
    </row>
    <row r="11" spans="1:7" s="15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2"/>
      <c r="G11" s="12"/>
    </row>
    <row r="12" spans="1:7" s="15" customFormat="1" ht="30.75">
      <c r="A12" s="47" t="s">
        <v>516</v>
      </c>
      <c r="B12" s="44">
        <v>706</v>
      </c>
      <c r="C12" s="44"/>
      <c r="D12" s="44"/>
      <c r="E12" s="7">
        <f>E13+E102+E108+E123+E131+E137+E158+E205+E232+E321+E340+E352</f>
        <v>1480127981.58</v>
      </c>
      <c r="F12" s="12"/>
      <c r="G12" s="12"/>
    </row>
    <row r="13" spans="1:7" s="15" customFormat="1" ht="30.75">
      <c r="A13" s="17" t="s">
        <v>228</v>
      </c>
      <c r="B13" s="13">
        <v>706</v>
      </c>
      <c r="C13" s="18" t="s">
        <v>288</v>
      </c>
      <c r="D13" s="18"/>
      <c r="E13" s="7">
        <f>E14+E27+E42+E75+E90+E49+E62+E66+E70+E97</f>
        <v>980214878.3</v>
      </c>
      <c r="F13" s="35"/>
      <c r="G13" s="36"/>
    </row>
    <row r="14" spans="1:7" s="19" customFormat="1" ht="30.75">
      <c r="A14" s="9" t="s">
        <v>6</v>
      </c>
      <c r="B14" s="13">
        <v>706</v>
      </c>
      <c r="C14" s="20" t="s">
        <v>289</v>
      </c>
      <c r="D14" s="20"/>
      <c r="E14" s="8">
        <f>E21+E23+E25+E15+E17+E19</f>
        <v>316968212.79</v>
      </c>
      <c r="F14" s="11"/>
      <c r="G14" s="11"/>
    </row>
    <row r="15" spans="1:7" s="19" customFormat="1" ht="15">
      <c r="A15" s="9" t="s">
        <v>661</v>
      </c>
      <c r="B15" s="13">
        <v>706</v>
      </c>
      <c r="C15" s="20" t="s">
        <v>10</v>
      </c>
      <c r="D15" s="20"/>
      <c r="E15" s="8">
        <f>E16</f>
        <v>91646512.79</v>
      </c>
      <c r="F15" s="11"/>
      <c r="G15" s="11"/>
    </row>
    <row r="16" spans="1:7" ht="30.75">
      <c r="A16" s="9" t="s">
        <v>370</v>
      </c>
      <c r="B16" s="13">
        <v>706</v>
      </c>
      <c r="C16" s="20" t="s">
        <v>10</v>
      </c>
      <c r="D16" s="20" t="s">
        <v>371</v>
      </c>
      <c r="E16" s="8">
        <v>91646512.79</v>
      </c>
      <c r="F16" s="11"/>
      <c r="G16" s="11"/>
    </row>
    <row r="17" spans="1:7" ht="46.5">
      <c r="A17" s="9" t="s">
        <v>127</v>
      </c>
      <c r="B17" s="13">
        <v>706</v>
      </c>
      <c r="C17" s="20" t="s">
        <v>695</v>
      </c>
      <c r="D17" s="20"/>
      <c r="E17" s="8">
        <f>E18</f>
        <v>13830900</v>
      </c>
      <c r="F17" s="11"/>
      <c r="G17" s="11"/>
    </row>
    <row r="18" spans="1:7" ht="30.75">
      <c r="A18" s="9" t="s">
        <v>370</v>
      </c>
      <c r="B18" s="13">
        <v>706</v>
      </c>
      <c r="C18" s="20" t="s">
        <v>695</v>
      </c>
      <c r="D18" s="20" t="s">
        <v>371</v>
      </c>
      <c r="E18" s="8">
        <v>13830900</v>
      </c>
      <c r="F18" s="11"/>
      <c r="G18" s="11"/>
    </row>
    <row r="19" spans="1:7" s="19" customFormat="1" ht="30.75">
      <c r="A19" s="9" t="s">
        <v>128</v>
      </c>
      <c r="B19" s="13">
        <v>706</v>
      </c>
      <c r="C19" s="20" t="s">
        <v>569</v>
      </c>
      <c r="D19" s="20"/>
      <c r="E19" s="8">
        <f>E20</f>
        <v>3062700</v>
      </c>
      <c r="F19" s="11"/>
      <c r="G19" s="11"/>
    </row>
    <row r="20" spans="1:7" s="19" customFormat="1" ht="30.75">
      <c r="A20" s="9" t="s">
        <v>370</v>
      </c>
      <c r="B20" s="13">
        <v>706</v>
      </c>
      <c r="C20" s="20" t="s">
        <v>569</v>
      </c>
      <c r="D20" s="20" t="s">
        <v>371</v>
      </c>
      <c r="E20" s="8">
        <v>3062700</v>
      </c>
      <c r="F20" s="11"/>
      <c r="G20" s="11"/>
    </row>
    <row r="21" spans="1:7" s="19" customFormat="1" ht="156">
      <c r="A21" s="9" t="s">
        <v>129</v>
      </c>
      <c r="B21" s="13">
        <v>706</v>
      </c>
      <c r="C21" s="20" t="s">
        <v>7</v>
      </c>
      <c r="D21" s="20"/>
      <c r="E21" s="8">
        <f>E22</f>
        <v>157770900</v>
      </c>
      <c r="F21" s="11"/>
      <c r="G21" s="11"/>
    </row>
    <row r="22" spans="1:7" s="19" customFormat="1" ht="30.75">
      <c r="A22" s="9" t="s">
        <v>370</v>
      </c>
      <c r="B22" s="13">
        <v>706</v>
      </c>
      <c r="C22" s="20" t="s">
        <v>7</v>
      </c>
      <c r="D22" s="20" t="s">
        <v>371</v>
      </c>
      <c r="E22" s="8">
        <v>157770900</v>
      </c>
      <c r="F22" s="11"/>
      <c r="G22" s="11"/>
    </row>
    <row r="23" spans="1:7" s="19" customFormat="1" ht="171">
      <c r="A23" s="9" t="s">
        <v>130</v>
      </c>
      <c r="B23" s="13">
        <v>706</v>
      </c>
      <c r="C23" s="20" t="s">
        <v>8</v>
      </c>
      <c r="D23" s="20"/>
      <c r="E23" s="8">
        <f>E24</f>
        <v>2562000</v>
      </c>
      <c r="F23" s="11"/>
      <c r="G23" s="11"/>
    </row>
    <row r="24" spans="1:7" s="19" customFormat="1" ht="30.75">
      <c r="A24" s="9" t="s">
        <v>370</v>
      </c>
      <c r="B24" s="13">
        <v>706</v>
      </c>
      <c r="C24" s="20" t="s">
        <v>8</v>
      </c>
      <c r="D24" s="20" t="s">
        <v>371</v>
      </c>
      <c r="E24" s="8">
        <v>2562000</v>
      </c>
      <c r="F24" s="11"/>
      <c r="G24" s="11"/>
    </row>
    <row r="25" spans="1:7" s="19" customFormat="1" ht="186.75">
      <c r="A25" s="9" t="s">
        <v>132</v>
      </c>
      <c r="B25" s="13">
        <v>706</v>
      </c>
      <c r="C25" s="20" t="s">
        <v>9</v>
      </c>
      <c r="D25" s="20"/>
      <c r="E25" s="8">
        <f>E26</f>
        <v>48095200</v>
      </c>
      <c r="F25" s="11"/>
      <c r="G25" s="11"/>
    </row>
    <row r="26" spans="1:7" s="19" customFormat="1" ht="30.75">
      <c r="A26" s="9" t="s">
        <v>370</v>
      </c>
      <c r="B26" s="13">
        <v>706</v>
      </c>
      <c r="C26" s="20" t="s">
        <v>9</v>
      </c>
      <c r="D26" s="20" t="s">
        <v>371</v>
      </c>
      <c r="E26" s="8">
        <v>48095200</v>
      </c>
      <c r="F26" s="11"/>
      <c r="G26" s="11"/>
    </row>
    <row r="27" spans="1:7" ht="30.75">
      <c r="A27" s="9" t="s">
        <v>298</v>
      </c>
      <c r="B27" s="13">
        <v>706</v>
      </c>
      <c r="C27" s="20" t="s">
        <v>43</v>
      </c>
      <c r="D27" s="20"/>
      <c r="E27" s="8">
        <f>E32+E34+E36+E28+E40+E38+E30</f>
        <v>478882454.14</v>
      </c>
      <c r="F27" s="11"/>
      <c r="G27" s="11"/>
    </row>
    <row r="28" spans="1:7" ht="30.75">
      <c r="A28" s="9" t="s">
        <v>372</v>
      </c>
      <c r="B28" s="13">
        <v>706</v>
      </c>
      <c r="C28" s="20" t="s">
        <v>47</v>
      </c>
      <c r="D28" s="20"/>
      <c r="E28" s="8">
        <f>E29</f>
        <v>130404754.14</v>
      </c>
      <c r="F28" s="35"/>
      <c r="G28" s="36"/>
    </row>
    <row r="29" spans="1:7" ht="30.75">
      <c r="A29" s="9" t="s">
        <v>370</v>
      </c>
      <c r="B29" s="13">
        <v>706</v>
      </c>
      <c r="C29" s="20" t="s">
        <v>47</v>
      </c>
      <c r="D29" s="20" t="s">
        <v>371</v>
      </c>
      <c r="E29" s="8">
        <v>130404754.14</v>
      </c>
      <c r="F29" s="35"/>
      <c r="G29" s="36"/>
    </row>
    <row r="30" spans="1:7" ht="46.5">
      <c r="A30" s="9" t="s">
        <v>127</v>
      </c>
      <c r="B30" s="13">
        <v>706</v>
      </c>
      <c r="C30" s="20" t="s">
        <v>48</v>
      </c>
      <c r="D30" s="20"/>
      <c r="E30" s="8">
        <f>E31</f>
        <v>8808000</v>
      </c>
      <c r="F30" s="35"/>
      <c r="G30" s="36"/>
    </row>
    <row r="31" spans="1:7" ht="30.75">
      <c r="A31" s="9" t="s">
        <v>370</v>
      </c>
      <c r="B31" s="13">
        <v>706</v>
      </c>
      <c r="C31" s="20" t="s">
        <v>48</v>
      </c>
      <c r="D31" s="20" t="s">
        <v>371</v>
      </c>
      <c r="E31" s="8">
        <v>8808000</v>
      </c>
      <c r="F31" s="35"/>
      <c r="G31" s="36"/>
    </row>
    <row r="32" spans="1:7" ht="140.25">
      <c r="A32" s="9" t="s">
        <v>131</v>
      </c>
      <c r="B32" s="13">
        <v>706</v>
      </c>
      <c r="C32" s="20" t="s">
        <v>44</v>
      </c>
      <c r="D32" s="20"/>
      <c r="E32" s="8">
        <f>E33</f>
        <v>295212500</v>
      </c>
      <c r="F32" s="35"/>
      <c r="G32" s="37"/>
    </row>
    <row r="33" spans="1:7" ht="30.75">
      <c r="A33" s="9" t="s">
        <v>370</v>
      </c>
      <c r="B33" s="13">
        <v>706</v>
      </c>
      <c r="C33" s="20" t="s">
        <v>44</v>
      </c>
      <c r="D33" s="20" t="s">
        <v>371</v>
      </c>
      <c r="E33" s="8">
        <v>295212500</v>
      </c>
      <c r="F33" s="35"/>
      <c r="G33" s="36"/>
    </row>
    <row r="34" spans="1:7" ht="156">
      <c r="A34" s="9" t="s">
        <v>133</v>
      </c>
      <c r="B34" s="13">
        <v>706</v>
      </c>
      <c r="C34" s="20" t="s">
        <v>45</v>
      </c>
      <c r="D34" s="20"/>
      <c r="E34" s="8">
        <f>E35</f>
        <v>9799000</v>
      </c>
      <c r="F34" s="35"/>
      <c r="G34" s="36"/>
    </row>
    <row r="35" spans="1:7" ht="30.75">
      <c r="A35" s="9" t="s">
        <v>370</v>
      </c>
      <c r="B35" s="13">
        <v>706</v>
      </c>
      <c r="C35" s="20" t="s">
        <v>45</v>
      </c>
      <c r="D35" s="20" t="s">
        <v>371</v>
      </c>
      <c r="E35" s="8">
        <v>9799000</v>
      </c>
      <c r="F35" s="35"/>
      <c r="G35" s="36"/>
    </row>
    <row r="36" spans="1:7" ht="171">
      <c r="A36" s="9" t="s">
        <v>134</v>
      </c>
      <c r="B36" s="13">
        <v>706</v>
      </c>
      <c r="C36" s="20" t="s">
        <v>46</v>
      </c>
      <c r="D36" s="20"/>
      <c r="E36" s="8">
        <f>E37</f>
        <v>33822300</v>
      </c>
      <c r="F36" s="35"/>
      <c r="G36" s="36"/>
    </row>
    <row r="37" spans="1:7" ht="30.75">
      <c r="A37" s="9" t="s">
        <v>370</v>
      </c>
      <c r="B37" s="13">
        <v>706</v>
      </c>
      <c r="C37" s="20" t="s">
        <v>46</v>
      </c>
      <c r="D37" s="20" t="s">
        <v>371</v>
      </c>
      <c r="E37" s="8">
        <v>33822300</v>
      </c>
      <c r="F37" s="35"/>
      <c r="G37" s="36"/>
    </row>
    <row r="38" spans="1:7" ht="46.5">
      <c r="A38" s="9" t="s">
        <v>136</v>
      </c>
      <c r="B38" s="13">
        <v>706</v>
      </c>
      <c r="C38" s="20" t="s">
        <v>668</v>
      </c>
      <c r="D38" s="20"/>
      <c r="E38" s="8">
        <f>E39</f>
        <v>796100</v>
      </c>
      <c r="F38" s="35"/>
      <c r="G38" s="36"/>
    </row>
    <row r="39" spans="1:7" ht="30.75">
      <c r="A39" s="9" t="s">
        <v>370</v>
      </c>
      <c r="B39" s="13">
        <v>706</v>
      </c>
      <c r="C39" s="20" t="s">
        <v>668</v>
      </c>
      <c r="D39" s="20" t="s">
        <v>371</v>
      </c>
      <c r="E39" s="8">
        <v>796100</v>
      </c>
      <c r="F39" s="35"/>
      <c r="G39" s="36"/>
    </row>
    <row r="40" spans="1:7" ht="30.75">
      <c r="A40" s="9" t="s">
        <v>135</v>
      </c>
      <c r="B40" s="13">
        <v>706</v>
      </c>
      <c r="C40" s="20" t="s">
        <v>669</v>
      </c>
      <c r="D40" s="20"/>
      <c r="E40" s="8">
        <f>E41</f>
        <v>39800</v>
      </c>
      <c r="F40" s="35"/>
      <c r="G40" s="36"/>
    </row>
    <row r="41" spans="1:7" ht="30.75">
      <c r="A41" s="9" t="s">
        <v>370</v>
      </c>
      <c r="B41" s="13">
        <v>706</v>
      </c>
      <c r="C41" s="20" t="s">
        <v>669</v>
      </c>
      <c r="D41" s="20" t="s">
        <v>371</v>
      </c>
      <c r="E41" s="8">
        <v>39800</v>
      </c>
      <c r="F41" s="35"/>
      <c r="G41" s="36"/>
    </row>
    <row r="42" spans="1:7" ht="30.75">
      <c r="A42" s="9" t="s">
        <v>49</v>
      </c>
      <c r="B42" s="13">
        <v>706</v>
      </c>
      <c r="C42" s="20" t="s">
        <v>50</v>
      </c>
      <c r="D42" s="20"/>
      <c r="E42" s="8">
        <f>E43+E45+E47</f>
        <v>58576299.35</v>
      </c>
      <c r="F42" s="35"/>
      <c r="G42" s="36"/>
    </row>
    <row r="43" spans="1:7" ht="15">
      <c r="A43" s="9" t="s">
        <v>436</v>
      </c>
      <c r="B43" s="13">
        <v>706</v>
      </c>
      <c r="C43" s="20" t="s">
        <v>51</v>
      </c>
      <c r="D43" s="20"/>
      <c r="E43" s="8">
        <f>E44</f>
        <v>55319299.35</v>
      </c>
      <c r="F43" s="35"/>
      <c r="G43" s="36"/>
    </row>
    <row r="44" spans="1:7" ht="30.75">
      <c r="A44" s="9" t="s">
        <v>370</v>
      </c>
      <c r="B44" s="13">
        <v>706</v>
      </c>
      <c r="C44" s="20" t="s">
        <v>51</v>
      </c>
      <c r="D44" s="20" t="s">
        <v>371</v>
      </c>
      <c r="E44" s="8">
        <v>55319299.35</v>
      </c>
      <c r="F44" s="35"/>
      <c r="G44" s="36"/>
    </row>
    <row r="45" spans="1:7" ht="46.5">
      <c r="A45" s="9" t="s">
        <v>127</v>
      </c>
      <c r="B45" s="13">
        <v>706</v>
      </c>
      <c r="C45" s="20" t="s">
        <v>696</v>
      </c>
      <c r="D45" s="20"/>
      <c r="E45" s="8">
        <f>E46</f>
        <v>1026400</v>
      </c>
      <c r="F45" s="35"/>
      <c r="G45" s="36"/>
    </row>
    <row r="46" spans="1:7" ht="30.75">
      <c r="A46" s="9" t="s">
        <v>370</v>
      </c>
      <c r="B46" s="13">
        <v>706</v>
      </c>
      <c r="C46" s="20" t="s">
        <v>696</v>
      </c>
      <c r="D46" s="20" t="s">
        <v>371</v>
      </c>
      <c r="E46" s="8">
        <v>1026400</v>
      </c>
      <c r="F46" s="35"/>
      <c r="G46" s="36"/>
    </row>
    <row r="47" spans="1:7" ht="62.25">
      <c r="A47" s="4" t="s">
        <v>137</v>
      </c>
      <c r="B47" s="13">
        <v>706</v>
      </c>
      <c r="C47" s="20" t="s">
        <v>185</v>
      </c>
      <c r="D47" s="20"/>
      <c r="E47" s="8">
        <f>E48</f>
        <v>2230600</v>
      </c>
      <c r="F47" s="35"/>
      <c r="G47" s="36"/>
    </row>
    <row r="48" spans="1:7" ht="30.75">
      <c r="A48" s="9" t="s">
        <v>370</v>
      </c>
      <c r="B48" s="13">
        <v>706</v>
      </c>
      <c r="C48" s="20" t="s">
        <v>185</v>
      </c>
      <c r="D48" s="20" t="s">
        <v>371</v>
      </c>
      <c r="E48" s="8">
        <v>2230600</v>
      </c>
      <c r="F48" s="35"/>
      <c r="G48" s="36"/>
    </row>
    <row r="49" spans="1:7" ht="30.75">
      <c r="A49" s="9" t="s">
        <v>303</v>
      </c>
      <c r="B49" s="13">
        <v>706</v>
      </c>
      <c r="C49" s="20" t="s">
        <v>53</v>
      </c>
      <c r="D49" s="20"/>
      <c r="E49" s="8">
        <f>E52+E59+E57+E50+E55</f>
        <v>20809564.52</v>
      </c>
      <c r="F49" s="35"/>
      <c r="G49" s="36"/>
    </row>
    <row r="50" spans="1:7" ht="15">
      <c r="A50" s="9" t="s">
        <v>269</v>
      </c>
      <c r="B50" s="13">
        <v>706</v>
      </c>
      <c r="C50" s="20" t="s">
        <v>39</v>
      </c>
      <c r="D50" s="18"/>
      <c r="E50" s="8">
        <f>E51</f>
        <v>225736.3</v>
      </c>
      <c r="F50" s="35"/>
      <c r="G50" s="36"/>
    </row>
    <row r="51" spans="1:7" ht="30.75">
      <c r="A51" s="9" t="s">
        <v>428</v>
      </c>
      <c r="B51" s="13">
        <v>706</v>
      </c>
      <c r="C51" s="20" t="s">
        <v>39</v>
      </c>
      <c r="D51" s="20" t="s">
        <v>364</v>
      </c>
      <c r="E51" s="8">
        <v>225736.3</v>
      </c>
      <c r="F51" s="35"/>
      <c r="G51" s="36"/>
    </row>
    <row r="52" spans="1:7" ht="15">
      <c r="A52" s="9" t="s">
        <v>257</v>
      </c>
      <c r="B52" s="13">
        <v>706</v>
      </c>
      <c r="C52" s="20" t="s">
        <v>275</v>
      </c>
      <c r="D52" s="20"/>
      <c r="E52" s="8">
        <f>E54+E53</f>
        <v>1839975</v>
      </c>
      <c r="F52" s="35"/>
      <c r="G52" s="36"/>
    </row>
    <row r="53" spans="1:7" ht="15">
      <c r="A53" s="9" t="s">
        <v>375</v>
      </c>
      <c r="B53" s="13">
        <v>706</v>
      </c>
      <c r="C53" s="20" t="s">
        <v>275</v>
      </c>
      <c r="D53" s="20" t="s">
        <v>374</v>
      </c>
      <c r="E53" s="8">
        <v>400000</v>
      </c>
      <c r="F53" s="35"/>
      <c r="G53" s="36"/>
    </row>
    <row r="54" spans="1:7" ht="30.75">
      <c r="A54" s="9" t="s">
        <v>370</v>
      </c>
      <c r="B54" s="13">
        <v>706</v>
      </c>
      <c r="C54" s="20" t="s">
        <v>275</v>
      </c>
      <c r="D54" s="20" t="s">
        <v>371</v>
      </c>
      <c r="E54" s="8">
        <v>1439975</v>
      </c>
      <c r="F54" s="35"/>
      <c r="G54" s="36"/>
    </row>
    <row r="55" spans="1:7" ht="15">
      <c r="A55" s="9" t="s">
        <v>588</v>
      </c>
      <c r="B55" s="13">
        <v>706</v>
      </c>
      <c r="C55" s="20" t="s">
        <v>589</v>
      </c>
      <c r="D55" s="20"/>
      <c r="E55" s="8">
        <f>E56</f>
        <v>1413153.22</v>
      </c>
      <c r="F55" s="35"/>
      <c r="G55" s="36"/>
    </row>
    <row r="56" spans="1:7" ht="30.75">
      <c r="A56" s="9" t="s">
        <v>370</v>
      </c>
      <c r="B56" s="13">
        <v>706</v>
      </c>
      <c r="C56" s="20" t="s">
        <v>589</v>
      </c>
      <c r="D56" s="20" t="s">
        <v>371</v>
      </c>
      <c r="E56" s="8">
        <v>1413153.22</v>
      </c>
      <c r="F56" s="35"/>
      <c r="G56" s="36"/>
    </row>
    <row r="57" spans="1:7" ht="30.75">
      <c r="A57" s="9" t="s">
        <v>138</v>
      </c>
      <c r="B57" s="13">
        <v>706</v>
      </c>
      <c r="C57" s="20" t="s">
        <v>277</v>
      </c>
      <c r="D57" s="20"/>
      <c r="E57" s="8">
        <f>E58</f>
        <v>1772600</v>
      </c>
      <c r="F57" s="35"/>
      <c r="G57" s="36"/>
    </row>
    <row r="58" spans="1:7" ht="15">
      <c r="A58" s="9" t="s">
        <v>375</v>
      </c>
      <c r="B58" s="13">
        <v>706</v>
      </c>
      <c r="C58" s="20" t="s">
        <v>277</v>
      </c>
      <c r="D58" s="20" t="s">
        <v>374</v>
      </c>
      <c r="E58" s="8">
        <v>1772600</v>
      </c>
      <c r="F58" s="35"/>
      <c r="G58" s="36"/>
    </row>
    <row r="59" spans="1:7" ht="46.5">
      <c r="A59" s="9" t="s">
        <v>139</v>
      </c>
      <c r="B59" s="13">
        <v>706</v>
      </c>
      <c r="C59" s="20" t="s">
        <v>276</v>
      </c>
      <c r="D59" s="20"/>
      <c r="E59" s="8">
        <f>E60+E61</f>
        <v>15558100</v>
      </c>
      <c r="F59" s="35"/>
      <c r="G59" s="36"/>
    </row>
    <row r="60" spans="1:7" ht="30.75">
      <c r="A60" s="9" t="s">
        <v>428</v>
      </c>
      <c r="B60" s="13">
        <v>706</v>
      </c>
      <c r="C60" s="20" t="s">
        <v>276</v>
      </c>
      <c r="D60" s="20" t="s">
        <v>374</v>
      </c>
      <c r="E60" s="8">
        <v>10266100</v>
      </c>
      <c r="F60" s="35"/>
      <c r="G60" s="36"/>
    </row>
    <row r="61" spans="1:7" ht="30.75">
      <c r="A61" s="9" t="s">
        <v>370</v>
      </c>
      <c r="B61" s="13">
        <v>706</v>
      </c>
      <c r="C61" s="20" t="s">
        <v>276</v>
      </c>
      <c r="D61" s="20" t="s">
        <v>371</v>
      </c>
      <c r="E61" s="8">
        <v>5292000</v>
      </c>
      <c r="F61" s="35"/>
      <c r="G61" s="36"/>
    </row>
    <row r="62" spans="1:7" ht="30.75">
      <c r="A62" s="9" t="s">
        <v>299</v>
      </c>
      <c r="B62" s="13">
        <v>706</v>
      </c>
      <c r="C62" s="20" t="s">
        <v>55</v>
      </c>
      <c r="D62" s="20"/>
      <c r="E62" s="8">
        <f>E63</f>
        <v>1654228.78</v>
      </c>
      <c r="F62" s="35"/>
      <c r="G62" s="36"/>
    </row>
    <row r="63" spans="1:7" ht="15">
      <c r="A63" s="9" t="s">
        <v>4</v>
      </c>
      <c r="B63" s="13">
        <v>706</v>
      </c>
      <c r="C63" s="20" t="s">
        <v>278</v>
      </c>
      <c r="D63" s="20"/>
      <c r="E63" s="8">
        <f>E64+E65</f>
        <v>1654228.78</v>
      </c>
      <c r="F63" s="35"/>
      <c r="G63" s="36"/>
    </row>
    <row r="64" spans="1:7" ht="46.5">
      <c r="A64" s="9" t="s">
        <v>362</v>
      </c>
      <c r="B64" s="13">
        <v>706</v>
      </c>
      <c r="C64" s="20" t="s">
        <v>278</v>
      </c>
      <c r="D64" s="20" t="s">
        <v>363</v>
      </c>
      <c r="E64" s="8">
        <v>768458.4</v>
      </c>
      <c r="F64" s="35"/>
      <c r="G64" s="36"/>
    </row>
    <row r="65" spans="1:7" ht="30.75">
      <c r="A65" s="9" t="s">
        <v>428</v>
      </c>
      <c r="B65" s="13">
        <v>706</v>
      </c>
      <c r="C65" s="20" t="s">
        <v>278</v>
      </c>
      <c r="D65" s="20" t="s">
        <v>364</v>
      </c>
      <c r="E65" s="8">
        <v>885770.38</v>
      </c>
      <c r="F65" s="35"/>
      <c r="G65" s="36"/>
    </row>
    <row r="66" spans="1:7" ht="30.75">
      <c r="A66" s="9" t="s">
        <v>528</v>
      </c>
      <c r="B66" s="13">
        <v>706</v>
      </c>
      <c r="C66" s="20" t="s">
        <v>56</v>
      </c>
      <c r="D66" s="20"/>
      <c r="E66" s="8">
        <f>E67</f>
        <v>136229</v>
      </c>
      <c r="F66" s="35"/>
      <c r="G66" s="36"/>
    </row>
    <row r="67" spans="1:7" ht="15">
      <c r="A67" s="9" t="s">
        <v>378</v>
      </c>
      <c r="B67" s="13">
        <v>706</v>
      </c>
      <c r="C67" s="20" t="s">
        <v>279</v>
      </c>
      <c r="D67" s="20"/>
      <c r="E67" s="8">
        <f>E68+E69</f>
        <v>136229</v>
      </c>
      <c r="F67" s="35"/>
      <c r="G67" s="36"/>
    </row>
    <row r="68" spans="1:7" ht="46.5">
      <c r="A68" s="9" t="s">
        <v>362</v>
      </c>
      <c r="B68" s="13">
        <v>706</v>
      </c>
      <c r="C68" s="20" t="s">
        <v>279</v>
      </c>
      <c r="D68" s="20" t="s">
        <v>363</v>
      </c>
      <c r="E68" s="8">
        <v>127539</v>
      </c>
      <c r="F68" s="35"/>
      <c r="G68" s="36"/>
    </row>
    <row r="69" spans="1:7" ht="30.75">
      <c r="A69" s="9" t="s">
        <v>428</v>
      </c>
      <c r="B69" s="13">
        <v>706</v>
      </c>
      <c r="C69" s="20" t="s">
        <v>279</v>
      </c>
      <c r="D69" s="20" t="s">
        <v>364</v>
      </c>
      <c r="E69" s="8">
        <v>8690</v>
      </c>
      <c r="F69" s="35"/>
      <c r="G69" s="36"/>
    </row>
    <row r="70" spans="1:7" ht="30.75">
      <c r="A70" s="9" t="s">
        <v>60</v>
      </c>
      <c r="B70" s="13">
        <v>706</v>
      </c>
      <c r="C70" s="20" t="s">
        <v>58</v>
      </c>
      <c r="D70" s="20"/>
      <c r="E70" s="8">
        <f>E71</f>
        <v>26206704.910000004</v>
      </c>
      <c r="F70" s="35"/>
      <c r="G70" s="36"/>
    </row>
    <row r="71" spans="1:7" ht="46.5">
      <c r="A71" s="9" t="s">
        <v>255</v>
      </c>
      <c r="B71" s="13">
        <v>706</v>
      </c>
      <c r="C71" s="20" t="s">
        <v>280</v>
      </c>
      <c r="D71" s="20"/>
      <c r="E71" s="8">
        <f>E72+E73+E74</f>
        <v>26206704.910000004</v>
      </c>
      <c r="F71" s="35"/>
      <c r="G71" s="36"/>
    </row>
    <row r="72" spans="1:7" ht="46.5">
      <c r="A72" s="9" t="s">
        <v>362</v>
      </c>
      <c r="B72" s="13">
        <v>706</v>
      </c>
      <c r="C72" s="20" t="s">
        <v>280</v>
      </c>
      <c r="D72" s="20" t="s">
        <v>363</v>
      </c>
      <c r="E72" s="8">
        <v>21738403.71</v>
      </c>
      <c r="F72" s="35"/>
      <c r="G72" s="36"/>
    </row>
    <row r="73" spans="1:7" ht="30.75">
      <c r="A73" s="9" t="s">
        <v>428</v>
      </c>
      <c r="B73" s="13">
        <v>706</v>
      </c>
      <c r="C73" s="20" t="s">
        <v>280</v>
      </c>
      <c r="D73" s="20" t="s">
        <v>364</v>
      </c>
      <c r="E73" s="8">
        <v>4283733.78</v>
      </c>
      <c r="F73" s="35"/>
      <c r="G73" s="36"/>
    </row>
    <row r="74" spans="1:7" ht="15">
      <c r="A74" s="9" t="s">
        <v>365</v>
      </c>
      <c r="B74" s="13">
        <v>706</v>
      </c>
      <c r="C74" s="20" t="s">
        <v>280</v>
      </c>
      <c r="D74" s="20" t="s">
        <v>366</v>
      </c>
      <c r="E74" s="8">
        <v>184567.42</v>
      </c>
      <c r="F74" s="35"/>
      <c r="G74" s="36"/>
    </row>
    <row r="75" spans="1:7" ht="46.5">
      <c r="A75" s="9" t="s">
        <v>300</v>
      </c>
      <c r="B75" s="13">
        <v>706</v>
      </c>
      <c r="C75" s="20" t="s">
        <v>59</v>
      </c>
      <c r="D75" s="20"/>
      <c r="E75" s="8">
        <f>E76+E78+E80+E82+E84+E86+E88</f>
        <v>39931917.309999995</v>
      </c>
      <c r="F75" s="35"/>
      <c r="G75" s="36"/>
    </row>
    <row r="76" spans="1:7" ht="15">
      <c r="A76" s="9" t="s">
        <v>434</v>
      </c>
      <c r="B76" s="13">
        <v>706</v>
      </c>
      <c r="C76" s="20" t="s">
        <v>618</v>
      </c>
      <c r="D76" s="20"/>
      <c r="E76" s="8">
        <f>E77</f>
        <v>3250811.97</v>
      </c>
      <c r="F76" s="35"/>
      <c r="G76" s="36"/>
    </row>
    <row r="77" spans="1:7" ht="30.75">
      <c r="A77" s="9" t="s">
        <v>370</v>
      </c>
      <c r="B77" s="13">
        <v>706</v>
      </c>
      <c r="C77" s="20" t="s">
        <v>618</v>
      </c>
      <c r="D77" s="20" t="s">
        <v>371</v>
      </c>
      <c r="E77" s="8">
        <v>3250811.97</v>
      </c>
      <c r="F77" s="35"/>
      <c r="G77" s="36"/>
    </row>
    <row r="78" spans="1:7" ht="30.75">
      <c r="A78" s="9" t="s">
        <v>435</v>
      </c>
      <c r="B78" s="13">
        <v>706</v>
      </c>
      <c r="C78" s="20" t="s">
        <v>619</v>
      </c>
      <c r="D78" s="20"/>
      <c r="E78" s="8">
        <f>E79</f>
        <v>8327432.64</v>
      </c>
      <c r="F78" s="35"/>
      <c r="G78" s="36"/>
    </row>
    <row r="79" spans="1:7" ht="30.75">
      <c r="A79" s="9" t="s">
        <v>370</v>
      </c>
      <c r="B79" s="13">
        <v>706</v>
      </c>
      <c r="C79" s="20" t="s">
        <v>619</v>
      </c>
      <c r="D79" s="20" t="s">
        <v>371</v>
      </c>
      <c r="E79" s="8">
        <v>8327432.64</v>
      </c>
      <c r="F79" s="35"/>
      <c r="G79" s="36"/>
    </row>
    <row r="80" spans="1:7" ht="78">
      <c r="A80" s="9" t="s">
        <v>140</v>
      </c>
      <c r="B80" s="13">
        <v>706</v>
      </c>
      <c r="C80" s="20" t="s">
        <v>281</v>
      </c>
      <c r="D80" s="14"/>
      <c r="E80" s="8">
        <f>E81</f>
        <v>17275830.56</v>
      </c>
      <c r="G80" s="36"/>
    </row>
    <row r="81" spans="1:7" ht="30.75">
      <c r="A81" s="9" t="s">
        <v>370</v>
      </c>
      <c r="B81" s="13">
        <v>706</v>
      </c>
      <c r="C81" s="20" t="s">
        <v>281</v>
      </c>
      <c r="D81" s="20" t="s">
        <v>371</v>
      </c>
      <c r="E81" s="8">
        <v>17275830.56</v>
      </c>
      <c r="G81" s="36"/>
    </row>
    <row r="82" spans="1:7" ht="46.5">
      <c r="A82" s="9" t="s">
        <v>142</v>
      </c>
      <c r="B82" s="13">
        <v>706</v>
      </c>
      <c r="C82" s="20" t="s">
        <v>282</v>
      </c>
      <c r="D82" s="20"/>
      <c r="E82" s="8">
        <f>E83</f>
        <v>8086720.56</v>
      </c>
      <c r="G82" s="36"/>
    </row>
    <row r="83" spans="1:7" ht="30.75">
      <c r="A83" s="9" t="s">
        <v>370</v>
      </c>
      <c r="B83" s="13">
        <v>706</v>
      </c>
      <c r="C83" s="20" t="s">
        <v>282</v>
      </c>
      <c r="D83" s="20" t="s">
        <v>371</v>
      </c>
      <c r="E83" s="8">
        <v>8086720.56</v>
      </c>
      <c r="G83" s="36"/>
    </row>
    <row r="84" spans="1:7" ht="15" customHeight="1">
      <c r="A84" s="9" t="s">
        <v>143</v>
      </c>
      <c r="B84" s="13">
        <v>706</v>
      </c>
      <c r="C84" s="20" t="s">
        <v>283</v>
      </c>
      <c r="D84" s="20"/>
      <c r="E84" s="8">
        <f>E85</f>
        <v>2185535</v>
      </c>
      <c r="G84" s="36"/>
    </row>
    <row r="85" spans="1:7" ht="30.75">
      <c r="A85" s="9" t="s">
        <v>370</v>
      </c>
      <c r="B85" s="13">
        <v>706</v>
      </c>
      <c r="C85" s="20" t="s">
        <v>283</v>
      </c>
      <c r="D85" s="20" t="s">
        <v>374</v>
      </c>
      <c r="E85" s="8">
        <v>2185535</v>
      </c>
      <c r="G85" s="36"/>
    </row>
    <row r="86" spans="1:7" ht="124.5">
      <c r="A86" s="9" t="s">
        <v>141</v>
      </c>
      <c r="B86" s="13">
        <v>706</v>
      </c>
      <c r="C86" s="20" t="s">
        <v>284</v>
      </c>
      <c r="D86" s="20"/>
      <c r="E86" s="8">
        <f>E87</f>
        <v>380400</v>
      </c>
      <c r="G86" s="36"/>
    </row>
    <row r="87" spans="1:7" ht="15">
      <c r="A87" s="9" t="s">
        <v>375</v>
      </c>
      <c r="B87" s="13">
        <v>706</v>
      </c>
      <c r="C87" s="20" t="s">
        <v>284</v>
      </c>
      <c r="D87" s="20" t="s">
        <v>374</v>
      </c>
      <c r="E87" s="8">
        <v>380400</v>
      </c>
      <c r="G87" s="36"/>
    </row>
    <row r="88" spans="1:7" ht="30.75">
      <c r="A88" s="5" t="s">
        <v>393</v>
      </c>
      <c r="B88" s="13">
        <v>706</v>
      </c>
      <c r="C88" s="20" t="s">
        <v>394</v>
      </c>
      <c r="D88" s="20"/>
      <c r="E88" s="8">
        <f>E89</f>
        <v>425186.58</v>
      </c>
      <c r="G88" s="36"/>
    </row>
    <row r="89" spans="1:7" ht="30.75">
      <c r="A89" s="9" t="s">
        <v>370</v>
      </c>
      <c r="B89" s="13">
        <v>706</v>
      </c>
      <c r="C89" s="20" t="s">
        <v>394</v>
      </c>
      <c r="D89" s="20" t="s">
        <v>371</v>
      </c>
      <c r="E89" s="8">
        <v>425186.58</v>
      </c>
      <c r="G89" s="36"/>
    </row>
    <row r="90" spans="1:7" ht="46.5">
      <c r="A90" s="9" t="s">
        <v>301</v>
      </c>
      <c r="B90" s="13">
        <v>706</v>
      </c>
      <c r="C90" s="20" t="s">
        <v>61</v>
      </c>
      <c r="D90" s="20"/>
      <c r="E90" s="8">
        <f>E91+E93+E95</f>
        <v>34265400</v>
      </c>
      <c r="G90" s="36"/>
    </row>
    <row r="91" spans="1:7" ht="30.75">
      <c r="A91" s="9" t="s">
        <v>144</v>
      </c>
      <c r="B91" s="13">
        <v>706</v>
      </c>
      <c r="C91" s="20" t="s">
        <v>292</v>
      </c>
      <c r="D91" s="20"/>
      <c r="E91" s="8">
        <f>E92</f>
        <v>145000</v>
      </c>
      <c r="G91" s="36"/>
    </row>
    <row r="92" spans="1:7" ht="30.75">
      <c r="A92" s="9" t="s">
        <v>428</v>
      </c>
      <c r="B92" s="13">
        <v>706</v>
      </c>
      <c r="C92" s="20" t="s">
        <v>292</v>
      </c>
      <c r="D92" s="20" t="s">
        <v>364</v>
      </c>
      <c r="E92" s="8">
        <v>145000</v>
      </c>
      <c r="G92" s="36"/>
    </row>
    <row r="93" spans="1:7" s="19" customFormat="1" ht="171">
      <c r="A93" s="9" t="s">
        <v>145</v>
      </c>
      <c r="B93" s="13">
        <v>706</v>
      </c>
      <c r="C93" s="20" t="s">
        <v>206</v>
      </c>
      <c r="D93" s="14"/>
      <c r="E93" s="8">
        <f>E94</f>
        <v>33061100</v>
      </c>
      <c r="F93" s="12"/>
      <c r="G93" s="36"/>
    </row>
    <row r="94" spans="1:7" ht="15">
      <c r="A94" s="9" t="s">
        <v>375</v>
      </c>
      <c r="B94" s="13">
        <v>706</v>
      </c>
      <c r="C94" s="20" t="s">
        <v>206</v>
      </c>
      <c r="D94" s="20" t="s">
        <v>374</v>
      </c>
      <c r="E94" s="8">
        <v>33061100</v>
      </c>
      <c r="G94" s="36"/>
    </row>
    <row r="95" spans="1:7" ht="30.75">
      <c r="A95" s="9" t="s">
        <v>146</v>
      </c>
      <c r="B95" s="13">
        <v>706</v>
      </c>
      <c r="C95" s="20" t="s">
        <v>285</v>
      </c>
      <c r="D95" s="20"/>
      <c r="E95" s="8">
        <f>E96</f>
        <v>1059300</v>
      </c>
      <c r="G95" s="36"/>
    </row>
    <row r="96" spans="1:7" ht="15">
      <c r="A96" s="9" t="s">
        <v>375</v>
      </c>
      <c r="B96" s="13">
        <v>706</v>
      </c>
      <c r="C96" s="20" t="s">
        <v>285</v>
      </c>
      <c r="D96" s="20" t="s">
        <v>374</v>
      </c>
      <c r="E96" s="8">
        <v>1059300</v>
      </c>
      <c r="G96" s="36"/>
    </row>
    <row r="97" spans="1:7" ht="46.5">
      <c r="A97" s="9" t="s">
        <v>585</v>
      </c>
      <c r="B97" s="13">
        <v>706</v>
      </c>
      <c r="C97" s="20" t="s">
        <v>586</v>
      </c>
      <c r="D97" s="20"/>
      <c r="E97" s="8">
        <f>E100+E98</f>
        <v>2783867.5</v>
      </c>
      <c r="G97" s="36"/>
    </row>
    <row r="98" spans="1:7" ht="46.5">
      <c r="A98" s="9" t="s">
        <v>148</v>
      </c>
      <c r="B98" s="13">
        <v>706</v>
      </c>
      <c r="C98" s="20" t="s">
        <v>184</v>
      </c>
      <c r="D98" s="20"/>
      <c r="E98" s="8">
        <f>E99</f>
        <v>2438564.7</v>
      </c>
      <c r="G98" s="36"/>
    </row>
    <row r="99" spans="1:7" ht="30.75">
      <c r="A99" s="9" t="s">
        <v>370</v>
      </c>
      <c r="B99" s="13">
        <v>706</v>
      </c>
      <c r="C99" s="20" t="s">
        <v>184</v>
      </c>
      <c r="D99" s="20" t="s">
        <v>371</v>
      </c>
      <c r="E99" s="8">
        <v>2438564.7</v>
      </c>
      <c r="G99" s="36"/>
    </row>
    <row r="100" spans="1:7" ht="30.75">
      <c r="A100" s="9" t="s">
        <v>147</v>
      </c>
      <c r="B100" s="13">
        <v>706</v>
      </c>
      <c r="C100" s="20" t="s">
        <v>587</v>
      </c>
      <c r="D100" s="20"/>
      <c r="E100" s="8">
        <f>E101</f>
        <v>345302.8</v>
      </c>
      <c r="G100" s="36"/>
    </row>
    <row r="101" spans="1:7" ht="30.75">
      <c r="A101" s="9" t="s">
        <v>370</v>
      </c>
      <c r="B101" s="13">
        <v>706</v>
      </c>
      <c r="C101" s="20" t="s">
        <v>587</v>
      </c>
      <c r="D101" s="20" t="s">
        <v>371</v>
      </c>
      <c r="E101" s="8">
        <v>345302.8</v>
      </c>
      <c r="G101" s="36"/>
    </row>
    <row r="102" spans="1:7" ht="46.5">
      <c r="A102" s="17" t="s">
        <v>229</v>
      </c>
      <c r="B102" s="13">
        <v>706</v>
      </c>
      <c r="C102" s="18" t="s">
        <v>62</v>
      </c>
      <c r="D102" s="18"/>
      <c r="E102" s="7">
        <f>E103</f>
        <v>6596000</v>
      </c>
      <c r="G102" s="36"/>
    </row>
    <row r="103" spans="1:7" s="19" customFormat="1" ht="30.75">
      <c r="A103" s="9" t="s">
        <v>65</v>
      </c>
      <c r="B103" s="13">
        <v>706</v>
      </c>
      <c r="C103" s="20" t="s">
        <v>538</v>
      </c>
      <c r="D103" s="20"/>
      <c r="E103" s="8">
        <f>E104</f>
        <v>6596000</v>
      </c>
      <c r="F103" s="12"/>
      <c r="G103" s="36"/>
    </row>
    <row r="104" spans="1:7" s="19" customFormat="1" ht="15">
      <c r="A104" s="9" t="s">
        <v>429</v>
      </c>
      <c r="B104" s="13">
        <v>706</v>
      </c>
      <c r="C104" s="20" t="s">
        <v>542</v>
      </c>
      <c r="D104" s="20"/>
      <c r="E104" s="8">
        <f>E105+E106+E107</f>
        <v>6596000</v>
      </c>
      <c r="F104" s="12"/>
      <c r="G104" s="36"/>
    </row>
    <row r="105" spans="1:7" ht="46.5">
      <c r="A105" s="9" t="s">
        <v>362</v>
      </c>
      <c r="B105" s="13">
        <v>706</v>
      </c>
      <c r="C105" s="20" t="s">
        <v>542</v>
      </c>
      <c r="D105" s="20" t="s">
        <v>363</v>
      </c>
      <c r="E105" s="8">
        <v>5454198.08</v>
      </c>
      <c r="G105" s="36"/>
    </row>
    <row r="106" spans="1:7" ht="30.75">
      <c r="A106" s="9" t="s">
        <v>428</v>
      </c>
      <c r="B106" s="13">
        <v>706</v>
      </c>
      <c r="C106" s="20" t="s">
        <v>542</v>
      </c>
      <c r="D106" s="20" t="s">
        <v>364</v>
      </c>
      <c r="E106" s="8">
        <v>1141161</v>
      </c>
      <c r="G106" s="36"/>
    </row>
    <row r="107" spans="1:7" ht="15">
      <c r="A107" s="9" t="s">
        <v>365</v>
      </c>
      <c r="B107" s="13">
        <v>706</v>
      </c>
      <c r="C107" s="20" t="s">
        <v>542</v>
      </c>
      <c r="D107" s="20" t="s">
        <v>366</v>
      </c>
      <c r="E107" s="8">
        <v>640.92</v>
      </c>
      <c r="G107" s="36"/>
    </row>
    <row r="108" spans="1:7" ht="46.5">
      <c r="A108" s="17" t="s">
        <v>67</v>
      </c>
      <c r="B108" s="13">
        <v>706</v>
      </c>
      <c r="C108" s="18" t="s">
        <v>68</v>
      </c>
      <c r="D108" s="18"/>
      <c r="E108" s="7">
        <f>E109+E114+E119</f>
        <v>50971481.870000005</v>
      </c>
      <c r="G108" s="36"/>
    </row>
    <row r="109" spans="1:7" ht="30.75">
      <c r="A109" s="9" t="s">
        <v>69</v>
      </c>
      <c r="B109" s="13">
        <v>706</v>
      </c>
      <c r="C109" s="20" t="s">
        <v>70</v>
      </c>
      <c r="D109" s="20"/>
      <c r="E109" s="8">
        <f>E110+E112</f>
        <v>11810129.23</v>
      </c>
      <c r="G109" s="36"/>
    </row>
    <row r="110" spans="1:7" ht="15">
      <c r="A110" s="9" t="s">
        <v>376</v>
      </c>
      <c r="B110" s="13">
        <v>706</v>
      </c>
      <c r="C110" s="20" t="s">
        <v>71</v>
      </c>
      <c r="D110" s="20"/>
      <c r="E110" s="8">
        <f>E111</f>
        <v>11610129.23</v>
      </c>
      <c r="G110" s="36"/>
    </row>
    <row r="111" spans="1:7" ht="30.75">
      <c r="A111" s="9" t="s">
        <v>370</v>
      </c>
      <c r="B111" s="13">
        <v>706</v>
      </c>
      <c r="C111" s="20" t="s">
        <v>71</v>
      </c>
      <c r="D111" s="20" t="s">
        <v>371</v>
      </c>
      <c r="E111" s="8">
        <v>11610129.23</v>
      </c>
      <c r="G111" s="36"/>
    </row>
    <row r="112" spans="1:7" ht="46.5">
      <c r="A112" s="9" t="s">
        <v>150</v>
      </c>
      <c r="B112" s="13">
        <v>706</v>
      </c>
      <c r="C112" s="20" t="s">
        <v>189</v>
      </c>
      <c r="D112" s="20"/>
      <c r="E112" s="8">
        <f>E113</f>
        <v>200000</v>
      </c>
      <c r="G112" s="36"/>
    </row>
    <row r="113" spans="1:7" ht="30.75">
      <c r="A113" s="9" t="s">
        <v>370</v>
      </c>
      <c r="B113" s="13">
        <v>706</v>
      </c>
      <c r="C113" s="20" t="s">
        <v>189</v>
      </c>
      <c r="D113" s="20" t="s">
        <v>371</v>
      </c>
      <c r="E113" s="8">
        <v>200000</v>
      </c>
      <c r="F113" s="48"/>
      <c r="G113" s="36"/>
    </row>
    <row r="114" spans="1:7" ht="30.75">
      <c r="A114" s="9" t="s">
        <v>72</v>
      </c>
      <c r="B114" s="13">
        <v>706</v>
      </c>
      <c r="C114" s="20" t="s">
        <v>73</v>
      </c>
      <c r="D114" s="20"/>
      <c r="E114" s="8">
        <f>E115+E117</f>
        <v>36744393.5</v>
      </c>
      <c r="F114" s="48"/>
      <c r="G114" s="36"/>
    </row>
    <row r="115" spans="1:7" ht="15">
      <c r="A115" s="9" t="s">
        <v>244</v>
      </c>
      <c r="B115" s="13">
        <v>706</v>
      </c>
      <c r="C115" s="20" t="s">
        <v>74</v>
      </c>
      <c r="D115" s="20"/>
      <c r="E115" s="8">
        <f>E116</f>
        <v>36693093.5</v>
      </c>
      <c r="F115" s="48"/>
      <c r="G115" s="36"/>
    </row>
    <row r="116" spans="1:7" ht="30.75">
      <c r="A116" s="9" t="s">
        <v>370</v>
      </c>
      <c r="B116" s="13">
        <v>706</v>
      </c>
      <c r="C116" s="20" t="s">
        <v>74</v>
      </c>
      <c r="D116" s="20" t="s">
        <v>371</v>
      </c>
      <c r="E116" s="8">
        <v>36693093.5</v>
      </c>
      <c r="G116" s="36"/>
    </row>
    <row r="117" spans="1:7" ht="46.5">
      <c r="A117" s="9" t="s">
        <v>150</v>
      </c>
      <c r="B117" s="13">
        <v>706</v>
      </c>
      <c r="C117" s="20" t="s">
        <v>190</v>
      </c>
      <c r="D117" s="20"/>
      <c r="E117" s="8">
        <f>E118</f>
        <v>51300</v>
      </c>
      <c r="G117" s="36"/>
    </row>
    <row r="118" spans="1:7" ht="30.75">
      <c r="A118" s="9" t="s">
        <v>370</v>
      </c>
      <c r="B118" s="13">
        <v>706</v>
      </c>
      <c r="C118" s="20" t="s">
        <v>190</v>
      </c>
      <c r="D118" s="20" t="s">
        <v>371</v>
      </c>
      <c r="E118" s="8">
        <v>51300</v>
      </c>
      <c r="G118" s="36"/>
    </row>
    <row r="119" spans="1:7" ht="30.75">
      <c r="A119" s="9" t="s">
        <v>442</v>
      </c>
      <c r="B119" s="13">
        <v>706</v>
      </c>
      <c r="C119" s="20" t="s">
        <v>75</v>
      </c>
      <c r="D119" s="20"/>
      <c r="E119" s="8">
        <f>E120</f>
        <v>2416959.14</v>
      </c>
      <c r="G119" s="36"/>
    </row>
    <row r="120" spans="1:7" ht="15">
      <c r="A120" s="9" t="s">
        <v>663</v>
      </c>
      <c r="B120" s="13">
        <v>706</v>
      </c>
      <c r="C120" s="20" t="s">
        <v>76</v>
      </c>
      <c r="D120" s="20"/>
      <c r="E120" s="8">
        <f>E122+E121</f>
        <v>2416959.14</v>
      </c>
      <c r="G120" s="36"/>
    </row>
    <row r="121" spans="1:7" ht="46.5">
      <c r="A121" s="9" t="s">
        <v>362</v>
      </c>
      <c r="B121" s="13">
        <v>706</v>
      </c>
      <c r="C121" s="20" t="s">
        <v>76</v>
      </c>
      <c r="D121" s="20" t="s">
        <v>363</v>
      </c>
      <c r="E121" s="8">
        <v>1630274.5</v>
      </c>
      <c r="G121" s="36"/>
    </row>
    <row r="122" spans="1:7" ht="30.75">
      <c r="A122" s="9" t="s">
        <v>428</v>
      </c>
      <c r="B122" s="13">
        <v>706</v>
      </c>
      <c r="C122" s="20" t="s">
        <v>76</v>
      </c>
      <c r="D122" s="20" t="s">
        <v>364</v>
      </c>
      <c r="E122" s="8">
        <v>786684.64</v>
      </c>
      <c r="G122" s="36"/>
    </row>
    <row r="123" spans="1:7" ht="30.75">
      <c r="A123" s="17" t="s">
        <v>230</v>
      </c>
      <c r="B123" s="13">
        <v>706</v>
      </c>
      <c r="C123" s="18" t="s">
        <v>77</v>
      </c>
      <c r="D123" s="18"/>
      <c r="E123" s="7">
        <f>E124+E128</f>
        <v>1034137.4299999999</v>
      </c>
      <c r="G123" s="36"/>
    </row>
    <row r="124" spans="1:7" ht="30.75">
      <c r="A124" s="9" t="s">
        <v>290</v>
      </c>
      <c r="B124" s="13">
        <v>706</v>
      </c>
      <c r="C124" s="20" t="s">
        <v>78</v>
      </c>
      <c r="D124" s="20"/>
      <c r="E124" s="8">
        <f>E125</f>
        <v>513137.43</v>
      </c>
      <c r="G124" s="36"/>
    </row>
    <row r="125" spans="1:7" ht="15">
      <c r="A125" s="9" t="s">
        <v>20</v>
      </c>
      <c r="B125" s="13">
        <v>706</v>
      </c>
      <c r="C125" s="20" t="s">
        <v>79</v>
      </c>
      <c r="D125" s="23"/>
      <c r="E125" s="8">
        <f>E126</f>
        <v>513137.43</v>
      </c>
      <c r="G125" s="36"/>
    </row>
    <row r="126" spans="1:7" ht="15">
      <c r="A126" s="9" t="s">
        <v>375</v>
      </c>
      <c r="B126" s="13">
        <v>706</v>
      </c>
      <c r="C126" s="20" t="s">
        <v>79</v>
      </c>
      <c r="D126" s="20" t="s">
        <v>374</v>
      </c>
      <c r="E126" s="8">
        <v>513137.43</v>
      </c>
      <c r="G126" s="36"/>
    </row>
    <row r="127" spans="1:7" ht="46.5">
      <c r="A127" s="9" t="s">
        <v>200</v>
      </c>
      <c r="B127" s="13">
        <v>706</v>
      </c>
      <c r="C127" s="20" t="s">
        <v>80</v>
      </c>
      <c r="D127" s="20"/>
      <c r="E127" s="8">
        <v>0</v>
      </c>
      <c r="G127" s="36"/>
    </row>
    <row r="128" spans="1:7" ht="62.25">
      <c r="A128" s="9" t="s">
        <v>291</v>
      </c>
      <c r="B128" s="13">
        <v>706</v>
      </c>
      <c r="C128" s="20" t="s">
        <v>286</v>
      </c>
      <c r="D128" s="20"/>
      <c r="E128" s="8">
        <f>E129</f>
        <v>521000</v>
      </c>
      <c r="G128" s="36"/>
    </row>
    <row r="129" spans="1:7" ht="15">
      <c r="A129" s="9" t="s">
        <v>340</v>
      </c>
      <c r="B129" s="13">
        <v>706</v>
      </c>
      <c r="C129" s="20" t="s">
        <v>287</v>
      </c>
      <c r="D129" s="20"/>
      <c r="E129" s="8">
        <f>E130</f>
        <v>521000</v>
      </c>
      <c r="G129" s="36"/>
    </row>
    <row r="130" spans="1:7" ht="30.75">
      <c r="A130" s="9" t="s">
        <v>370</v>
      </c>
      <c r="B130" s="13">
        <v>706</v>
      </c>
      <c r="C130" s="20" t="s">
        <v>287</v>
      </c>
      <c r="D130" s="20" t="s">
        <v>371</v>
      </c>
      <c r="E130" s="8">
        <v>521000</v>
      </c>
      <c r="G130" s="36"/>
    </row>
    <row r="131" spans="1:7" ht="46.5">
      <c r="A131" s="17" t="s">
        <v>11</v>
      </c>
      <c r="B131" s="13">
        <v>706</v>
      </c>
      <c r="C131" s="18" t="s">
        <v>81</v>
      </c>
      <c r="D131" s="18"/>
      <c r="E131" s="7">
        <f>E132</f>
        <v>5305600</v>
      </c>
      <c r="G131" s="36"/>
    </row>
    <row r="132" spans="1:7" ht="30.75">
      <c r="A132" s="9" t="s">
        <v>151</v>
      </c>
      <c r="B132" s="13">
        <v>706</v>
      </c>
      <c r="C132" s="20" t="s">
        <v>82</v>
      </c>
      <c r="D132" s="20"/>
      <c r="E132" s="8">
        <f>E133+E135</f>
        <v>5305600</v>
      </c>
      <c r="G132" s="36"/>
    </row>
    <row r="133" spans="1:7" ht="15">
      <c r="A133" s="9" t="s">
        <v>544</v>
      </c>
      <c r="B133" s="13">
        <v>706</v>
      </c>
      <c r="C133" s="20" t="s">
        <v>83</v>
      </c>
      <c r="D133" s="20"/>
      <c r="E133" s="8">
        <f>E134</f>
        <v>1900000</v>
      </c>
      <c r="G133" s="36"/>
    </row>
    <row r="134" spans="1:7" ht="15">
      <c r="A134" s="9" t="s">
        <v>365</v>
      </c>
      <c r="B134" s="13">
        <v>706</v>
      </c>
      <c r="C134" s="20" t="s">
        <v>83</v>
      </c>
      <c r="D134" s="20" t="s">
        <v>366</v>
      </c>
      <c r="E134" s="8">
        <v>1900000</v>
      </c>
      <c r="G134" s="36"/>
    </row>
    <row r="135" spans="1:7" ht="30.75">
      <c r="A135" s="9" t="s">
        <v>204</v>
      </c>
      <c r="B135" s="13">
        <v>706</v>
      </c>
      <c r="C135" s="20" t="s">
        <v>392</v>
      </c>
      <c r="D135" s="20"/>
      <c r="E135" s="8">
        <f>E136</f>
        <v>3405600</v>
      </c>
      <c r="G135" s="36"/>
    </row>
    <row r="136" spans="1:7" ht="15">
      <c r="A136" s="9" t="s">
        <v>365</v>
      </c>
      <c r="B136" s="13">
        <v>706</v>
      </c>
      <c r="C136" s="20" t="s">
        <v>392</v>
      </c>
      <c r="D136" s="20" t="s">
        <v>366</v>
      </c>
      <c r="E136" s="8">
        <v>3405600</v>
      </c>
      <c r="G136" s="36"/>
    </row>
    <row r="137" spans="1:7" ht="46.5">
      <c r="A137" s="17" t="s">
        <v>12</v>
      </c>
      <c r="B137" s="13">
        <v>706</v>
      </c>
      <c r="C137" s="18" t="s">
        <v>84</v>
      </c>
      <c r="D137" s="18"/>
      <c r="E137" s="7">
        <f>E138+E152</f>
        <v>16160216.51</v>
      </c>
      <c r="G137" s="36"/>
    </row>
    <row r="138" spans="1:7" ht="30.75">
      <c r="A138" s="22" t="s">
        <v>603</v>
      </c>
      <c r="B138" s="13">
        <v>706</v>
      </c>
      <c r="C138" s="23" t="s">
        <v>306</v>
      </c>
      <c r="D138" s="23"/>
      <c r="E138" s="24">
        <f>E139+E142+E145</f>
        <v>14955511.18</v>
      </c>
      <c r="G138" s="36"/>
    </row>
    <row r="139" spans="1:7" ht="30.75">
      <c r="A139" s="9" t="s">
        <v>152</v>
      </c>
      <c r="B139" s="13">
        <v>706</v>
      </c>
      <c r="C139" s="20" t="s">
        <v>307</v>
      </c>
      <c r="D139" s="20"/>
      <c r="E139" s="8">
        <f>E140</f>
        <v>1695888</v>
      </c>
      <c r="G139" s="36"/>
    </row>
    <row r="140" spans="1:7" ht="15">
      <c r="A140" s="9" t="s">
        <v>236</v>
      </c>
      <c r="B140" s="13">
        <v>706</v>
      </c>
      <c r="C140" s="20" t="s">
        <v>308</v>
      </c>
      <c r="D140" s="20"/>
      <c r="E140" s="8">
        <f>E141</f>
        <v>1695888</v>
      </c>
      <c r="G140" s="36"/>
    </row>
    <row r="141" spans="1:7" ht="15">
      <c r="A141" s="9" t="s">
        <v>365</v>
      </c>
      <c r="B141" s="13">
        <v>706</v>
      </c>
      <c r="C141" s="20" t="s">
        <v>308</v>
      </c>
      <c r="D141" s="20" t="s">
        <v>366</v>
      </c>
      <c r="E141" s="8">
        <v>1695888</v>
      </c>
      <c r="G141" s="36"/>
    </row>
    <row r="142" spans="1:7" ht="30.75">
      <c r="A142" s="9" t="s">
        <v>153</v>
      </c>
      <c r="B142" s="13">
        <v>706</v>
      </c>
      <c r="C142" s="20" t="s">
        <v>604</v>
      </c>
      <c r="D142" s="20"/>
      <c r="E142" s="8">
        <f>E143</f>
        <v>2655000</v>
      </c>
      <c r="G142" s="36"/>
    </row>
    <row r="143" spans="1:7" ht="30.75">
      <c r="A143" s="9" t="s">
        <v>367</v>
      </c>
      <c r="B143" s="13">
        <v>706</v>
      </c>
      <c r="C143" s="20" t="s">
        <v>605</v>
      </c>
      <c r="D143" s="20"/>
      <c r="E143" s="8">
        <f>E144</f>
        <v>2655000</v>
      </c>
      <c r="G143" s="36"/>
    </row>
    <row r="144" spans="1:7" ht="30.75">
      <c r="A144" s="9" t="s">
        <v>370</v>
      </c>
      <c r="B144" s="13">
        <v>706</v>
      </c>
      <c r="C144" s="20" t="s">
        <v>605</v>
      </c>
      <c r="D144" s="20" t="s">
        <v>371</v>
      </c>
      <c r="E144" s="8">
        <v>2655000</v>
      </c>
      <c r="G144" s="36"/>
    </row>
    <row r="145" spans="1:7" ht="62.25">
      <c r="A145" s="9" t="s">
        <v>530</v>
      </c>
      <c r="B145" s="13">
        <v>706</v>
      </c>
      <c r="C145" s="20" t="s">
        <v>606</v>
      </c>
      <c r="D145" s="20"/>
      <c r="E145" s="8">
        <f>E146+E150</f>
        <v>10604623.18</v>
      </c>
      <c r="G145" s="36"/>
    </row>
    <row r="146" spans="1:7" ht="15">
      <c r="A146" s="9" t="s">
        <v>149</v>
      </c>
      <c r="B146" s="13">
        <v>706</v>
      </c>
      <c r="C146" s="20" t="s">
        <v>607</v>
      </c>
      <c r="D146" s="20"/>
      <c r="E146" s="8">
        <f>E147+E148+E149</f>
        <v>9504623.18</v>
      </c>
      <c r="G146" s="36"/>
    </row>
    <row r="147" spans="1:7" ht="46.5">
      <c r="A147" s="9" t="s">
        <v>362</v>
      </c>
      <c r="B147" s="13">
        <v>706</v>
      </c>
      <c r="C147" s="20" t="s">
        <v>607</v>
      </c>
      <c r="D147" s="20" t="s">
        <v>363</v>
      </c>
      <c r="E147" s="8">
        <v>6539217.76</v>
      </c>
      <c r="G147" s="36"/>
    </row>
    <row r="148" spans="1:7" ht="30.75">
      <c r="A148" s="9" t="s">
        <v>428</v>
      </c>
      <c r="B148" s="13">
        <v>706</v>
      </c>
      <c r="C148" s="20" t="s">
        <v>607</v>
      </c>
      <c r="D148" s="20" t="s">
        <v>364</v>
      </c>
      <c r="E148" s="8">
        <v>2841352.32</v>
      </c>
      <c r="G148" s="36"/>
    </row>
    <row r="149" spans="1:7" ht="15">
      <c r="A149" s="9" t="s">
        <v>365</v>
      </c>
      <c r="B149" s="13">
        <v>706</v>
      </c>
      <c r="C149" s="20" t="s">
        <v>607</v>
      </c>
      <c r="D149" s="20" t="s">
        <v>366</v>
      </c>
      <c r="E149" s="8">
        <v>124053.1</v>
      </c>
      <c r="G149" s="36"/>
    </row>
    <row r="150" spans="1:7" ht="15">
      <c r="A150" s="9" t="s">
        <v>236</v>
      </c>
      <c r="B150" s="13">
        <v>706</v>
      </c>
      <c r="C150" s="20" t="s">
        <v>610</v>
      </c>
      <c r="D150" s="20"/>
      <c r="E150" s="8">
        <f>E151</f>
        <v>1100000</v>
      </c>
      <c r="G150" s="36"/>
    </row>
    <row r="151" spans="1:7" ht="30.75">
      <c r="A151" s="9" t="s">
        <v>428</v>
      </c>
      <c r="B151" s="13">
        <v>706</v>
      </c>
      <c r="C151" s="20" t="s">
        <v>610</v>
      </c>
      <c r="D151" s="20" t="s">
        <v>364</v>
      </c>
      <c r="E151" s="8">
        <v>1100000</v>
      </c>
      <c r="G151" s="36"/>
    </row>
    <row r="152" spans="1:7" s="19" customFormat="1" ht="30.75">
      <c r="A152" s="22" t="s">
        <v>602</v>
      </c>
      <c r="B152" s="13">
        <v>706</v>
      </c>
      <c r="C152" s="23" t="s">
        <v>600</v>
      </c>
      <c r="D152" s="23"/>
      <c r="E152" s="24">
        <f>E153</f>
        <v>1204705.33</v>
      </c>
      <c r="F152" s="12"/>
      <c r="G152" s="36"/>
    </row>
    <row r="153" spans="1:7" s="19" customFormat="1" ht="30.75">
      <c r="A153" s="9" t="s">
        <v>302</v>
      </c>
      <c r="B153" s="13">
        <v>706</v>
      </c>
      <c r="C153" s="20" t="s">
        <v>601</v>
      </c>
      <c r="D153" s="20"/>
      <c r="E153" s="8">
        <f>E154+E156</f>
        <v>1204705.33</v>
      </c>
      <c r="F153" s="12"/>
      <c r="G153" s="36"/>
    </row>
    <row r="154" spans="1:7" s="19" customFormat="1" ht="46.5">
      <c r="A154" s="9" t="s">
        <v>154</v>
      </c>
      <c r="B154" s="13">
        <v>706</v>
      </c>
      <c r="C154" s="20" t="s">
        <v>608</v>
      </c>
      <c r="D154" s="20"/>
      <c r="E154" s="8">
        <f>E155</f>
        <v>666357.59</v>
      </c>
      <c r="F154" s="12"/>
      <c r="G154" s="36"/>
    </row>
    <row r="155" spans="1:7" s="19" customFormat="1" ht="30.75">
      <c r="A155" s="9" t="s">
        <v>428</v>
      </c>
      <c r="B155" s="13">
        <v>706</v>
      </c>
      <c r="C155" s="20" t="s">
        <v>608</v>
      </c>
      <c r="D155" s="20" t="s">
        <v>364</v>
      </c>
      <c r="E155" s="8">
        <v>666357.59</v>
      </c>
      <c r="F155" s="12"/>
      <c r="G155" s="36"/>
    </row>
    <row r="156" spans="1:7" s="19" customFormat="1" ht="30.75">
      <c r="A156" s="9" t="s">
        <v>155</v>
      </c>
      <c r="B156" s="13">
        <v>706</v>
      </c>
      <c r="C156" s="20" t="s">
        <v>609</v>
      </c>
      <c r="D156" s="20"/>
      <c r="E156" s="8">
        <f>E157</f>
        <v>538347.74</v>
      </c>
      <c r="F156" s="12"/>
      <c r="G156" s="36"/>
    </row>
    <row r="157" spans="1:7" s="19" customFormat="1" ht="30.75">
      <c r="A157" s="9" t="s">
        <v>428</v>
      </c>
      <c r="B157" s="13">
        <v>706</v>
      </c>
      <c r="C157" s="20" t="s">
        <v>609</v>
      </c>
      <c r="D157" s="20" t="s">
        <v>364</v>
      </c>
      <c r="E157" s="8">
        <v>538347.74</v>
      </c>
      <c r="F157" s="12"/>
      <c r="G157" s="36"/>
    </row>
    <row r="158" spans="1:7" s="19" customFormat="1" ht="30.75">
      <c r="A158" s="17" t="s">
        <v>13</v>
      </c>
      <c r="B158" s="13">
        <v>706</v>
      </c>
      <c r="C158" s="18" t="s">
        <v>85</v>
      </c>
      <c r="D158" s="18"/>
      <c r="E158" s="7">
        <f>E159+E192+E199+E202</f>
        <v>102130215.28</v>
      </c>
      <c r="F158" s="12"/>
      <c r="G158" s="36"/>
    </row>
    <row r="159" spans="1:7" s="19" customFormat="1" ht="46.5">
      <c r="A159" s="9" t="s">
        <v>87</v>
      </c>
      <c r="B159" s="13">
        <v>706</v>
      </c>
      <c r="C159" s="20" t="s">
        <v>86</v>
      </c>
      <c r="D159" s="20"/>
      <c r="E159" s="8">
        <f>E160+E164+E172+E184+E186+E188+E174+E168+E170+E182+E176+E166+E179+E190+E162</f>
        <v>67905715.28</v>
      </c>
      <c r="F159" s="12"/>
      <c r="G159" s="36"/>
    </row>
    <row r="160" spans="1:7" s="19" customFormat="1" ht="15">
      <c r="A160" s="9" t="s">
        <v>425</v>
      </c>
      <c r="B160" s="13">
        <v>706</v>
      </c>
      <c r="C160" s="20" t="s">
        <v>88</v>
      </c>
      <c r="D160" s="20"/>
      <c r="E160" s="8">
        <f>E161</f>
        <v>29152000</v>
      </c>
      <c r="F160" s="12"/>
      <c r="G160" s="36"/>
    </row>
    <row r="161" spans="1:7" s="19" customFormat="1" ht="30.75">
      <c r="A161" s="9" t="s">
        <v>370</v>
      </c>
      <c r="B161" s="13">
        <v>706</v>
      </c>
      <c r="C161" s="20" t="s">
        <v>88</v>
      </c>
      <c r="D161" s="20" t="s">
        <v>371</v>
      </c>
      <c r="E161" s="8">
        <v>29152000</v>
      </c>
      <c r="F161" s="12"/>
      <c r="G161" s="36"/>
    </row>
    <row r="162" spans="1:7" s="19" customFormat="1" ht="15">
      <c r="A162" s="9" t="s">
        <v>156</v>
      </c>
      <c r="B162" s="13">
        <v>706</v>
      </c>
      <c r="C162" s="20" t="s">
        <v>568</v>
      </c>
      <c r="D162" s="20"/>
      <c r="E162" s="8">
        <f>E163</f>
        <v>900000</v>
      </c>
      <c r="F162" s="12"/>
      <c r="G162" s="36"/>
    </row>
    <row r="163" spans="1:7" s="19" customFormat="1" ht="15">
      <c r="A163" s="9" t="s">
        <v>550</v>
      </c>
      <c r="B163" s="13">
        <v>706</v>
      </c>
      <c r="C163" s="20" t="s">
        <v>568</v>
      </c>
      <c r="D163" s="20" t="s">
        <v>373</v>
      </c>
      <c r="E163" s="8">
        <v>900000</v>
      </c>
      <c r="F163" s="12"/>
      <c r="G163" s="36"/>
    </row>
    <row r="164" spans="1:7" s="19" customFormat="1" ht="15">
      <c r="A164" s="9" t="s">
        <v>660</v>
      </c>
      <c r="B164" s="13">
        <v>706</v>
      </c>
      <c r="C164" s="20" t="s">
        <v>89</v>
      </c>
      <c r="D164" s="20"/>
      <c r="E164" s="8">
        <f>E165</f>
        <v>16180909</v>
      </c>
      <c r="F164" s="12"/>
      <c r="G164" s="36"/>
    </row>
    <row r="165" spans="1:7" s="19" customFormat="1" ht="30.75">
      <c r="A165" s="9" t="s">
        <v>370</v>
      </c>
      <c r="B165" s="13">
        <v>706</v>
      </c>
      <c r="C165" s="20" t="s">
        <v>89</v>
      </c>
      <c r="D165" s="20" t="s">
        <v>371</v>
      </c>
      <c r="E165" s="8">
        <v>16180909</v>
      </c>
      <c r="F165" s="12"/>
      <c r="G165" s="36"/>
    </row>
    <row r="166" spans="1:7" s="19" customFormat="1" ht="30.75">
      <c r="A166" s="9" t="s">
        <v>160</v>
      </c>
      <c r="B166" s="13">
        <v>706</v>
      </c>
      <c r="C166" s="20" t="s">
        <v>187</v>
      </c>
      <c r="D166" s="20"/>
      <c r="E166" s="8">
        <f>E167</f>
        <v>212646.22</v>
      </c>
      <c r="F166" s="12"/>
      <c r="G166" s="36"/>
    </row>
    <row r="167" spans="1:7" s="19" customFormat="1" ht="30.75">
      <c r="A167" s="9" t="s">
        <v>370</v>
      </c>
      <c r="B167" s="13">
        <v>706</v>
      </c>
      <c r="C167" s="20" t="s">
        <v>187</v>
      </c>
      <c r="D167" s="20" t="s">
        <v>371</v>
      </c>
      <c r="E167" s="8">
        <v>212646.22</v>
      </c>
      <c r="F167" s="12"/>
      <c r="G167" s="36"/>
    </row>
    <row r="168" spans="1:7" s="19" customFormat="1" ht="46.5">
      <c r="A168" s="9" t="s">
        <v>670</v>
      </c>
      <c r="B168" s="13">
        <v>706</v>
      </c>
      <c r="C168" s="20" t="s">
        <v>671</v>
      </c>
      <c r="D168" s="20"/>
      <c r="E168" s="8">
        <f>E169</f>
        <v>1971222.22</v>
      </c>
      <c r="F168" s="12"/>
      <c r="G168" s="36"/>
    </row>
    <row r="169" spans="1:7" s="19" customFormat="1" ht="30.75">
      <c r="A169" s="9" t="s">
        <v>370</v>
      </c>
      <c r="B169" s="13">
        <v>706</v>
      </c>
      <c r="C169" s="20" t="s">
        <v>671</v>
      </c>
      <c r="D169" s="20" t="s">
        <v>371</v>
      </c>
      <c r="E169" s="8">
        <v>1971222.22</v>
      </c>
      <c r="F169" s="12"/>
      <c r="G169" s="36"/>
    </row>
    <row r="170" spans="1:7" s="19" customFormat="1" ht="62.25">
      <c r="A170" s="9" t="s">
        <v>672</v>
      </c>
      <c r="B170" s="13">
        <v>706</v>
      </c>
      <c r="C170" s="20" t="s">
        <v>673</v>
      </c>
      <c r="D170" s="20"/>
      <c r="E170" s="8">
        <f>E171</f>
        <v>219024.44</v>
      </c>
      <c r="F170" s="12"/>
      <c r="G170" s="36"/>
    </row>
    <row r="171" spans="1:7" s="19" customFormat="1" ht="30.75">
      <c r="A171" s="9" t="s">
        <v>370</v>
      </c>
      <c r="B171" s="13">
        <v>706</v>
      </c>
      <c r="C171" s="20" t="s">
        <v>673</v>
      </c>
      <c r="D171" s="20" t="s">
        <v>371</v>
      </c>
      <c r="E171" s="8">
        <v>219024.44</v>
      </c>
      <c r="F171" s="12"/>
      <c r="G171" s="36"/>
    </row>
    <row r="172" spans="1:7" s="19" customFormat="1" ht="15">
      <c r="A172" s="9" t="s">
        <v>426</v>
      </c>
      <c r="B172" s="13">
        <v>706</v>
      </c>
      <c r="C172" s="20" t="s">
        <v>90</v>
      </c>
      <c r="D172" s="20"/>
      <c r="E172" s="8">
        <f>E173</f>
        <v>624141.4</v>
      </c>
      <c r="F172" s="12"/>
      <c r="G172" s="36"/>
    </row>
    <row r="173" spans="1:7" s="19" customFormat="1" ht="30.75">
      <c r="A173" s="9" t="s">
        <v>428</v>
      </c>
      <c r="B173" s="13">
        <v>706</v>
      </c>
      <c r="C173" s="20" t="s">
        <v>90</v>
      </c>
      <c r="D173" s="20" t="s">
        <v>364</v>
      </c>
      <c r="E173" s="8">
        <v>624141.4</v>
      </c>
      <c r="F173" s="12"/>
      <c r="G173" s="36"/>
    </row>
    <row r="174" spans="1:7" s="19" customFormat="1" ht="15">
      <c r="A174" s="9" t="s">
        <v>597</v>
      </c>
      <c r="B174" s="13">
        <v>706</v>
      </c>
      <c r="C174" s="20" t="s">
        <v>598</v>
      </c>
      <c r="D174" s="20"/>
      <c r="E174" s="8">
        <f>E175</f>
        <v>350000</v>
      </c>
      <c r="F174" s="12"/>
      <c r="G174" s="36"/>
    </row>
    <row r="175" spans="1:7" s="19" customFormat="1" ht="15">
      <c r="A175" s="9" t="s">
        <v>550</v>
      </c>
      <c r="B175" s="13">
        <v>706</v>
      </c>
      <c r="C175" s="20" t="s">
        <v>598</v>
      </c>
      <c r="D175" s="20" t="s">
        <v>373</v>
      </c>
      <c r="E175" s="8">
        <v>350000</v>
      </c>
      <c r="F175" s="12"/>
      <c r="G175" s="36"/>
    </row>
    <row r="176" spans="1:7" s="19" customFormat="1" ht="46.5">
      <c r="A176" s="9" t="s">
        <v>127</v>
      </c>
      <c r="B176" s="13">
        <v>706</v>
      </c>
      <c r="C176" s="20" t="s">
        <v>91</v>
      </c>
      <c r="D176" s="20"/>
      <c r="E176" s="8">
        <f>E178+E177</f>
        <v>7566000</v>
      </c>
      <c r="F176" s="12"/>
      <c r="G176" s="36"/>
    </row>
    <row r="177" spans="1:7" s="19" customFormat="1" ht="15">
      <c r="A177" s="9" t="s">
        <v>550</v>
      </c>
      <c r="B177" s="13">
        <v>706</v>
      </c>
      <c r="C177" s="20" t="s">
        <v>91</v>
      </c>
      <c r="D177" s="20" t="s">
        <v>373</v>
      </c>
      <c r="E177" s="8">
        <v>1923200</v>
      </c>
      <c r="F177" s="12"/>
      <c r="G177" s="36"/>
    </row>
    <row r="178" spans="1:7" s="19" customFormat="1" ht="30.75">
      <c r="A178" s="9" t="s">
        <v>370</v>
      </c>
      <c r="B178" s="13">
        <v>706</v>
      </c>
      <c r="C178" s="20" t="s">
        <v>91</v>
      </c>
      <c r="D178" s="20" t="s">
        <v>371</v>
      </c>
      <c r="E178" s="8">
        <v>5642800</v>
      </c>
      <c r="F178" s="12"/>
      <c r="G178" s="36"/>
    </row>
    <row r="179" spans="1:7" s="19" customFormat="1" ht="46.5">
      <c r="A179" s="4" t="s">
        <v>157</v>
      </c>
      <c r="B179" s="13">
        <v>706</v>
      </c>
      <c r="C179" s="20" t="s">
        <v>188</v>
      </c>
      <c r="D179" s="20"/>
      <c r="E179" s="8">
        <f>E181+E180</f>
        <v>8352600</v>
      </c>
      <c r="F179" s="12"/>
      <c r="G179" s="36"/>
    </row>
    <row r="180" spans="1:7" s="19" customFormat="1" ht="15">
      <c r="A180" s="4" t="s">
        <v>550</v>
      </c>
      <c r="B180" s="13">
        <v>706</v>
      </c>
      <c r="C180" s="20" t="s">
        <v>188</v>
      </c>
      <c r="D180" s="20" t="s">
        <v>373</v>
      </c>
      <c r="E180" s="8">
        <v>1040000</v>
      </c>
      <c r="F180" s="12"/>
      <c r="G180" s="36"/>
    </row>
    <row r="181" spans="1:7" s="19" customFormat="1" ht="30.75">
      <c r="A181" s="9" t="s">
        <v>370</v>
      </c>
      <c r="B181" s="13">
        <v>706</v>
      </c>
      <c r="C181" s="20" t="s">
        <v>188</v>
      </c>
      <c r="D181" s="20" t="s">
        <v>371</v>
      </c>
      <c r="E181" s="8">
        <v>7312600</v>
      </c>
      <c r="F181" s="12"/>
      <c r="G181" s="36"/>
    </row>
    <row r="182" spans="1:7" ht="30.75">
      <c r="A182" s="9" t="s">
        <v>158</v>
      </c>
      <c r="B182" s="13">
        <v>706</v>
      </c>
      <c r="C182" s="20" t="s">
        <v>674</v>
      </c>
      <c r="D182" s="20"/>
      <c r="E182" s="8">
        <f>E183</f>
        <v>1000000</v>
      </c>
      <c r="G182" s="36"/>
    </row>
    <row r="183" spans="1:7" s="19" customFormat="1" ht="30.75">
      <c r="A183" s="9" t="s">
        <v>370</v>
      </c>
      <c r="B183" s="13">
        <v>706</v>
      </c>
      <c r="C183" s="20" t="s">
        <v>674</v>
      </c>
      <c r="D183" s="20" t="s">
        <v>371</v>
      </c>
      <c r="E183" s="8">
        <v>1000000</v>
      </c>
      <c r="F183" s="12"/>
      <c r="G183" s="36"/>
    </row>
    <row r="184" spans="1:7" s="19" customFormat="1" ht="30.75">
      <c r="A184" s="9" t="s">
        <v>161</v>
      </c>
      <c r="B184" s="13">
        <v>706</v>
      </c>
      <c r="C184" s="20" t="s">
        <v>590</v>
      </c>
      <c r="D184" s="20"/>
      <c r="E184" s="8">
        <f>E185</f>
        <v>227172</v>
      </c>
      <c r="F184" s="12"/>
      <c r="G184" s="36"/>
    </row>
    <row r="185" spans="1:7" s="19" customFormat="1" ht="30.75">
      <c r="A185" s="9" t="s">
        <v>370</v>
      </c>
      <c r="B185" s="13">
        <v>706</v>
      </c>
      <c r="C185" s="20" t="s">
        <v>590</v>
      </c>
      <c r="D185" s="20" t="s">
        <v>371</v>
      </c>
      <c r="E185" s="8">
        <v>227172</v>
      </c>
      <c r="F185" s="12"/>
      <c r="G185" s="36"/>
    </row>
    <row r="186" spans="1:7" s="19" customFormat="1" ht="30.75">
      <c r="A186" s="9" t="s">
        <v>591</v>
      </c>
      <c r="B186" s="13">
        <v>706</v>
      </c>
      <c r="C186" s="20" t="s">
        <v>592</v>
      </c>
      <c r="D186" s="20"/>
      <c r="E186" s="8">
        <f>E187</f>
        <v>200000</v>
      </c>
      <c r="F186" s="12"/>
      <c r="G186" s="36"/>
    </row>
    <row r="187" spans="1:7" s="19" customFormat="1" ht="30.75">
      <c r="A187" s="9" t="s">
        <v>370</v>
      </c>
      <c r="B187" s="13">
        <v>706</v>
      </c>
      <c r="C187" s="20" t="s">
        <v>592</v>
      </c>
      <c r="D187" s="20" t="s">
        <v>371</v>
      </c>
      <c r="E187" s="8">
        <v>200000</v>
      </c>
      <c r="F187" s="12"/>
      <c r="G187" s="36"/>
    </row>
    <row r="188" spans="1:7" s="19" customFormat="1" ht="30.75">
      <c r="A188" s="9" t="s">
        <v>593</v>
      </c>
      <c r="B188" s="13">
        <v>706</v>
      </c>
      <c r="C188" s="20" t="s">
        <v>594</v>
      </c>
      <c r="D188" s="20"/>
      <c r="E188" s="8">
        <f>E189</f>
        <v>100000</v>
      </c>
      <c r="F188" s="12"/>
      <c r="G188" s="36"/>
    </row>
    <row r="189" spans="1:7" s="19" customFormat="1" ht="30.75">
      <c r="A189" s="9" t="s">
        <v>370</v>
      </c>
      <c r="B189" s="13">
        <v>706</v>
      </c>
      <c r="C189" s="20" t="s">
        <v>594</v>
      </c>
      <c r="D189" s="20" t="s">
        <v>371</v>
      </c>
      <c r="E189" s="8">
        <v>100000</v>
      </c>
      <c r="F189" s="12"/>
      <c r="G189" s="36"/>
    </row>
    <row r="190" spans="1:7" s="19" customFormat="1" ht="15">
      <c r="A190" s="9" t="s">
        <v>159</v>
      </c>
      <c r="B190" s="13">
        <v>706</v>
      </c>
      <c r="C190" s="20" t="s">
        <v>192</v>
      </c>
      <c r="D190" s="20"/>
      <c r="E190" s="8">
        <f>E191</f>
        <v>850000</v>
      </c>
      <c r="F190" s="12"/>
      <c r="G190" s="36"/>
    </row>
    <row r="191" spans="1:7" s="19" customFormat="1" ht="30.75">
      <c r="A191" s="9" t="s">
        <v>370</v>
      </c>
      <c r="B191" s="13">
        <v>706</v>
      </c>
      <c r="C191" s="20" t="s">
        <v>192</v>
      </c>
      <c r="D191" s="20" t="s">
        <v>371</v>
      </c>
      <c r="E191" s="8">
        <v>850000</v>
      </c>
      <c r="F191" s="12"/>
      <c r="G191" s="36"/>
    </row>
    <row r="192" spans="1:7" s="19" customFormat="1" ht="30.75">
      <c r="A192" s="9" t="s">
        <v>162</v>
      </c>
      <c r="B192" s="13">
        <v>706</v>
      </c>
      <c r="C192" s="20" t="s">
        <v>92</v>
      </c>
      <c r="D192" s="20"/>
      <c r="E192" s="8">
        <f>E193+E197+E195</f>
        <v>32249500</v>
      </c>
      <c r="F192" s="12"/>
      <c r="G192" s="36"/>
    </row>
    <row r="193" spans="1:7" s="19" customFormat="1" ht="15">
      <c r="A193" s="9" t="s">
        <v>436</v>
      </c>
      <c r="B193" s="13">
        <v>706</v>
      </c>
      <c r="C193" s="20" t="s">
        <v>93</v>
      </c>
      <c r="D193" s="20"/>
      <c r="E193" s="8">
        <f>E194</f>
        <v>28545000</v>
      </c>
      <c r="F193" s="12"/>
      <c r="G193" s="36"/>
    </row>
    <row r="194" spans="1:7" s="19" customFormat="1" ht="30.75">
      <c r="A194" s="9" t="s">
        <v>370</v>
      </c>
      <c r="B194" s="13">
        <v>706</v>
      </c>
      <c r="C194" s="20" t="s">
        <v>93</v>
      </c>
      <c r="D194" s="20" t="s">
        <v>371</v>
      </c>
      <c r="E194" s="8">
        <v>28545000</v>
      </c>
      <c r="F194" s="12"/>
      <c r="G194" s="36"/>
    </row>
    <row r="195" spans="1:7" s="19" customFormat="1" ht="46.5">
      <c r="A195" s="9" t="s">
        <v>127</v>
      </c>
      <c r="B195" s="13">
        <v>706</v>
      </c>
      <c r="C195" s="20" t="s">
        <v>191</v>
      </c>
      <c r="D195" s="20"/>
      <c r="E195" s="8">
        <f>E196</f>
        <v>2020000</v>
      </c>
      <c r="F195" s="12"/>
      <c r="G195" s="36"/>
    </row>
    <row r="196" spans="1:7" s="19" customFormat="1" ht="30.75">
      <c r="A196" s="9" t="s">
        <v>370</v>
      </c>
      <c r="B196" s="13">
        <v>706</v>
      </c>
      <c r="C196" s="20" t="s">
        <v>191</v>
      </c>
      <c r="D196" s="20" t="s">
        <v>371</v>
      </c>
      <c r="E196" s="8">
        <v>2020000</v>
      </c>
      <c r="F196" s="12"/>
      <c r="G196" s="36"/>
    </row>
    <row r="197" spans="1:7" ht="62.25">
      <c r="A197" s="4" t="s">
        <v>137</v>
      </c>
      <c r="B197" s="13">
        <v>706</v>
      </c>
      <c r="C197" s="20" t="s">
        <v>186</v>
      </c>
      <c r="D197" s="20"/>
      <c r="E197" s="8">
        <f>E198</f>
        <v>1684500</v>
      </c>
      <c r="G197" s="36"/>
    </row>
    <row r="198" spans="1:7" ht="30.75">
      <c r="A198" s="9" t="s">
        <v>370</v>
      </c>
      <c r="B198" s="13">
        <v>706</v>
      </c>
      <c r="C198" s="20" t="s">
        <v>186</v>
      </c>
      <c r="D198" s="20" t="s">
        <v>371</v>
      </c>
      <c r="E198" s="8">
        <v>1684500</v>
      </c>
      <c r="G198" s="36"/>
    </row>
    <row r="199" spans="1:7" ht="30.75">
      <c r="A199" s="9" t="s">
        <v>531</v>
      </c>
      <c r="B199" s="13">
        <v>706</v>
      </c>
      <c r="C199" s="20" t="s">
        <v>94</v>
      </c>
      <c r="D199" s="20"/>
      <c r="E199" s="8">
        <f>E200</f>
        <v>1230000</v>
      </c>
      <c r="G199" s="36"/>
    </row>
    <row r="200" spans="1:7" ht="15">
      <c r="A200" s="9" t="s">
        <v>368</v>
      </c>
      <c r="B200" s="13">
        <v>706</v>
      </c>
      <c r="C200" s="20" t="s">
        <v>95</v>
      </c>
      <c r="D200" s="20"/>
      <c r="E200" s="8">
        <f>E201</f>
        <v>1230000</v>
      </c>
      <c r="G200" s="36"/>
    </row>
    <row r="201" spans="1:7" ht="30.75">
      <c r="A201" s="9" t="s">
        <v>428</v>
      </c>
      <c r="B201" s="13">
        <v>706</v>
      </c>
      <c r="C201" s="20" t="s">
        <v>95</v>
      </c>
      <c r="D201" s="20" t="s">
        <v>364</v>
      </c>
      <c r="E201" s="8">
        <v>1230000</v>
      </c>
      <c r="G201" s="36"/>
    </row>
    <row r="202" spans="1:7" ht="30.75">
      <c r="A202" s="9" t="s">
        <v>96</v>
      </c>
      <c r="B202" s="13">
        <v>706</v>
      </c>
      <c r="C202" s="20" t="s">
        <v>97</v>
      </c>
      <c r="D202" s="20"/>
      <c r="E202" s="8">
        <f>E203</f>
        <v>745000</v>
      </c>
      <c r="G202" s="36"/>
    </row>
    <row r="203" spans="1:7" ht="15">
      <c r="A203" s="9" t="s">
        <v>369</v>
      </c>
      <c r="B203" s="13">
        <v>706</v>
      </c>
      <c r="C203" s="20" t="s">
        <v>98</v>
      </c>
      <c r="D203" s="20"/>
      <c r="E203" s="8">
        <f>E204</f>
        <v>745000</v>
      </c>
      <c r="G203" s="36"/>
    </row>
    <row r="204" spans="1:7" ht="30.75">
      <c r="A204" s="9" t="s">
        <v>428</v>
      </c>
      <c r="B204" s="13">
        <v>706</v>
      </c>
      <c r="C204" s="20" t="s">
        <v>98</v>
      </c>
      <c r="D204" s="20" t="s">
        <v>364</v>
      </c>
      <c r="E204" s="8">
        <v>745000</v>
      </c>
      <c r="G204" s="36"/>
    </row>
    <row r="205" spans="1:7" ht="30.75">
      <c r="A205" s="17" t="s">
        <v>15</v>
      </c>
      <c r="B205" s="13">
        <v>706</v>
      </c>
      <c r="C205" s="18" t="s">
        <v>99</v>
      </c>
      <c r="D205" s="18"/>
      <c r="E205" s="7">
        <f>E206+E211+E221</f>
        <v>56757021.87000001</v>
      </c>
      <c r="G205" s="36"/>
    </row>
    <row r="206" spans="1:7" ht="30.75">
      <c r="A206" s="9" t="s">
        <v>100</v>
      </c>
      <c r="B206" s="13">
        <v>706</v>
      </c>
      <c r="C206" s="20" t="s">
        <v>101</v>
      </c>
      <c r="D206" s="20"/>
      <c r="E206" s="8">
        <f>E207</f>
        <v>3390986.6999999997</v>
      </c>
      <c r="G206" s="36"/>
    </row>
    <row r="207" spans="1:7" ht="15">
      <c r="A207" s="9" t="s">
        <v>163</v>
      </c>
      <c r="B207" s="13">
        <v>706</v>
      </c>
      <c r="C207" s="20" t="s">
        <v>102</v>
      </c>
      <c r="D207" s="20"/>
      <c r="E207" s="8">
        <f>E208+E209+E210</f>
        <v>3390986.6999999997</v>
      </c>
      <c r="G207" s="36"/>
    </row>
    <row r="208" spans="1:7" ht="46.5">
      <c r="A208" s="9" t="s">
        <v>362</v>
      </c>
      <c r="B208" s="13">
        <v>706</v>
      </c>
      <c r="C208" s="20" t="s">
        <v>102</v>
      </c>
      <c r="D208" s="20" t="s">
        <v>363</v>
      </c>
      <c r="E208" s="8">
        <v>2778121.92</v>
      </c>
      <c r="G208" s="36"/>
    </row>
    <row r="209" spans="1:7" ht="30.75">
      <c r="A209" s="9" t="s">
        <v>428</v>
      </c>
      <c r="B209" s="13">
        <v>706</v>
      </c>
      <c r="C209" s="20" t="s">
        <v>102</v>
      </c>
      <c r="D209" s="20" t="s">
        <v>364</v>
      </c>
      <c r="E209" s="8">
        <v>439558.38</v>
      </c>
      <c r="G209" s="36"/>
    </row>
    <row r="210" spans="1:7" ht="15">
      <c r="A210" s="9" t="s">
        <v>365</v>
      </c>
      <c r="B210" s="13">
        <v>706</v>
      </c>
      <c r="C210" s="20" t="s">
        <v>102</v>
      </c>
      <c r="D210" s="20" t="s">
        <v>366</v>
      </c>
      <c r="E210" s="8">
        <v>173306.4</v>
      </c>
      <c r="G210" s="36"/>
    </row>
    <row r="211" spans="1:7" ht="46.5">
      <c r="A211" s="9" t="s">
        <v>438</v>
      </c>
      <c r="B211" s="13">
        <v>706</v>
      </c>
      <c r="C211" s="20" t="s">
        <v>103</v>
      </c>
      <c r="D211" s="20"/>
      <c r="E211" s="8">
        <f>E212+E217+E219</f>
        <v>46927520.29000001</v>
      </c>
      <c r="G211" s="36"/>
    </row>
    <row r="212" spans="1:7" ht="15">
      <c r="A212" s="9" t="s">
        <v>163</v>
      </c>
      <c r="B212" s="13">
        <v>706</v>
      </c>
      <c r="C212" s="20" t="s">
        <v>104</v>
      </c>
      <c r="D212" s="20"/>
      <c r="E212" s="8">
        <f>E213+E214+E216+E215</f>
        <v>43109137.730000004</v>
      </c>
      <c r="G212" s="36"/>
    </row>
    <row r="213" spans="1:7" ht="46.5">
      <c r="A213" s="9" t="s">
        <v>362</v>
      </c>
      <c r="B213" s="13">
        <v>706</v>
      </c>
      <c r="C213" s="20" t="s">
        <v>104</v>
      </c>
      <c r="D213" s="20" t="s">
        <v>363</v>
      </c>
      <c r="E213" s="8">
        <v>31963622.91</v>
      </c>
      <c r="G213" s="36"/>
    </row>
    <row r="214" spans="1:7" ht="30.75">
      <c r="A214" s="9" t="s">
        <v>428</v>
      </c>
      <c r="B214" s="13">
        <v>706</v>
      </c>
      <c r="C214" s="20" t="s">
        <v>104</v>
      </c>
      <c r="D214" s="20" t="s">
        <v>364</v>
      </c>
      <c r="E214" s="8">
        <v>10627241.22</v>
      </c>
      <c r="G214" s="36"/>
    </row>
    <row r="215" spans="1:7" ht="15">
      <c r="A215" s="9" t="s">
        <v>375</v>
      </c>
      <c r="B215" s="13">
        <v>706</v>
      </c>
      <c r="C215" s="20" t="s">
        <v>104</v>
      </c>
      <c r="D215" s="20" t="s">
        <v>374</v>
      </c>
      <c r="E215" s="8">
        <v>61011.28</v>
      </c>
      <c r="G215" s="36"/>
    </row>
    <row r="216" spans="1:7" ht="15">
      <c r="A216" s="9" t="s">
        <v>365</v>
      </c>
      <c r="B216" s="13">
        <v>706</v>
      </c>
      <c r="C216" s="20" t="s">
        <v>104</v>
      </c>
      <c r="D216" s="20" t="s">
        <v>366</v>
      </c>
      <c r="E216" s="8">
        <v>457262.32</v>
      </c>
      <c r="G216" s="36"/>
    </row>
    <row r="217" spans="1:7" ht="30.75">
      <c r="A217" s="9" t="s">
        <v>337</v>
      </c>
      <c r="B217" s="13">
        <v>706</v>
      </c>
      <c r="C217" s="20" t="s">
        <v>105</v>
      </c>
      <c r="D217" s="20"/>
      <c r="E217" s="8">
        <f>E218</f>
        <v>2523732.56</v>
      </c>
      <c r="G217" s="36"/>
    </row>
    <row r="218" spans="1:7" ht="46.5">
      <c r="A218" s="9" t="s">
        <v>362</v>
      </c>
      <c r="B218" s="13">
        <v>706</v>
      </c>
      <c r="C218" s="20" t="s">
        <v>105</v>
      </c>
      <c r="D218" s="20" t="s">
        <v>363</v>
      </c>
      <c r="E218" s="8">
        <v>2523732.56</v>
      </c>
      <c r="G218" s="36"/>
    </row>
    <row r="219" spans="1:7" ht="15">
      <c r="A219" s="9" t="s">
        <v>597</v>
      </c>
      <c r="B219" s="13">
        <v>706</v>
      </c>
      <c r="C219" s="20" t="s">
        <v>698</v>
      </c>
      <c r="D219" s="30"/>
      <c r="E219" s="8">
        <f>E220</f>
        <v>1294650</v>
      </c>
      <c r="G219" s="36"/>
    </row>
    <row r="220" spans="1:7" ht="15">
      <c r="A220" s="9" t="s">
        <v>550</v>
      </c>
      <c r="B220" s="13">
        <v>706</v>
      </c>
      <c r="C220" s="20" t="s">
        <v>698</v>
      </c>
      <c r="D220" s="30" t="s">
        <v>373</v>
      </c>
      <c r="E220" s="8">
        <v>1294650</v>
      </c>
      <c r="G220" s="36"/>
    </row>
    <row r="221" spans="1:7" ht="30.75">
      <c r="A221" s="9" t="s">
        <v>439</v>
      </c>
      <c r="B221" s="13">
        <v>706</v>
      </c>
      <c r="C221" s="20" t="s">
        <v>106</v>
      </c>
      <c r="D221" s="20"/>
      <c r="E221" s="8">
        <f>E222+E224+E227+E229</f>
        <v>6438514.88</v>
      </c>
      <c r="G221" s="36"/>
    </row>
    <row r="222" spans="1:7" ht="30.75">
      <c r="A222" s="9" t="s">
        <v>164</v>
      </c>
      <c r="B222" s="13">
        <v>706</v>
      </c>
      <c r="C222" s="20" t="s">
        <v>107</v>
      </c>
      <c r="D222" s="20"/>
      <c r="E222" s="8">
        <f>E223</f>
        <v>1571100</v>
      </c>
      <c r="G222" s="36"/>
    </row>
    <row r="223" spans="1:7" ht="15">
      <c r="A223" s="9" t="s">
        <v>550</v>
      </c>
      <c r="B223" s="13">
        <v>706</v>
      </c>
      <c r="C223" s="20" t="s">
        <v>107</v>
      </c>
      <c r="D223" s="20" t="s">
        <v>373</v>
      </c>
      <c r="E223" s="8">
        <v>1571100</v>
      </c>
      <c r="G223" s="36"/>
    </row>
    <row r="224" spans="1:7" ht="30.75">
      <c r="A224" s="9" t="s">
        <v>144</v>
      </c>
      <c r="B224" s="13">
        <v>706</v>
      </c>
      <c r="C224" s="20" t="s">
        <v>110</v>
      </c>
      <c r="D224" s="20"/>
      <c r="E224" s="8">
        <f>E225+E226</f>
        <v>3629872.03</v>
      </c>
      <c r="G224" s="36"/>
    </row>
    <row r="225" spans="1:7" ht="46.5">
      <c r="A225" s="9" t="s">
        <v>362</v>
      </c>
      <c r="B225" s="13">
        <v>706</v>
      </c>
      <c r="C225" s="20" t="s">
        <v>110</v>
      </c>
      <c r="D225" s="20" t="s">
        <v>363</v>
      </c>
      <c r="E225" s="8">
        <v>3273758.65</v>
      </c>
      <c r="G225" s="36"/>
    </row>
    <row r="226" spans="1:7" ht="30.75">
      <c r="A226" s="9" t="s">
        <v>428</v>
      </c>
      <c r="B226" s="13">
        <v>706</v>
      </c>
      <c r="C226" s="20" t="s">
        <v>110</v>
      </c>
      <c r="D226" s="20" t="s">
        <v>364</v>
      </c>
      <c r="E226" s="8">
        <v>356113.38</v>
      </c>
      <c r="G226" s="36"/>
    </row>
    <row r="227" spans="1:7" ht="46.5">
      <c r="A227" s="9" t="s">
        <v>165</v>
      </c>
      <c r="B227" s="13">
        <v>706</v>
      </c>
      <c r="C227" s="20" t="s">
        <v>108</v>
      </c>
      <c r="D227" s="20"/>
      <c r="E227" s="8">
        <f>E228</f>
        <v>994624.03</v>
      </c>
      <c r="G227" s="36"/>
    </row>
    <row r="228" spans="1:7" ht="46.5">
      <c r="A228" s="9" t="s">
        <v>362</v>
      </c>
      <c r="B228" s="13">
        <v>706</v>
      </c>
      <c r="C228" s="20" t="s">
        <v>108</v>
      </c>
      <c r="D228" s="20" t="s">
        <v>363</v>
      </c>
      <c r="E228" s="8">
        <v>994624.03</v>
      </c>
      <c r="G228" s="36"/>
    </row>
    <row r="229" spans="1:7" ht="30.75">
      <c r="A229" s="9" t="s">
        <v>166</v>
      </c>
      <c r="B229" s="13">
        <v>706</v>
      </c>
      <c r="C229" s="20" t="s">
        <v>109</v>
      </c>
      <c r="D229" s="20"/>
      <c r="E229" s="8">
        <f>E230+E231</f>
        <v>242918.82</v>
      </c>
      <c r="G229" s="36"/>
    </row>
    <row r="230" spans="1:7" ht="46.5">
      <c r="A230" s="9" t="s">
        <v>362</v>
      </c>
      <c r="B230" s="13">
        <v>706</v>
      </c>
      <c r="C230" s="20" t="s">
        <v>109</v>
      </c>
      <c r="D230" s="20" t="s">
        <v>363</v>
      </c>
      <c r="E230" s="8">
        <v>168144.07</v>
      </c>
      <c r="G230" s="36"/>
    </row>
    <row r="231" spans="1:7" ht="30.75">
      <c r="A231" s="9" t="s">
        <v>428</v>
      </c>
      <c r="B231" s="13">
        <v>706</v>
      </c>
      <c r="C231" s="20" t="s">
        <v>109</v>
      </c>
      <c r="D231" s="20" t="s">
        <v>364</v>
      </c>
      <c r="E231" s="8">
        <v>74774.75</v>
      </c>
      <c r="G231" s="36"/>
    </row>
    <row r="232" spans="1:7" ht="62.25">
      <c r="A232" s="17" t="s">
        <v>111</v>
      </c>
      <c r="B232" s="13">
        <v>706</v>
      </c>
      <c r="C232" s="18" t="s">
        <v>112</v>
      </c>
      <c r="D232" s="18"/>
      <c r="E232" s="7">
        <f>E233+E241+E246+E253+E264+E269+E278+E295+E308+E318</f>
        <v>139965656.13</v>
      </c>
      <c r="G232" s="36"/>
    </row>
    <row r="233" spans="1:7" ht="30.75">
      <c r="A233" s="9" t="s">
        <v>360</v>
      </c>
      <c r="B233" s="13">
        <v>706</v>
      </c>
      <c r="C233" s="20" t="s">
        <v>113</v>
      </c>
      <c r="D233" s="20"/>
      <c r="E233" s="8">
        <f>E234+E237+E239</f>
        <v>3204500.61</v>
      </c>
      <c r="G233" s="36"/>
    </row>
    <row r="234" spans="1:7" ht="30.75">
      <c r="A234" s="9" t="s">
        <v>613</v>
      </c>
      <c r="B234" s="13">
        <v>706</v>
      </c>
      <c r="C234" s="20" t="s">
        <v>614</v>
      </c>
      <c r="D234" s="20"/>
      <c r="E234" s="8">
        <f>E235+E236</f>
        <v>1191436.19</v>
      </c>
      <c r="G234" s="36"/>
    </row>
    <row r="235" spans="1:7" ht="30.75">
      <c r="A235" s="9" t="s">
        <v>430</v>
      </c>
      <c r="B235" s="13">
        <v>706</v>
      </c>
      <c r="C235" s="20" t="s">
        <v>614</v>
      </c>
      <c r="D235" s="20" t="s">
        <v>377</v>
      </c>
      <c r="E235" s="8">
        <v>1000153.19</v>
      </c>
      <c r="G235" s="36"/>
    </row>
    <row r="236" spans="1:7" ht="15">
      <c r="A236" s="9" t="s">
        <v>365</v>
      </c>
      <c r="B236" s="13">
        <v>706</v>
      </c>
      <c r="C236" s="20" t="s">
        <v>614</v>
      </c>
      <c r="D236" s="20" t="s">
        <v>366</v>
      </c>
      <c r="E236" s="8">
        <v>191283</v>
      </c>
      <c r="G236" s="36"/>
    </row>
    <row r="237" spans="1:7" ht="46.5">
      <c r="A237" s="9" t="s">
        <v>167</v>
      </c>
      <c r="B237" s="13">
        <v>706</v>
      </c>
      <c r="C237" s="20" t="s">
        <v>675</v>
      </c>
      <c r="D237" s="20"/>
      <c r="E237" s="8">
        <f>E238</f>
        <v>1982103.46</v>
      </c>
      <c r="G237" s="36"/>
    </row>
    <row r="238" spans="1:7" ht="30.75">
      <c r="A238" s="9" t="s">
        <v>430</v>
      </c>
      <c r="B238" s="13">
        <v>706</v>
      </c>
      <c r="C238" s="20" t="s">
        <v>675</v>
      </c>
      <c r="D238" s="20" t="s">
        <v>377</v>
      </c>
      <c r="E238" s="8">
        <v>1982103.46</v>
      </c>
      <c r="G238" s="36"/>
    </row>
    <row r="239" spans="1:7" ht="30.75">
      <c r="A239" s="9" t="s">
        <v>168</v>
      </c>
      <c r="B239" s="13">
        <v>706</v>
      </c>
      <c r="C239" s="20" t="s">
        <v>182</v>
      </c>
      <c r="D239" s="20"/>
      <c r="E239" s="8">
        <f>E240</f>
        <v>30960.96</v>
      </c>
      <c r="G239" s="36"/>
    </row>
    <row r="240" spans="1:7" ht="30.75">
      <c r="A240" s="9" t="s">
        <v>430</v>
      </c>
      <c r="B240" s="13">
        <v>706</v>
      </c>
      <c r="C240" s="20" t="s">
        <v>182</v>
      </c>
      <c r="D240" s="20" t="s">
        <v>377</v>
      </c>
      <c r="E240" s="8">
        <v>30960.96</v>
      </c>
      <c r="G240" s="36"/>
    </row>
    <row r="241" spans="1:7" ht="15">
      <c r="A241" s="9" t="s">
        <v>114</v>
      </c>
      <c r="B241" s="13">
        <v>706</v>
      </c>
      <c r="C241" s="20" t="s">
        <v>115</v>
      </c>
      <c r="D241" s="20"/>
      <c r="E241" s="8">
        <f>E242+E244</f>
        <v>50349127.5</v>
      </c>
      <c r="G241" s="36"/>
    </row>
    <row r="242" spans="1:7" ht="62.25">
      <c r="A242" s="9" t="s">
        <v>407</v>
      </c>
      <c r="B242" s="13">
        <v>706</v>
      </c>
      <c r="C242" s="20" t="s">
        <v>116</v>
      </c>
      <c r="D242" s="20"/>
      <c r="E242" s="8">
        <f>E243</f>
        <v>47142594</v>
      </c>
      <c r="G242" s="36"/>
    </row>
    <row r="243" spans="1:7" ht="15">
      <c r="A243" s="9" t="s">
        <v>550</v>
      </c>
      <c r="B243" s="13">
        <v>706</v>
      </c>
      <c r="C243" s="20" t="s">
        <v>116</v>
      </c>
      <c r="D243" s="20" t="s">
        <v>373</v>
      </c>
      <c r="E243" s="8">
        <v>47142594</v>
      </c>
      <c r="G243" s="36"/>
    </row>
    <row r="244" spans="1:7" ht="46.5">
      <c r="A244" s="9" t="s">
        <v>169</v>
      </c>
      <c r="B244" s="13">
        <v>706</v>
      </c>
      <c r="C244" s="20" t="s">
        <v>268</v>
      </c>
      <c r="D244" s="20"/>
      <c r="E244" s="8">
        <f>E245</f>
        <v>3206533.5</v>
      </c>
      <c r="G244" s="36"/>
    </row>
    <row r="245" spans="1:7" ht="15">
      <c r="A245" s="9" t="s">
        <v>550</v>
      </c>
      <c r="B245" s="13">
        <v>706</v>
      </c>
      <c r="C245" s="20" t="s">
        <v>268</v>
      </c>
      <c r="D245" s="20" t="s">
        <v>373</v>
      </c>
      <c r="E245" s="8">
        <v>3206533.5</v>
      </c>
      <c r="G245" s="36"/>
    </row>
    <row r="246" spans="1:7" ht="62.25">
      <c r="A246" s="9" t="s">
        <v>532</v>
      </c>
      <c r="B246" s="13">
        <v>706</v>
      </c>
      <c r="C246" s="20" t="s">
        <v>117</v>
      </c>
      <c r="D246" s="20"/>
      <c r="E246" s="8">
        <f>E249+E251+E247</f>
        <v>2244021.4699999997</v>
      </c>
      <c r="G246" s="36"/>
    </row>
    <row r="247" spans="1:7" ht="15">
      <c r="A247" s="9" t="s">
        <v>583</v>
      </c>
      <c r="B247" s="13">
        <v>706</v>
      </c>
      <c r="C247" s="20" t="s">
        <v>676</v>
      </c>
      <c r="D247" s="20"/>
      <c r="E247" s="8">
        <f>E248</f>
        <v>5446</v>
      </c>
      <c r="G247" s="36"/>
    </row>
    <row r="248" spans="1:7" ht="30.75">
      <c r="A248" s="9" t="s">
        <v>428</v>
      </c>
      <c r="B248" s="13">
        <v>706</v>
      </c>
      <c r="C248" s="20" t="s">
        <v>676</v>
      </c>
      <c r="D248" s="20" t="s">
        <v>364</v>
      </c>
      <c r="E248" s="8">
        <v>5446</v>
      </c>
      <c r="G248" s="36"/>
    </row>
    <row r="249" spans="1:7" ht="30.75">
      <c r="A249" s="9" t="s">
        <v>613</v>
      </c>
      <c r="B249" s="13">
        <v>706</v>
      </c>
      <c r="C249" s="20" t="s">
        <v>615</v>
      </c>
      <c r="D249" s="20"/>
      <c r="E249" s="8">
        <f>E250</f>
        <v>2080239.18</v>
      </c>
      <c r="G249" s="36"/>
    </row>
    <row r="250" spans="1:7" ht="30.75">
      <c r="A250" s="9" t="s">
        <v>430</v>
      </c>
      <c r="B250" s="13">
        <v>706</v>
      </c>
      <c r="C250" s="20" t="s">
        <v>615</v>
      </c>
      <c r="D250" s="20" t="s">
        <v>377</v>
      </c>
      <c r="E250" s="8">
        <v>2080239.18</v>
      </c>
      <c r="G250" s="36"/>
    </row>
    <row r="251" spans="1:7" ht="30.75">
      <c r="A251" s="9" t="s">
        <v>170</v>
      </c>
      <c r="B251" s="13">
        <v>706</v>
      </c>
      <c r="C251" s="20" t="s">
        <v>582</v>
      </c>
      <c r="D251" s="20"/>
      <c r="E251" s="8">
        <f>E252</f>
        <v>158336.29</v>
      </c>
      <c r="G251" s="36"/>
    </row>
    <row r="252" spans="1:7" ht="30.75">
      <c r="A252" s="9" t="s">
        <v>430</v>
      </c>
      <c r="B252" s="13">
        <v>706</v>
      </c>
      <c r="C252" s="20" t="s">
        <v>582</v>
      </c>
      <c r="D252" s="20" t="s">
        <v>377</v>
      </c>
      <c r="E252" s="8">
        <v>158336.29</v>
      </c>
      <c r="G252" s="36"/>
    </row>
    <row r="253" spans="1:7" ht="46.5">
      <c r="A253" s="9" t="s">
        <v>533</v>
      </c>
      <c r="B253" s="13">
        <v>706</v>
      </c>
      <c r="C253" s="20" t="s">
        <v>118</v>
      </c>
      <c r="D253" s="20"/>
      <c r="E253" s="8">
        <f>E254+E260+E262+E258+E256</f>
        <v>33439044.42</v>
      </c>
      <c r="G253" s="36"/>
    </row>
    <row r="254" spans="1:7" ht="15">
      <c r="A254" s="9" t="s">
        <v>171</v>
      </c>
      <c r="B254" s="13">
        <v>706</v>
      </c>
      <c r="C254" s="20" t="s">
        <v>119</v>
      </c>
      <c r="D254" s="20"/>
      <c r="E254" s="8">
        <f>E255</f>
        <v>5499380.62</v>
      </c>
      <c r="G254" s="36"/>
    </row>
    <row r="255" spans="1:7" ht="15">
      <c r="A255" s="9" t="s">
        <v>550</v>
      </c>
      <c r="B255" s="13">
        <v>706</v>
      </c>
      <c r="C255" s="20" t="s">
        <v>119</v>
      </c>
      <c r="D255" s="20" t="s">
        <v>373</v>
      </c>
      <c r="E255" s="8">
        <v>5499380.62</v>
      </c>
      <c r="G255" s="36"/>
    </row>
    <row r="256" spans="1:7" ht="46.5">
      <c r="A256" s="9" t="s">
        <v>172</v>
      </c>
      <c r="B256" s="13">
        <v>706</v>
      </c>
      <c r="C256" s="20" t="s">
        <v>694</v>
      </c>
      <c r="D256" s="20"/>
      <c r="E256" s="8">
        <f>E257</f>
        <v>685000</v>
      </c>
      <c r="G256" s="36"/>
    </row>
    <row r="257" spans="1:7" ht="15">
      <c r="A257" s="9" t="s">
        <v>550</v>
      </c>
      <c r="B257" s="13">
        <v>706</v>
      </c>
      <c r="C257" s="20" t="s">
        <v>694</v>
      </c>
      <c r="D257" s="20" t="s">
        <v>373</v>
      </c>
      <c r="E257" s="8">
        <v>685000</v>
      </c>
      <c r="G257" s="36"/>
    </row>
    <row r="258" spans="1:7" ht="30.75">
      <c r="A258" s="9" t="s">
        <v>158</v>
      </c>
      <c r="B258" s="13">
        <v>706</v>
      </c>
      <c r="C258" s="20" t="s">
        <v>678</v>
      </c>
      <c r="D258" s="20"/>
      <c r="E258" s="8">
        <f>E259</f>
        <v>361691.64</v>
      </c>
      <c r="G258" s="36"/>
    </row>
    <row r="259" spans="1:7" ht="15">
      <c r="A259" s="9" t="s">
        <v>550</v>
      </c>
      <c r="B259" s="13">
        <v>706</v>
      </c>
      <c r="C259" s="20" t="s">
        <v>678</v>
      </c>
      <c r="D259" s="20" t="s">
        <v>373</v>
      </c>
      <c r="E259" s="8">
        <v>361691.64</v>
      </c>
      <c r="G259" s="36"/>
    </row>
    <row r="260" spans="1:7" ht="62.25">
      <c r="A260" s="9" t="s">
        <v>205</v>
      </c>
      <c r="B260" s="13">
        <v>706</v>
      </c>
      <c r="C260" s="20" t="s">
        <v>120</v>
      </c>
      <c r="D260" s="20"/>
      <c r="E260" s="8">
        <f>E261</f>
        <v>8100000</v>
      </c>
      <c r="G260" s="36"/>
    </row>
    <row r="261" spans="1:7" ht="15">
      <c r="A261" s="9" t="s">
        <v>550</v>
      </c>
      <c r="B261" s="13">
        <v>706</v>
      </c>
      <c r="C261" s="20" t="s">
        <v>120</v>
      </c>
      <c r="D261" s="20" t="s">
        <v>373</v>
      </c>
      <c r="E261" s="8">
        <v>8100000</v>
      </c>
      <c r="G261" s="36"/>
    </row>
    <row r="262" spans="1:7" ht="46.5">
      <c r="A262" s="9" t="s">
        <v>173</v>
      </c>
      <c r="B262" s="13">
        <v>706</v>
      </c>
      <c r="C262" s="20" t="s">
        <v>677</v>
      </c>
      <c r="D262" s="20"/>
      <c r="E262" s="8">
        <f>E263</f>
        <v>18792972.16</v>
      </c>
      <c r="G262" s="36"/>
    </row>
    <row r="263" spans="1:7" ht="15">
      <c r="A263" s="9" t="s">
        <v>550</v>
      </c>
      <c r="B263" s="13">
        <v>706</v>
      </c>
      <c r="C263" s="20" t="s">
        <v>677</v>
      </c>
      <c r="D263" s="20" t="s">
        <v>373</v>
      </c>
      <c r="E263" s="8">
        <v>18792972.16</v>
      </c>
      <c r="G263" s="36"/>
    </row>
    <row r="264" spans="1:7" ht="30.75">
      <c r="A264" s="9" t="s">
        <v>174</v>
      </c>
      <c r="B264" s="13">
        <v>706</v>
      </c>
      <c r="C264" s="20" t="s">
        <v>274</v>
      </c>
      <c r="D264" s="20"/>
      <c r="E264" s="8">
        <f>E267+E265</f>
        <v>102000</v>
      </c>
      <c r="G264" s="36"/>
    </row>
    <row r="265" spans="1:7" ht="78">
      <c r="A265" s="25" t="s">
        <v>175</v>
      </c>
      <c r="B265" s="13">
        <v>706</v>
      </c>
      <c r="C265" s="26" t="s">
        <v>679</v>
      </c>
      <c r="D265" s="26"/>
      <c r="E265" s="27">
        <f>E266</f>
        <v>71400</v>
      </c>
      <c r="G265" s="36"/>
    </row>
    <row r="266" spans="1:7" ht="30.75">
      <c r="A266" s="9" t="s">
        <v>428</v>
      </c>
      <c r="B266" s="13">
        <v>706</v>
      </c>
      <c r="C266" s="26" t="s">
        <v>679</v>
      </c>
      <c r="D266" s="26" t="s">
        <v>364</v>
      </c>
      <c r="E266" s="27">
        <v>71400</v>
      </c>
      <c r="G266" s="36"/>
    </row>
    <row r="267" spans="1:7" ht="62.25">
      <c r="A267" s="9" t="s">
        <v>0</v>
      </c>
      <c r="B267" s="13">
        <v>706</v>
      </c>
      <c r="C267" s="20" t="s">
        <v>535</v>
      </c>
      <c r="D267" s="20"/>
      <c r="E267" s="8">
        <f>E268</f>
        <v>30600</v>
      </c>
      <c r="G267" s="36"/>
    </row>
    <row r="268" spans="1:7" ht="30.75">
      <c r="A268" s="9" t="s">
        <v>428</v>
      </c>
      <c r="B268" s="13">
        <v>706</v>
      </c>
      <c r="C268" s="20" t="s">
        <v>535</v>
      </c>
      <c r="D268" s="20" t="s">
        <v>364</v>
      </c>
      <c r="E268" s="8">
        <v>30600</v>
      </c>
      <c r="G268" s="36"/>
    </row>
    <row r="269" spans="1:7" ht="30.75">
      <c r="A269" s="9" t="s">
        <v>455</v>
      </c>
      <c r="B269" s="13">
        <v>706</v>
      </c>
      <c r="C269" s="20" t="s">
        <v>456</v>
      </c>
      <c r="D269" s="20"/>
      <c r="E269" s="8">
        <f>E270+E276+E274+E272</f>
        <v>5735332</v>
      </c>
      <c r="G269" s="36"/>
    </row>
    <row r="270" spans="1:7" ht="15">
      <c r="A270" s="9" t="s">
        <v>583</v>
      </c>
      <c r="B270" s="13">
        <v>706</v>
      </c>
      <c r="C270" s="20" t="s">
        <v>584</v>
      </c>
      <c r="D270" s="20"/>
      <c r="E270" s="8">
        <f>E271</f>
        <v>70000</v>
      </c>
      <c r="G270" s="36"/>
    </row>
    <row r="271" spans="1:7" ht="30.75">
      <c r="A271" s="9" t="s">
        <v>428</v>
      </c>
      <c r="B271" s="13">
        <v>706</v>
      </c>
      <c r="C271" s="20" t="s">
        <v>584</v>
      </c>
      <c r="D271" s="20" t="s">
        <v>364</v>
      </c>
      <c r="E271" s="8">
        <v>70000</v>
      </c>
      <c r="G271" s="36"/>
    </row>
    <row r="272" spans="1:7" ht="46.5">
      <c r="A272" s="9" t="s">
        <v>167</v>
      </c>
      <c r="B272" s="13">
        <v>706</v>
      </c>
      <c r="C272" s="20" t="s">
        <v>621</v>
      </c>
      <c r="D272" s="20"/>
      <c r="E272" s="8">
        <f>E273</f>
        <v>5481851.97</v>
      </c>
      <c r="G272" s="36"/>
    </row>
    <row r="273" spans="1:7" ht="30.75">
      <c r="A273" s="9" t="s">
        <v>430</v>
      </c>
      <c r="B273" s="13">
        <v>706</v>
      </c>
      <c r="C273" s="20" t="s">
        <v>621</v>
      </c>
      <c r="D273" s="20" t="s">
        <v>377</v>
      </c>
      <c r="E273" s="8">
        <v>5481851.97</v>
      </c>
      <c r="G273" s="36"/>
    </row>
    <row r="274" spans="1:7" ht="30.75">
      <c r="A274" s="9" t="s">
        <v>170</v>
      </c>
      <c r="B274" s="13">
        <v>706</v>
      </c>
      <c r="C274" s="20" t="s">
        <v>183</v>
      </c>
      <c r="D274" s="20"/>
      <c r="E274" s="8">
        <f>E275</f>
        <v>83480.03</v>
      </c>
      <c r="G274" s="36"/>
    </row>
    <row r="275" spans="1:7" ht="30.75">
      <c r="A275" s="9" t="s">
        <v>430</v>
      </c>
      <c r="B275" s="13">
        <v>706</v>
      </c>
      <c r="C275" s="20" t="s">
        <v>183</v>
      </c>
      <c r="D275" s="20" t="s">
        <v>377</v>
      </c>
      <c r="E275" s="8">
        <v>83480.03</v>
      </c>
      <c r="G275" s="36"/>
    </row>
    <row r="276" spans="1:7" ht="30.75">
      <c r="A276" s="9" t="s">
        <v>692</v>
      </c>
      <c r="B276" s="13">
        <v>706</v>
      </c>
      <c r="C276" s="20" t="s">
        <v>693</v>
      </c>
      <c r="D276" s="20"/>
      <c r="E276" s="8">
        <f>E277</f>
        <v>100000</v>
      </c>
      <c r="G276" s="36"/>
    </row>
    <row r="277" spans="1:7" ht="15">
      <c r="A277" s="9" t="s">
        <v>365</v>
      </c>
      <c r="B277" s="13">
        <v>706</v>
      </c>
      <c r="C277" s="20" t="s">
        <v>693</v>
      </c>
      <c r="D277" s="20" t="s">
        <v>366</v>
      </c>
      <c r="E277" s="8">
        <v>100000</v>
      </c>
      <c r="G277" s="36"/>
    </row>
    <row r="278" spans="1:7" ht="46.5">
      <c r="A278" s="9" t="s">
        <v>457</v>
      </c>
      <c r="B278" s="13">
        <v>706</v>
      </c>
      <c r="C278" s="20" t="s">
        <v>458</v>
      </c>
      <c r="D278" s="20"/>
      <c r="E278" s="8">
        <f>E279+E281+E283+E289+E291+E293+E287+E285</f>
        <v>33290981.52</v>
      </c>
      <c r="G278" s="36"/>
    </row>
    <row r="279" spans="1:7" ht="62.25">
      <c r="A279" s="9" t="s">
        <v>441</v>
      </c>
      <c r="B279" s="13">
        <v>706</v>
      </c>
      <c r="C279" s="20" t="s">
        <v>293</v>
      </c>
      <c r="D279" s="20"/>
      <c r="E279" s="8">
        <f>E280</f>
        <v>9873504</v>
      </c>
      <c r="G279" s="36"/>
    </row>
    <row r="280" spans="1:7" ht="30.75">
      <c r="A280" s="9" t="s">
        <v>430</v>
      </c>
      <c r="B280" s="13">
        <v>706</v>
      </c>
      <c r="C280" s="20" t="s">
        <v>293</v>
      </c>
      <c r="D280" s="20" t="s">
        <v>377</v>
      </c>
      <c r="E280" s="8">
        <v>9873504</v>
      </c>
      <c r="G280" s="36"/>
    </row>
    <row r="281" spans="1:7" ht="30.75">
      <c r="A281" s="9" t="s">
        <v>1</v>
      </c>
      <c r="B281" s="13">
        <v>706</v>
      </c>
      <c r="C281" s="20" t="s">
        <v>207</v>
      </c>
      <c r="D281" s="20"/>
      <c r="E281" s="8">
        <f>E282</f>
        <v>756000</v>
      </c>
      <c r="G281" s="36"/>
    </row>
    <row r="282" spans="1:7" ht="15">
      <c r="A282" s="9" t="s">
        <v>375</v>
      </c>
      <c r="B282" s="13">
        <v>706</v>
      </c>
      <c r="C282" s="20" t="s">
        <v>207</v>
      </c>
      <c r="D282" s="20" t="s">
        <v>374</v>
      </c>
      <c r="E282" s="8">
        <v>756000</v>
      </c>
      <c r="G282" s="36"/>
    </row>
    <row r="283" spans="1:7" ht="46.5">
      <c r="A283" s="9" t="s">
        <v>2</v>
      </c>
      <c r="B283" s="13">
        <v>706</v>
      </c>
      <c r="C283" s="20" t="s">
        <v>208</v>
      </c>
      <c r="D283" s="20"/>
      <c r="E283" s="8">
        <f>E284</f>
        <v>4578202.4</v>
      </c>
      <c r="G283" s="36"/>
    </row>
    <row r="284" spans="1:7" ht="15">
      <c r="A284" s="9" t="s">
        <v>375</v>
      </c>
      <c r="B284" s="13">
        <v>706</v>
      </c>
      <c r="C284" s="20" t="s">
        <v>208</v>
      </c>
      <c r="D284" s="20" t="s">
        <v>374</v>
      </c>
      <c r="E284" s="8">
        <v>4578202.4</v>
      </c>
      <c r="G284" s="36"/>
    </row>
    <row r="285" spans="1:7" ht="30.75">
      <c r="A285" s="9" t="s">
        <v>666</v>
      </c>
      <c r="B285" s="13">
        <v>706</v>
      </c>
      <c r="C285" s="20" t="s">
        <v>667</v>
      </c>
      <c r="D285" s="20"/>
      <c r="E285" s="43">
        <f>E286</f>
        <v>10403120</v>
      </c>
      <c r="G285" s="36"/>
    </row>
    <row r="286" spans="1:7" ht="15">
      <c r="A286" s="9" t="s">
        <v>375</v>
      </c>
      <c r="B286" s="13">
        <v>706</v>
      </c>
      <c r="C286" s="20" t="s">
        <v>667</v>
      </c>
      <c r="D286" s="20" t="s">
        <v>374</v>
      </c>
      <c r="E286" s="8">
        <v>10403120</v>
      </c>
      <c r="G286" s="36"/>
    </row>
    <row r="287" spans="1:7" ht="30.75">
      <c r="A287" s="9" t="s">
        <v>3</v>
      </c>
      <c r="B287" s="13">
        <v>706</v>
      </c>
      <c r="C287" s="20" t="s">
        <v>32</v>
      </c>
      <c r="D287" s="20"/>
      <c r="E287" s="8">
        <f>E288</f>
        <v>5555250.02</v>
      </c>
      <c r="G287" s="36"/>
    </row>
    <row r="288" spans="1:7" ht="15">
      <c r="A288" s="9" t="s">
        <v>375</v>
      </c>
      <c r="B288" s="13">
        <v>706</v>
      </c>
      <c r="C288" s="20" t="s">
        <v>32</v>
      </c>
      <c r="D288" s="20" t="s">
        <v>374</v>
      </c>
      <c r="E288" s="8">
        <v>5555250.02</v>
      </c>
      <c r="G288" s="36"/>
    </row>
    <row r="289" spans="1:7" ht="62.25">
      <c r="A289" s="9" t="s">
        <v>193</v>
      </c>
      <c r="B289" s="13">
        <v>706</v>
      </c>
      <c r="C289" s="20" t="s">
        <v>459</v>
      </c>
      <c r="D289" s="20"/>
      <c r="E289" s="8">
        <f>E290</f>
        <v>497537.5</v>
      </c>
      <c r="G289" s="36"/>
    </row>
    <row r="290" spans="1:7" ht="30.75">
      <c r="A290" s="9" t="s">
        <v>428</v>
      </c>
      <c r="B290" s="13">
        <v>706</v>
      </c>
      <c r="C290" s="20" t="s">
        <v>459</v>
      </c>
      <c r="D290" s="20" t="s">
        <v>364</v>
      </c>
      <c r="E290" s="8">
        <v>497537.5</v>
      </c>
      <c r="G290" s="36"/>
    </row>
    <row r="291" spans="1:7" ht="30.75">
      <c r="A291" s="9" t="s">
        <v>194</v>
      </c>
      <c r="B291" s="13">
        <v>706</v>
      </c>
      <c r="C291" s="20" t="s">
        <v>611</v>
      </c>
      <c r="D291" s="20"/>
      <c r="E291" s="8">
        <f>E292</f>
        <v>951370</v>
      </c>
      <c r="G291" s="36"/>
    </row>
    <row r="292" spans="1:7" ht="15">
      <c r="A292" s="9" t="s">
        <v>375</v>
      </c>
      <c r="B292" s="13">
        <v>706</v>
      </c>
      <c r="C292" s="20" t="s">
        <v>611</v>
      </c>
      <c r="D292" s="20" t="s">
        <v>374</v>
      </c>
      <c r="E292" s="8">
        <v>951370</v>
      </c>
      <c r="G292" s="36"/>
    </row>
    <row r="293" spans="1:7" ht="30.75">
      <c r="A293" s="9" t="s">
        <v>195</v>
      </c>
      <c r="B293" s="13">
        <v>706</v>
      </c>
      <c r="C293" s="20" t="s">
        <v>395</v>
      </c>
      <c r="D293" s="20"/>
      <c r="E293" s="8">
        <f>E294</f>
        <v>675997.6</v>
      </c>
      <c r="G293" s="36"/>
    </row>
    <row r="294" spans="1:7" ht="15">
      <c r="A294" s="9" t="s">
        <v>375</v>
      </c>
      <c r="B294" s="13">
        <v>706</v>
      </c>
      <c r="C294" s="20" t="s">
        <v>395</v>
      </c>
      <c r="D294" s="20" t="s">
        <v>374</v>
      </c>
      <c r="E294" s="8">
        <v>675997.6</v>
      </c>
      <c r="G294" s="36"/>
    </row>
    <row r="295" spans="1:7" ht="30.75">
      <c r="A295" s="9" t="s">
        <v>479</v>
      </c>
      <c r="B295" s="13">
        <v>706</v>
      </c>
      <c r="C295" s="20" t="s">
        <v>480</v>
      </c>
      <c r="D295" s="20"/>
      <c r="E295" s="8">
        <f>E296+E298+E300+E306+E304</f>
        <v>5429639.609999999</v>
      </c>
      <c r="G295" s="36"/>
    </row>
    <row r="296" spans="1:7" ht="30.75">
      <c r="A296" s="9" t="s">
        <v>421</v>
      </c>
      <c r="B296" s="13">
        <v>706</v>
      </c>
      <c r="C296" s="20" t="s">
        <v>488</v>
      </c>
      <c r="D296" s="20"/>
      <c r="E296" s="8">
        <f>E297</f>
        <v>1186281.74</v>
      </c>
      <c r="G296" s="36"/>
    </row>
    <row r="297" spans="1:7" ht="30.75">
      <c r="A297" s="9" t="s">
        <v>428</v>
      </c>
      <c r="B297" s="13">
        <v>706</v>
      </c>
      <c r="C297" s="20" t="s">
        <v>488</v>
      </c>
      <c r="D297" s="20" t="s">
        <v>364</v>
      </c>
      <c r="E297" s="8">
        <v>1186281.74</v>
      </c>
      <c r="G297" s="36"/>
    </row>
    <row r="298" spans="1:7" ht="30.75">
      <c r="A298" s="9" t="s">
        <v>227</v>
      </c>
      <c r="B298" s="13">
        <v>706</v>
      </c>
      <c r="C298" s="20" t="s">
        <v>489</v>
      </c>
      <c r="D298" s="20"/>
      <c r="E298" s="8">
        <f>E299</f>
        <v>644971.78</v>
      </c>
      <c r="G298" s="36"/>
    </row>
    <row r="299" spans="1:7" ht="30.75">
      <c r="A299" s="9" t="s">
        <v>428</v>
      </c>
      <c r="B299" s="13">
        <v>706</v>
      </c>
      <c r="C299" s="20" t="s">
        <v>489</v>
      </c>
      <c r="D299" s="20" t="s">
        <v>364</v>
      </c>
      <c r="E299" s="8">
        <v>644971.78</v>
      </c>
      <c r="G299" s="36"/>
    </row>
    <row r="300" spans="1:7" ht="15">
      <c r="A300" s="9" t="s">
        <v>506</v>
      </c>
      <c r="B300" s="13">
        <v>706</v>
      </c>
      <c r="C300" s="20" t="s">
        <v>490</v>
      </c>
      <c r="D300" s="20"/>
      <c r="E300" s="8">
        <f>E301+E303+E302</f>
        <v>2540627.24</v>
      </c>
      <c r="G300" s="36"/>
    </row>
    <row r="301" spans="1:7" ht="30.75">
      <c r="A301" s="9" t="s">
        <v>428</v>
      </c>
      <c r="B301" s="13">
        <v>706</v>
      </c>
      <c r="C301" s="20" t="s">
        <v>490</v>
      </c>
      <c r="D301" s="20" t="s">
        <v>364</v>
      </c>
      <c r="E301" s="8">
        <v>1568741.09</v>
      </c>
      <c r="G301" s="36"/>
    </row>
    <row r="302" spans="1:7" ht="15">
      <c r="A302" s="9" t="s">
        <v>550</v>
      </c>
      <c r="B302" s="13">
        <v>706</v>
      </c>
      <c r="C302" s="20" t="s">
        <v>490</v>
      </c>
      <c r="D302" s="20" t="s">
        <v>373</v>
      </c>
      <c r="E302" s="8">
        <v>536065</v>
      </c>
      <c r="G302" s="36"/>
    </row>
    <row r="303" spans="1:7" ht="15">
      <c r="A303" s="9" t="s">
        <v>365</v>
      </c>
      <c r="B303" s="13">
        <v>706</v>
      </c>
      <c r="C303" s="20" t="s">
        <v>490</v>
      </c>
      <c r="D303" s="20" t="s">
        <v>366</v>
      </c>
      <c r="E303" s="8">
        <v>435821.15</v>
      </c>
      <c r="G303" s="36"/>
    </row>
    <row r="304" spans="1:7" ht="46.5">
      <c r="A304" s="9" t="s">
        <v>127</v>
      </c>
      <c r="B304" s="13">
        <v>706</v>
      </c>
      <c r="C304" s="20" t="s">
        <v>691</v>
      </c>
      <c r="D304" s="20"/>
      <c r="E304" s="8">
        <f>E305</f>
        <v>100000</v>
      </c>
      <c r="G304" s="36"/>
    </row>
    <row r="305" spans="1:7" ht="15">
      <c r="A305" s="9" t="s">
        <v>550</v>
      </c>
      <c r="B305" s="13">
        <v>706</v>
      </c>
      <c r="C305" s="20" t="s">
        <v>691</v>
      </c>
      <c r="D305" s="20" t="s">
        <v>373</v>
      </c>
      <c r="E305" s="8">
        <v>100000</v>
      </c>
      <c r="G305" s="36"/>
    </row>
    <row r="306" spans="1:7" ht="15">
      <c r="A306" s="9" t="s">
        <v>597</v>
      </c>
      <c r="B306" s="13">
        <v>706</v>
      </c>
      <c r="C306" s="20" t="s">
        <v>599</v>
      </c>
      <c r="D306" s="30"/>
      <c r="E306" s="8">
        <f>E307</f>
        <v>957758.85</v>
      </c>
      <c r="G306" s="36"/>
    </row>
    <row r="307" spans="1:7" ht="15">
      <c r="A307" s="9" t="s">
        <v>550</v>
      </c>
      <c r="B307" s="13">
        <v>706</v>
      </c>
      <c r="C307" s="20" t="s">
        <v>599</v>
      </c>
      <c r="D307" s="30" t="s">
        <v>373</v>
      </c>
      <c r="E307" s="8">
        <v>957758.85</v>
      </c>
      <c r="G307" s="36"/>
    </row>
    <row r="308" spans="1:7" ht="30.75">
      <c r="A308" s="9" t="s">
        <v>487</v>
      </c>
      <c r="B308" s="13">
        <v>706</v>
      </c>
      <c r="C308" s="20" t="s">
        <v>491</v>
      </c>
      <c r="D308" s="20"/>
      <c r="E308" s="8">
        <f>E309+E312+E314+E316</f>
        <v>3508494</v>
      </c>
      <c r="G308" s="36"/>
    </row>
    <row r="309" spans="1:7" ht="15">
      <c r="A309" s="9" t="s">
        <v>616</v>
      </c>
      <c r="B309" s="13">
        <v>706</v>
      </c>
      <c r="C309" s="20" t="s">
        <v>617</v>
      </c>
      <c r="D309" s="20"/>
      <c r="E309" s="8">
        <f>E310+E311</f>
        <v>1922553</v>
      </c>
      <c r="G309" s="36"/>
    </row>
    <row r="310" spans="1:7" ht="30.75">
      <c r="A310" s="9" t="s">
        <v>428</v>
      </c>
      <c r="B310" s="13">
        <v>706</v>
      </c>
      <c r="C310" s="20" t="s">
        <v>617</v>
      </c>
      <c r="D310" s="20" t="s">
        <v>364</v>
      </c>
      <c r="E310" s="8">
        <v>1907249</v>
      </c>
      <c r="G310" s="36"/>
    </row>
    <row r="311" spans="1:7" ht="15">
      <c r="A311" s="9" t="s">
        <v>365</v>
      </c>
      <c r="B311" s="13">
        <v>706</v>
      </c>
      <c r="C311" s="20" t="s">
        <v>617</v>
      </c>
      <c r="D311" s="20" t="s">
        <v>366</v>
      </c>
      <c r="E311" s="8">
        <v>15304</v>
      </c>
      <c r="G311" s="36"/>
    </row>
    <row r="312" spans="1:7" ht="46.5">
      <c r="A312" s="9" t="s">
        <v>196</v>
      </c>
      <c r="B312" s="13">
        <v>706</v>
      </c>
      <c r="C312" s="20" t="s">
        <v>527</v>
      </c>
      <c r="D312" s="20"/>
      <c r="E312" s="8">
        <f>E313</f>
        <v>152000</v>
      </c>
      <c r="G312" s="36"/>
    </row>
    <row r="313" spans="1:7" ht="30.75">
      <c r="A313" s="9" t="s">
        <v>428</v>
      </c>
      <c r="B313" s="13">
        <v>706</v>
      </c>
      <c r="C313" s="20" t="s">
        <v>527</v>
      </c>
      <c r="D313" s="20" t="s">
        <v>364</v>
      </c>
      <c r="E313" s="8">
        <v>152000</v>
      </c>
      <c r="G313" s="36"/>
    </row>
    <row r="314" spans="1:7" ht="46.5">
      <c r="A314" s="9" t="s">
        <v>197</v>
      </c>
      <c r="B314" s="13">
        <v>706</v>
      </c>
      <c r="C314" s="20" t="s">
        <v>620</v>
      </c>
      <c r="D314" s="20"/>
      <c r="E314" s="8">
        <f>E315</f>
        <v>8000</v>
      </c>
      <c r="G314" s="36"/>
    </row>
    <row r="315" spans="1:7" ht="30.75">
      <c r="A315" s="9" t="s">
        <v>428</v>
      </c>
      <c r="B315" s="13">
        <v>706</v>
      </c>
      <c r="C315" s="20" t="s">
        <v>620</v>
      </c>
      <c r="D315" s="20" t="s">
        <v>364</v>
      </c>
      <c r="E315" s="8">
        <v>8000</v>
      </c>
      <c r="G315" s="36"/>
    </row>
    <row r="316" spans="1:7" ht="15">
      <c r="A316" s="9" t="s">
        <v>597</v>
      </c>
      <c r="B316" s="13">
        <v>706</v>
      </c>
      <c r="C316" s="20" t="s">
        <v>680</v>
      </c>
      <c r="D316" s="30"/>
      <c r="E316" s="8">
        <f>E317</f>
        <v>1425941</v>
      </c>
      <c r="G316" s="36"/>
    </row>
    <row r="317" spans="1:7" ht="15">
      <c r="A317" s="9" t="s">
        <v>550</v>
      </c>
      <c r="B317" s="13">
        <v>706</v>
      </c>
      <c r="C317" s="20" t="s">
        <v>680</v>
      </c>
      <c r="D317" s="30" t="s">
        <v>373</v>
      </c>
      <c r="E317" s="8">
        <v>1425941</v>
      </c>
      <c r="G317" s="36"/>
    </row>
    <row r="318" spans="1:7" ht="30.75">
      <c r="A318" s="9" t="s">
        <v>565</v>
      </c>
      <c r="B318" s="13">
        <v>706</v>
      </c>
      <c r="C318" s="20" t="s">
        <v>566</v>
      </c>
      <c r="D318" s="20"/>
      <c r="E318" s="8">
        <f>E319</f>
        <v>2662515</v>
      </c>
      <c r="G318" s="36"/>
    </row>
    <row r="319" spans="1:7" ht="15">
      <c r="A319" s="9" t="s">
        <v>581</v>
      </c>
      <c r="B319" s="13">
        <v>706</v>
      </c>
      <c r="C319" s="20" t="s">
        <v>567</v>
      </c>
      <c r="D319" s="20"/>
      <c r="E319" s="8">
        <f>E320</f>
        <v>2662515</v>
      </c>
      <c r="G319" s="36"/>
    </row>
    <row r="320" spans="1:7" ht="30.75">
      <c r="A320" s="9" t="s">
        <v>428</v>
      </c>
      <c r="B320" s="13">
        <v>706</v>
      </c>
      <c r="C320" s="20" t="s">
        <v>567</v>
      </c>
      <c r="D320" s="20" t="s">
        <v>364</v>
      </c>
      <c r="E320" s="8">
        <v>2662515</v>
      </c>
      <c r="G320" s="36"/>
    </row>
    <row r="321" spans="1:7" ht="46.5">
      <c r="A321" s="17" t="s">
        <v>14</v>
      </c>
      <c r="B321" s="13">
        <v>706</v>
      </c>
      <c r="C321" s="44" t="s">
        <v>460</v>
      </c>
      <c r="D321" s="18"/>
      <c r="E321" s="7">
        <f>E322</f>
        <v>116057905.19000001</v>
      </c>
      <c r="G321" s="36"/>
    </row>
    <row r="322" spans="1:7" ht="30.75">
      <c r="A322" s="9" t="s">
        <v>198</v>
      </c>
      <c r="B322" s="13">
        <v>706</v>
      </c>
      <c r="C322" s="13" t="s">
        <v>461</v>
      </c>
      <c r="D322" s="20"/>
      <c r="E322" s="8">
        <f>E323+E328+E335+E333+E337+E331+E326</f>
        <v>116057905.19000001</v>
      </c>
      <c r="G322" s="36"/>
    </row>
    <row r="323" spans="1:7" ht="15">
      <c r="A323" s="9" t="s">
        <v>246</v>
      </c>
      <c r="B323" s="13">
        <v>706</v>
      </c>
      <c r="C323" s="20" t="s">
        <v>462</v>
      </c>
      <c r="D323" s="20"/>
      <c r="E323" s="8">
        <f>E324+E325</f>
        <v>35243920.24</v>
      </c>
      <c r="G323" s="36"/>
    </row>
    <row r="324" spans="1:7" ht="30.75">
      <c r="A324" s="9" t="s">
        <v>428</v>
      </c>
      <c r="B324" s="13">
        <v>706</v>
      </c>
      <c r="C324" s="20" t="s">
        <v>462</v>
      </c>
      <c r="D324" s="20" t="s">
        <v>364</v>
      </c>
      <c r="E324" s="8">
        <v>11637353.62</v>
      </c>
      <c r="G324" s="36"/>
    </row>
    <row r="325" spans="1:7" ht="15">
      <c r="A325" s="9" t="s">
        <v>550</v>
      </c>
      <c r="B325" s="13">
        <v>706</v>
      </c>
      <c r="C325" s="20" t="s">
        <v>462</v>
      </c>
      <c r="D325" s="20" t="s">
        <v>373</v>
      </c>
      <c r="E325" s="8">
        <v>23606566.62</v>
      </c>
      <c r="G325" s="36"/>
    </row>
    <row r="326" spans="1:7" ht="46.5">
      <c r="A326" s="9" t="s">
        <v>173</v>
      </c>
      <c r="B326" s="13">
        <v>706</v>
      </c>
      <c r="C326" s="20" t="s">
        <v>181</v>
      </c>
      <c r="D326" s="20"/>
      <c r="E326" s="8">
        <f>E327</f>
        <v>16038561.84</v>
      </c>
      <c r="G326" s="36"/>
    </row>
    <row r="327" spans="1:7" ht="15">
      <c r="A327" s="9" t="s">
        <v>550</v>
      </c>
      <c r="B327" s="13">
        <v>706</v>
      </c>
      <c r="C327" s="20" t="s">
        <v>181</v>
      </c>
      <c r="D327" s="20" t="s">
        <v>373</v>
      </c>
      <c r="E327" s="8">
        <v>16038561.84</v>
      </c>
      <c r="G327" s="36"/>
    </row>
    <row r="328" spans="1:7" ht="46.5">
      <c r="A328" s="9" t="s">
        <v>199</v>
      </c>
      <c r="B328" s="13">
        <v>706</v>
      </c>
      <c r="C328" s="20" t="s">
        <v>543</v>
      </c>
      <c r="D328" s="20"/>
      <c r="E328" s="8">
        <f>E329+E330</f>
        <v>52840479.21</v>
      </c>
      <c r="G328" s="36"/>
    </row>
    <row r="329" spans="1:7" ht="30.75">
      <c r="A329" s="9" t="s">
        <v>428</v>
      </c>
      <c r="B329" s="13">
        <v>706</v>
      </c>
      <c r="C329" s="20" t="s">
        <v>543</v>
      </c>
      <c r="D329" s="20" t="s">
        <v>364</v>
      </c>
      <c r="E329" s="8">
        <v>43354604.21</v>
      </c>
      <c r="G329" s="36"/>
    </row>
    <row r="330" spans="1:7" ht="15">
      <c r="A330" s="9" t="s">
        <v>550</v>
      </c>
      <c r="B330" s="13">
        <v>706</v>
      </c>
      <c r="C330" s="20" t="s">
        <v>543</v>
      </c>
      <c r="D330" s="20" t="s">
        <v>373</v>
      </c>
      <c r="E330" s="8">
        <v>9485875</v>
      </c>
      <c r="G330" s="36"/>
    </row>
    <row r="331" spans="1:7" ht="30.75">
      <c r="A331" s="9" t="s">
        <v>158</v>
      </c>
      <c r="B331" s="13">
        <v>706</v>
      </c>
      <c r="C331" s="20" t="s">
        <v>681</v>
      </c>
      <c r="D331" s="20"/>
      <c r="E331" s="8">
        <f>E332</f>
        <v>3737476.84</v>
      </c>
      <c r="G331" s="36"/>
    </row>
    <row r="332" spans="1:7" ht="30.75">
      <c r="A332" s="9" t="s">
        <v>428</v>
      </c>
      <c r="B332" s="13">
        <v>706</v>
      </c>
      <c r="C332" s="20" t="s">
        <v>681</v>
      </c>
      <c r="D332" s="20" t="s">
        <v>364</v>
      </c>
      <c r="E332" s="8">
        <v>3737476.84</v>
      </c>
      <c r="G332" s="36"/>
    </row>
    <row r="333" spans="1:7" ht="30.75">
      <c r="A333" s="9" t="s">
        <v>161</v>
      </c>
      <c r="B333" s="13">
        <v>706</v>
      </c>
      <c r="C333" s="20" t="s">
        <v>576</v>
      </c>
      <c r="D333" s="20"/>
      <c r="E333" s="8">
        <f>E334</f>
        <v>6075278.83</v>
      </c>
      <c r="G333" s="36"/>
    </row>
    <row r="334" spans="1:7" ht="30.75">
      <c r="A334" s="9" t="s">
        <v>428</v>
      </c>
      <c r="B334" s="13">
        <v>706</v>
      </c>
      <c r="C334" s="20" t="s">
        <v>576</v>
      </c>
      <c r="D334" s="20" t="s">
        <v>364</v>
      </c>
      <c r="E334" s="8">
        <v>6075278.83</v>
      </c>
      <c r="G334" s="36"/>
    </row>
    <row r="335" spans="1:7" ht="30.75">
      <c r="A335" s="9" t="s">
        <v>577</v>
      </c>
      <c r="B335" s="13">
        <v>706</v>
      </c>
      <c r="C335" s="20" t="s">
        <v>578</v>
      </c>
      <c r="D335" s="20"/>
      <c r="E335" s="8">
        <f>E336</f>
        <v>481643.26</v>
      </c>
      <c r="G335" s="36"/>
    </row>
    <row r="336" spans="1:7" s="19" customFormat="1" ht="30.75">
      <c r="A336" s="9" t="s">
        <v>428</v>
      </c>
      <c r="B336" s="13">
        <v>706</v>
      </c>
      <c r="C336" s="20" t="s">
        <v>578</v>
      </c>
      <c r="D336" s="20" t="s">
        <v>364</v>
      </c>
      <c r="E336" s="8">
        <v>481643.26</v>
      </c>
      <c r="F336" s="12"/>
      <c r="G336" s="36"/>
    </row>
    <row r="337" spans="1:7" s="19" customFormat="1" ht="30.75">
      <c r="A337" s="9" t="s">
        <v>579</v>
      </c>
      <c r="B337" s="13">
        <v>706</v>
      </c>
      <c r="C337" s="20" t="s">
        <v>580</v>
      </c>
      <c r="D337" s="20"/>
      <c r="E337" s="8">
        <f>E338</f>
        <v>1640544.97</v>
      </c>
      <c r="F337" s="12"/>
      <c r="G337" s="36"/>
    </row>
    <row r="338" spans="1:7" s="19" customFormat="1" ht="30.75">
      <c r="A338" s="9" t="s">
        <v>428</v>
      </c>
      <c r="B338" s="13">
        <v>706</v>
      </c>
      <c r="C338" s="20" t="s">
        <v>580</v>
      </c>
      <c r="D338" s="20" t="s">
        <v>364</v>
      </c>
      <c r="E338" s="8">
        <v>1640544.97</v>
      </c>
      <c r="F338" s="12"/>
      <c r="G338" s="36"/>
    </row>
    <row r="339" spans="1:7" s="19" customFormat="1" ht="30.75">
      <c r="A339" s="17" t="s">
        <v>463</v>
      </c>
      <c r="B339" s="13">
        <v>706</v>
      </c>
      <c r="C339" s="18" t="s">
        <v>464</v>
      </c>
      <c r="D339" s="18"/>
      <c r="E339" s="7">
        <v>0</v>
      </c>
      <c r="F339" s="12"/>
      <c r="G339" s="36"/>
    </row>
    <row r="340" spans="1:7" s="19" customFormat="1" ht="46.5">
      <c r="A340" s="17" t="s">
        <v>465</v>
      </c>
      <c r="B340" s="13">
        <v>706</v>
      </c>
      <c r="C340" s="18" t="s">
        <v>466</v>
      </c>
      <c r="D340" s="18"/>
      <c r="E340" s="7">
        <f>E341+E344+E349</f>
        <v>2676001.25</v>
      </c>
      <c r="F340" s="12"/>
      <c r="G340" s="36"/>
    </row>
    <row r="341" spans="1:7" s="19" customFormat="1" ht="46.5">
      <c r="A341" s="9" t="s">
        <v>534</v>
      </c>
      <c r="B341" s="13">
        <v>706</v>
      </c>
      <c r="C341" s="20" t="s">
        <v>467</v>
      </c>
      <c r="D341" s="20"/>
      <c r="E341" s="8">
        <f>E342</f>
        <v>0</v>
      </c>
      <c r="F341" s="12"/>
      <c r="G341" s="36"/>
    </row>
    <row r="342" spans="1:7" s="19" customFormat="1" ht="15">
      <c r="A342" s="9" t="s">
        <v>444</v>
      </c>
      <c r="B342" s="13">
        <v>706</v>
      </c>
      <c r="C342" s="20" t="s">
        <v>468</v>
      </c>
      <c r="D342" s="20"/>
      <c r="E342" s="8">
        <f>E343</f>
        <v>0</v>
      </c>
      <c r="F342" s="12"/>
      <c r="G342" s="36"/>
    </row>
    <row r="343" spans="1:7" ht="15">
      <c r="A343" s="9" t="s">
        <v>365</v>
      </c>
      <c r="B343" s="13">
        <v>706</v>
      </c>
      <c r="C343" s="20" t="s">
        <v>468</v>
      </c>
      <c r="D343" s="20" t="s">
        <v>366</v>
      </c>
      <c r="E343" s="8">
        <v>0</v>
      </c>
      <c r="G343" s="36"/>
    </row>
    <row r="344" spans="1:7" ht="62.25">
      <c r="A344" s="9" t="s">
        <v>201</v>
      </c>
      <c r="B344" s="13">
        <v>706</v>
      </c>
      <c r="C344" s="20" t="s">
        <v>469</v>
      </c>
      <c r="D344" s="20"/>
      <c r="E344" s="8">
        <f>E345</f>
        <v>2296001.25</v>
      </c>
      <c r="G344" s="36"/>
    </row>
    <row r="345" spans="1:7" ht="15">
      <c r="A345" s="9" t="s">
        <v>247</v>
      </c>
      <c r="B345" s="13">
        <v>706</v>
      </c>
      <c r="C345" s="20" t="s">
        <v>470</v>
      </c>
      <c r="D345" s="20"/>
      <c r="E345" s="8">
        <f>E346+E347+E348</f>
        <v>2296001.25</v>
      </c>
      <c r="G345" s="36"/>
    </row>
    <row r="346" spans="1:7" ht="46.5">
      <c r="A346" s="9" t="s">
        <v>362</v>
      </c>
      <c r="B346" s="13">
        <v>706</v>
      </c>
      <c r="C346" s="20" t="s">
        <v>470</v>
      </c>
      <c r="D346" s="20" t="s">
        <v>363</v>
      </c>
      <c r="E346" s="8">
        <v>1841000</v>
      </c>
      <c r="G346" s="36"/>
    </row>
    <row r="347" spans="1:7" ht="30.75">
      <c r="A347" s="9" t="s">
        <v>428</v>
      </c>
      <c r="B347" s="13">
        <v>706</v>
      </c>
      <c r="C347" s="20" t="s">
        <v>470</v>
      </c>
      <c r="D347" s="20" t="s">
        <v>364</v>
      </c>
      <c r="E347" s="8">
        <v>451771.25</v>
      </c>
      <c r="G347" s="36"/>
    </row>
    <row r="348" spans="1:7" ht="15">
      <c r="A348" s="9" t="s">
        <v>365</v>
      </c>
      <c r="B348" s="13">
        <v>706</v>
      </c>
      <c r="C348" s="20" t="s">
        <v>470</v>
      </c>
      <c r="D348" s="20" t="s">
        <v>366</v>
      </c>
      <c r="E348" s="8">
        <v>3230</v>
      </c>
      <c r="G348" s="36"/>
    </row>
    <row r="349" spans="1:7" ht="46.5">
      <c r="A349" s="9" t="s">
        <v>202</v>
      </c>
      <c r="B349" s="13">
        <v>706</v>
      </c>
      <c r="C349" s="20" t="s">
        <v>304</v>
      </c>
      <c r="D349" s="20"/>
      <c r="E349" s="8">
        <f>E350</f>
        <v>380000</v>
      </c>
      <c r="G349" s="36"/>
    </row>
    <row r="350" spans="1:7" ht="30.75">
      <c r="A350" s="4" t="s">
        <v>158</v>
      </c>
      <c r="B350" s="13">
        <v>706</v>
      </c>
      <c r="C350" s="20" t="s">
        <v>180</v>
      </c>
      <c r="D350" s="20"/>
      <c r="E350" s="8">
        <f>E351</f>
        <v>380000</v>
      </c>
      <c r="G350" s="36"/>
    </row>
    <row r="351" spans="1:7" ht="15">
      <c r="A351" s="9" t="s">
        <v>550</v>
      </c>
      <c r="B351" s="13">
        <v>706</v>
      </c>
      <c r="C351" s="20" t="s">
        <v>180</v>
      </c>
      <c r="D351" s="20" t="s">
        <v>373</v>
      </c>
      <c r="E351" s="8">
        <v>380000</v>
      </c>
      <c r="G351" s="36"/>
    </row>
    <row r="352" spans="1:7" ht="30.75">
      <c r="A352" s="17" t="s">
        <v>471</v>
      </c>
      <c r="B352" s="13">
        <v>706</v>
      </c>
      <c r="C352" s="18" t="s">
        <v>472</v>
      </c>
      <c r="D352" s="18"/>
      <c r="E352" s="7">
        <f>E353+E358+E359</f>
        <v>2258867.75</v>
      </c>
      <c r="G352" s="36"/>
    </row>
    <row r="353" spans="1:7" ht="46.5">
      <c r="A353" s="9" t="s">
        <v>271</v>
      </c>
      <c r="B353" s="13">
        <v>706</v>
      </c>
      <c r="C353" s="20" t="s">
        <v>473</v>
      </c>
      <c r="D353" s="18"/>
      <c r="E353" s="8">
        <f>E354+E356</f>
        <v>2068867.75</v>
      </c>
      <c r="G353" s="36"/>
    </row>
    <row r="354" spans="1:7" ht="15">
      <c r="A354" s="9" t="s">
        <v>247</v>
      </c>
      <c r="B354" s="13">
        <v>706</v>
      </c>
      <c r="C354" s="20" t="s">
        <v>474</v>
      </c>
      <c r="D354" s="20"/>
      <c r="E354" s="8">
        <f>E355</f>
        <v>654998.75</v>
      </c>
      <c r="G354" s="36"/>
    </row>
    <row r="355" spans="1:7" ht="30.75">
      <c r="A355" s="9" t="s">
        <v>428</v>
      </c>
      <c r="B355" s="13">
        <v>706</v>
      </c>
      <c r="C355" s="20" t="s">
        <v>474</v>
      </c>
      <c r="D355" s="20" t="s">
        <v>364</v>
      </c>
      <c r="E355" s="8">
        <v>654998.75</v>
      </c>
      <c r="G355" s="36"/>
    </row>
    <row r="356" spans="1:7" ht="15">
      <c r="A356" s="9" t="s">
        <v>574</v>
      </c>
      <c r="B356" s="13">
        <v>706</v>
      </c>
      <c r="C356" s="20" t="s">
        <v>575</v>
      </c>
      <c r="D356" s="20"/>
      <c r="E356" s="8">
        <f>E357</f>
        <v>1413869</v>
      </c>
      <c r="G356" s="36"/>
    </row>
    <row r="357" spans="1:7" ht="30.75">
      <c r="A357" s="9" t="s">
        <v>428</v>
      </c>
      <c r="B357" s="13">
        <v>706</v>
      </c>
      <c r="C357" s="20" t="s">
        <v>575</v>
      </c>
      <c r="D357" s="20" t="s">
        <v>364</v>
      </c>
      <c r="E357" s="8">
        <v>1413869</v>
      </c>
      <c r="G357" s="36"/>
    </row>
    <row r="358" spans="1:7" ht="30.75">
      <c r="A358" s="9" t="s">
        <v>272</v>
      </c>
      <c r="B358" s="13">
        <v>706</v>
      </c>
      <c r="C358" s="20" t="s">
        <v>475</v>
      </c>
      <c r="D358" s="20"/>
      <c r="E358" s="8">
        <v>0</v>
      </c>
      <c r="G358" s="36"/>
    </row>
    <row r="359" spans="1:7" ht="30.75">
      <c r="A359" s="9" t="s">
        <v>476</v>
      </c>
      <c r="B359" s="13">
        <v>706</v>
      </c>
      <c r="C359" s="20" t="s">
        <v>478</v>
      </c>
      <c r="D359" s="20"/>
      <c r="E359" s="8">
        <f>E360</f>
        <v>190000</v>
      </c>
      <c r="G359" s="36"/>
    </row>
    <row r="360" spans="1:7" ht="15">
      <c r="A360" s="9" t="s">
        <v>257</v>
      </c>
      <c r="B360" s="13">
        <v>706</v>
      </c>
      <c r="C360" s="20" t="s">
        <v>477</v>
      </c>
      <c r="D360" s="20"/>
      <c r="E360" s="8">
        <f>E361</f>
        <v>190000</v>
      </c>
      <c r="G360" s="36"/>
    </row>
    <row r="361" spans="1:7" ht="30.75">
      <c r="A361" s="9" t="s">
        <v>370</v>
      </c>
      <c r="B361" s="13">
        <v>706</v>
      </c>
      <c r="C361" s="20" t="s">
        <v>477</v>
      </c>
      <c r="D361" s="20" t="s">
        <v>371</v>
      </c>
      <c r="E361" s="8">
        <v>190000</v>
      </c>
      <c r="G361" s="36"/>
    </row>
    <row r="362" spans="1:7" ht="30.75">
      <c r="A362" s="17" t="s">
        <v>19</v>
      </c>
      <c r="B362" s="44">
        <v>792</v>
      </c>
      <c r="C362" s="18"/>
      <c r="D362" s="18"/>
      <c r="E362" s="7">
        <f>E363+E375</f>
        <v>57049763.11</v>
      </c>
      <c r="G362" s="36"/>
    </row>
    <row r="363" spans="1:7" ht="46.5">
      <c r="A363" s="9" t="s">
        <v>229</v>
      </c>
      <c r="B363" s="13">
        <v>792</v>
      </c>
      <c r="C363" s="20" t="s">
        <v>62</v>
      </c>
      <c r="D363" s="20"/>
      <c r="E363" s="8">
        <f>E364+E370</f>
        <v>56930261.68</v>
      </c>
      <c r="G363" s="36"/>
    </row>
    <row r="364" spans="1:7" ht="62.25">
      <c r="A364" s="9" t="s">
        <v>437</v>
      </c>
      <c r="B364" s="13">
        <v>792</v>
      </c>
      <c r="C364" s="20" t="s">
        <v>64</v>
      </c>
      <c r="D364" s="20"/>
      <c r="E364" s="8">
        <f>E365</f>
        <v>12119261.68</v>
      </c>
      <c r="G364" s="36"/>
    </row>
    <row r="365" spans="1:7" ht="15">
      <c r="A365" s="9" t="s">
        <v>149</v>
      </c>
      <c r="B365" s="13">
        <v>792</v>
      </c>
      <c r="C365" s="20" t="s">
        <v>536</v>
      </c>
      <c r="D365" s="20"/>
      <c r="E365" s="8">
        <f>E366+E367+E369+E368</f>
        <v>12119261.68</v>
      </c>
      <c r="G365" s="36"/>
    </row>
    <row r="366" spans="1:7" ht="46.5">
      <c r="A366" s="9" t="s">
        <v>362</v>
      </c>
      <c r="B366" s="13">
        <v>792</v>
      </c>
      <c r="C366" s="20" t="s">
        <v>536</v>
      </c>
      <c r="D366" s="20" t="s">
        <v>363</v>
      </c>
      <c r="E366" s="8">
        <v>10746566.78</v>
      </c>
      <c r="G366" s="36"/>
    </row>
    <row r="367" spans="1:7" ht="30.75">
      <c r="A367" s="9" t="s">
        <v>428</v>
      </c>
      <c r="B367" s="13">
        <v>792</v>
      </c>
      <c r="C367" s="20" t="s">
        <v>536</v>
      </c>
      <c r="D367" s="20" t="s">
        <v>364</v>
      </c>
      <c r="E367" s="8">
        <v>1359078.84</v>
      </c>
      <c r="G367" s="36"/>
    </row>
    <row r="368" spans="1:7" ht="15">
      <c r="A368" s="9" t="s">
        <v>375</v>
      </c>
      <c r="B368" s="13">
        <v>792</v>
      </c>
      <c r="C368" s="20" t="s">
        <v>536</v>
      </c>
      <c r="D368" s="20" t="s">
        <v>374</v>
      </c>
      <c r="E368" s="8">
        <v>11240.06</v>
      </c>
      <c r="G368" s="36"/>
    </row>
    <row r="369" spans="1:7" ht="15">
      <c r="A369" s="9" t="s">
        <v>365</v>
      </c>
      <c r="B369" s="13">
        <v>792</v>
      </c>
      <c r="C369" s="20" t="s">
        <v>536</v>
      </c>
      <c r="D369" s="20" t="s">
        <v>366</v>
      </c>
      <c r="E369" s="8">
        <v>2376</v>
      </c>
      <c r="G369" s="36"/>
    </row>
    <row r="370" spans="1:7" ht="62.25">
      <c r="A370" s="9" t="s">
        <v>63</v>
      </c>
      <c r="B370" s="13">
        <v>792</v>
      </c>
      <c r="C370" s="20" t="s">
        <v>66</v>
      </c>
      <c r="D370" s="20"/>
      <c r="E370" s="8">
        <f>E371+E373</f>
        <v>44811000</v>
      </c>
      <c r="G370" s="36"/>
    </row>
    <row r="371" spans="1:7" ht="15">
      <c r="A371" s="9" t="s">
        <v>386</v>
      </c>
      <c r="B371" s="13">
        <v>792</v>
      </c>
      <c r="C371" s="20" t="s">
        <v>537</v>
      </c>
      <c r="D371" s="20"/>
      <c r="E371" s="8">
        <f>E372</f>
        <v>43436000</v>
      </c>
      <c r="G371" s="36"/>
    </row>
    <row r="372" spans="1:7" ht="15">
      <c r="A372" s="9" t="s">
        <v>550</v>
      </c>
      <c r="B372" s="13">
        <v>792</v>
      </c>
      <c r="C372" s="20" t="s">
        <v>537</v>
      </c>
      <c r="D372" s="20" t="s">
        <v>373</v>
      </c>
      <c r="E372" s="8">
        <v>43436000</v>
      </c>
      <c r="G372" s="36"/>
    </row>
    <row r="373" spans="1:7" ht="15">
      <c r="A373" s="9" t="s">
        <v>563</v>
      </c>
      <c r="B373" s="13">
        <v>792</v>
      </c>
      <c r="C373" s="20" t="s">
        <v>564</v>
      </c>
      <c r="D373" s="20"/>
      <c r="E373" s="8">
        <f>E374</f>
        <v>1375000</v>
      </c>
      <c r="G373" s="36"/>
    </row>
    <row r="374" spans="1:7" ht="15">
      <c r="A374" s="9" t="s">
        <v>550</v>
      </c>
      <c r="B374" s="13">
        <v>792</v>
      </c>
      <c r="C374" s="20" t="s">
        <v>564</v>
      </c>
      <c r="D374" s="20" t="s">
        <v>373</v>
      </c>
      <c r="E374" s="8">
        <v>1375000</v>
      </c>
      <c r="G374" s="36"/>
    </row>
    <row r="375" spans="1:7" ht="46.5">
      <c r="A375" s="9" t="s">
        <v>111</v>
      </c>
      <c r="B375" s="13">
        <v>792</v>
      </c>
      <c r="C375" s="20" t="s">
        <v>112</v>
      </c>
      <c r="D375" s="20"/>
      <c r="E375" s="8">
        <f>E376</f>
        <v>119501.43</v>
      </c>
      <c r="G375" s="36"/>
    </row>
    <row r="376" spans="1:7" ht="30.75">
      <c r="A376" s="9" t="s">
        <v>479</v>
      </c>
      <c r="B376" s="13">
        <v>792</v>
      </c>
      <c r="C376" s="20" t="s">
        <v>480</v>
      </c>
      <c r="D376" s="13"/>
      <c r="E376" s="8">
        <f>E377</f>
        <v>119501.43</v>
      </c>
      <c r="G376" s="36"/>
    </row>
    <row r="377" spans="1:7" ht="15">
      <c r="A377" s="9" t="s">
        <v>506</v>
      </c>
      <c r="B377" s="13">
        <v>792</v>
      </c>
      <c r="C377" s="20" t="s">
        <v>490</v>
      </c>
      <c r="D377" s="20"/>
      <c r="E377" s="8">
        <f>E378</f>
        <v>119501.43</v>
      </c>
      <c r="G377" s="36"/>
    </row>
    <row r="378" spans="1:7" ht="15">
      <c r="A378" s="9" t="s">
        <v>365</v>
      </c>
      <c r="B378" s="13">
        <v>792</v>
      </c>
      <c r="C378" s="20" t="s">
        <v>490</v>
      </c>
      <c r="D378" s="20" t="s">
        <v>366</v>
      </c>
      <c r="E378" s="8">
        <v>119501.43</v>
      </c>
      <c r="G378" s="36"/>
    </row>
    <row r="379" spans="1:7" ht="15">
      <c r="A379" s="17" t="s">
        <v>5</v>
      </c>
      <c r="B379" s="13"/>
      <c r="C379" s="18"/>
      <c r="D379" s="18"/>
      <c r="E379" s="7">
        <f>E362+E12</f>
        <v>1537177744.6899998</v>
      </c>
      <c r="G379" s="36"/>
    </row>
    <row r="380" spans="1:7" ht="15">
      <c r="A380" s="19"/>
      <c r="B380" s="19"/>
      <c r="C380" s="19"/>
      <c r="D380" s="33"/>
      <c r="E380" s="33"/>
      <c r="G380" s="36"/>
    </row>
    <row r="381" spans="1:7" ht="31.5" customHeight="1">
      <c r="A381" s="106" t="s">
        <v>570</v>
      </c>
      <c r="B381" s="106"/>
      <c r="C381" s="106"/>
      <c r="D381" s="106"/>
      <c r="E381" s="106"/>
      <c r="G381" s="36"/>
    </row>
    <row r="382" spans="4:7" ht="15">
      <c r="D382" s="35"/>
      <c r="E382" s="35"/>
      <c r="G382" s="36"/>
    </row>
    <row r="383" spans="4:7" ht="15">
      <c r="D383" s="11"/>
      <c r="E383" s="11"/>
      <c r="G383" s="36"/>
    </row>
    <row r="384" spans="4:7" ht="15">
      <c r="D384" s="11"/>
      <c r="E384" s="11"/>
      <c r="G384" s="36"/>
    </row>
    <row r="385" spans="4:7" ht="15">
      <c r="D385" s="11"/>
      <c r="E385" s="11"/>
      <c r="G385" s="36"/>
    </row>
    <row r="386" spans="4:7" ht="15">
      <c r="D386" s="11"/>
      <c r="E386" s="11"/>
      <c r="G386" s="36"/>
    </row>
    <row r="387" spans="4:7" ht="15">
      <c r="D387" s="11"/>
      <c r="E387" s="11"/>
      <c r="G387" s="36"/>
    </row>
    <row r="388" spans="4:7" ht="15">
      <c r="D388" s="11"/>
      <c r="E388" s="11"/>
      <c r="G388" s="36"/>
    </row>
    <row r="389" spans="4:7" ht="15">
      <c r="D389" s="11"/>
      <c r="E389" s="11"/>
      <c r="G389" s="36"/>
    </row>
    <row r="390" spans="4:7" ht="15">
      <c r="D390" s="11"/>
      <c r="E390" s="11"/>
      <c r="G390" s="36"/>
    </row>
    <row r="391" spans="4:7" ht="15">
      <c r="D391" s="11"/>
      <c r="E391" s="11"/>
      <c r="G391" s="36"/>
    </row>
    <row r="392" spans="4:7" ht="15">
      <c r="D392" s="11"/>
      <c r="E392" s="11"/>
      <c r="G392" s="36"/>
    </row>
    <row r="393" spans="4:7" ht="15">
      <c r="D393" s="35"/>
      <c r="E393" s="35"/>
      <c r="G393" s="36"/>
    </row>
    <row r="394" spans="4:7" ht="15">
      <c r="D394" s="35"/>
      <c r="E394" s="35"/>
      <c r="G394" s="36"/>
    </row>
    <row r="395" spans="4:5" ht="15">
      <c r="D395" s="35"/>
      <c r="E395" s="35"/>
    </row>
    <row r="396" spans="4:5" ht="15">
      <c r="D396" s="35"/>
      <c r="E396" s="35"/>
    </row>
    <row r="397" spans="4:5" ht="15">
      <c r="D397" s="35"/>
      <c r="E397" s="35"/>
    </row>
    <row r="398" spans="4:5" ht="15">
      <c r="D398" s="35"/>
      <c r="E398" s="35"/>
    </row>
    <row r="399" spans="4:5" ht="15">
      <c r="D399" s="35"/>
      <c r="E399" s="35"/>
    </row>
    <row r="400" spans="4:5" ht="15">
      <c r="D400" s="35"/>
      <c r="E400" s="35"/>
    </row>
    <row r="401" spans="4:5" ht="15">
      <c r="D401" s="35"/>
      <c r="E401" s="35"/>
    </row>
    <row r="402" spans="4:5" ht="15">
      <c r="D402" s="35"/>
      <c r="E402" s="35"/>
    </row>
    <row r="403" spans="4:5" ht="15">
      <c r="D403" s="35"/>
      <c r="E403" s="35"/>
    </row>
    <row r="404" spans="4:5" ht="15">
      <c r="D404" s="35"/>
      <c r="E404" s="35"/>
    </row>
    <row r="405" spans="4:5" ht="15">
      <c r="D405" s="35"/>
      <c r="E405" s="35"/>
    </row>
    <row r="406" spans="4:5" ht="15">
      <c r="D406" s="35"/>
      <c r="E406" s="35"/>
    </row>
    <row r="407" spans="4:5" ht="15">
      <c r="D407" s="35"/>
      <c r="E407" s="35"/>
    </row>
    <row r="408" spans="4:5" ht="15">
      <c r="D408" s="35"/>
      <c r="E408" s="35"/>
    </row>
    <row r="409" spans="4:5" ht="15">
      <c r="D409" s="35"/>
      <c r="E409" s="35"/>
    </row>
    <row r="410" spans="4:5" ht="15">
      <c r="D410" s="35"/>
      <c r="E410" s="35"/>
    </row>
    <row r="411" spans="4:5" ht="15">
      <c r="D411" s="35"/>
      <c r="E411" s="35"/>
    </row>
    <row r="412" spans="4:5" ht="15">
      <c r="D412" s="35"/>
      <c r="E412" s="35"/>
    </row>
    <row r="413" spans="4:5" ht="15">
      <c r="D413" s="35"/>
      <c r="E413" s="35"/>
    </row>
    <row r="414" spans="4:5" ht="15">
      <c r="D414" s="35"/>
      <c r="E414" s="35"/>
    </row>
    <row r="415" spans="4:5" ht="15">
      <c r="D415" s="35"/>
      <c r="E415" s="35"/>
    </row>
    <row r="416" spans="4:5" ht="15">
      <c r="D416" s="35"/>
      <c r="E416" s="35"/>
    </row>
    <row r="417" spans="4:5" ht="15">
      <c r="D417" s="35"/>
      <c r="E417" s="35"/>
    </row>
    <row r="418" spans="4:5" ht="15">
      <c r="D418" s="35"/>
      <c r="E418" s="35"/>
    </row>
    <row r="419" spans="4:5" ht="15">
      <c r="D419" s="35"/>
      <c r="E419" s="35"/>
    </row>
    <row r="420" spans="4:5" ht="42.75" customHeight="1">
      <c r="D420" s="35"/>
      <c r="E420" s="35"/>
    </row>
    <row r="421" spans="4:5" ht="82.5" customHeight="1">
      <c r="D421" s="35"/>
      <c r="E421" s="35"/>
    </row>
    <row r="422" spans="4:5" ht="44.25" customHeight="1">
      <c r="D422" s="35"/>
      <c r="E422" s="35"/>
    </row>
    <row r="423" spans="1:7" s="19" customFormat="1" ht="42.75" customHeight="1">
      <c r="A423" s="11"/>
      <c r="B423" s="11"/>
      <c r="C423" s="11"/>
      <c r="D423" s="35"/>
      <c r="E423" s="35"/>
      <c r="F423" s="12"/>
      <c r="G423" s="39"/>
    </row>
    <row r="424" spans="4:5" ht="39" customHeight="1">
      <c r="D424" s="35"/>
      <c r="E424" s="35"/>
    </row>
    <row r="425" spans="4:5" ht="15">
      <c r="D425" s="35"/>
      <c r="E425" s="35"/>
    </row>
    <row r="426" spans="4:5" ht="15">
      <c r="D426" s="35"/>
      <c r="E426" s="35"/>
    </row>
    <row r="427" spans="4:5" ht="15">
      <c r="D427" s="35"/>
      <c r="E427" s="35"/>
    </row>
    <row r="428" spans="4:5" ht="15">
      <c r="D428" s="35"/>
      <c r="E428" s="35"/>
    </row>
    <row r="433" spans="1:7" s="19" customFormat="1" ht="15">
      <c r="A433" s="11"/>
      <c r="B433" s="11"/>
      <c r="C433" s="11"/>
      <c r="D433" s="12"/>
      <c r="E433" s="12"/>
      <c r="F433" s="12"/>
      <c r="G433" s="39"/>
    </row>
    <row r="435" ht="45" customHeight="1"/>
    <row r="436" ht="41.25" customHeight="1"/>
    <row r="439" ht="39" customHeight="1"/>
    <row r="440" ht="37.5" customHeight="1"/>
    <row r="442" ht="36" customHeight="1"/>
    <row r="459" spans="1:7" s="19" customFormat="1" ht="15">
      <c r="A459" s="11"/>
      <c r="B459" s="11"/>
      <c r="C459" s="11"/>
      <c r="D459" s="12"/>
      <c r="E459" s="12"/>
      <c r="F459" s="12"/>
      <c r="G459" s="39"/>
    </row>
    <row r="460" spans="1:7" s="19" customFormat="1" ht="15">
      <c r="A460" s="11"/>
      <c r="B460" s="11"/>
      <c r="C460" s="11"/>
      <c r="D460" s="12"/>
      <c r="E460" s="12"/>
      <c r="F460" s="12"/>
      <c r="G460" s="39"/>
    </row>
    <row r="461" spans="1:7" s="10" customFormat="1" ht="15">
      <c r="A461" s="11"/>
      <c r="B461" s="11"/>
      <c r="C461" s="11"/>
      <c r="D461" s="12"/>
      <c r="E461" s="12"/>
      <c r="F461" s="12"/>
      <c r="G461" s="39"/>
    </row>
  </sheetData>
  <sheetProtection/>
  <mergeCells count="9">
    <mergeCell ref="C1:G1"/>
    <mergeCell ref="C4:G4"/>
    <mergeCell ref="C5:G5"/>
    <mergeCell ref="C3:G3"/>
    <mergeCell ref="C2:G2"/>
    <mergeCell ref="A381:E381"/>
    <mergeCell ref="A8:G8"/>
    <mergeCell ref="F9:G9"/>
    <mergeCell ref="A7:G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4.625" style="0" customWidth="1"/>
    <col min="2" max="2" width="43.00390625" style="0" customWidth="1"/>
    <col min="3" max="3" width="18.50390625" style="0" customWidth="1"/>
  </cols>
  <sheetData>
    <row r="1" spans="1:3" s="49" customFormat="1" ht="15">
      <c r="A1" s="111" t="s">
        <v>741</v>
      </c>
      <c r="B1" s="111"/>
      <c r="C1" s="111"/>
    </row>
    <row r="2" spans="1:3" s="49" customFormat="1" ht="15">
      <c r="A2" s="111" t="s">
        <v>700</v>
      </c>
      <c r="B2" s="111"/>
      <c r="C2" s="111"/>
    </row>
    <row r="3" spans="1:3" s="49" customFormat="1" ht="15">
      <c r="A3" s="111" t="s">
        <v>701</v>
      </c>
      <c r="B3" s="111"/>
      <c r="C3" s="111"/>
    </row>
    <row r="4" spans="1:3" s="49" customFormat="1" ht="15">
      <c r="A4" s="111" t="s">
        <v>702</v>
      </c>
      <c r="B4" s="111"/>
      <c r="C4" s="111"/>
    </row>
    <row r="5" spans="1:3" s="49" customFormat="1" ht="15">
      <c r="A5" s="111" t="s">
        <v>740</v>
      </c>
      <c r="B5" s="111"/>
      <c r="C5" s="111"/>
    </row>
    <row r="6" spans="1:3" s="55" customFormat="1" ht="15">
      <c r="A6" s="53"/>
      <c r="B6" s="53"/>
      <c r="C6" s="53"/>
    </row>
    <row r="7" spans="1:3" s="55" customFormat="1" ht="79.5" customHeight="1">
      <c r="A7" s="112" t="s">
        <v>703</v>
      </c>
      <c r="B7" s="112"/>
      <c r="C7" s="112"/>
    </row>
    <row r="8" spans="1:3" s="55" customFormat="1" ht="15">
      <c r="A8" s="116"/>
      <c r="B8" s="116"/>
      <c r="C8" s="116"/>
    </row>
    <row r="9" spans="1:3" s="55" customFormat="1" ht="15">
      <c r="A9" s="50"/>
      <c r="B9" s="50"/>
      <c r="C9" s="51" t="s">
        <v>704</v>
      </c>
    </row>
    <row r="10" spans="1:3" s="55" customFormat="1" ht="12" customHeight="1">
      <c r="A10" s="117" t="s">
        <v>705</v>
      </c>
      <c r="B10" s="117" t="s">
        <v>706</v>
      </c>
      <c r="C10" s="117" t="s">
        <v>707</v>
      </c>
    </row>
    <row r="11" spans="1:3" s="55" customFormat="1" ht="63" customHeight="1">
      <c r="A11" s="117"/>
      <c r="B11" s="117"/>
      <c r="C11" s="117"/>
    </row>
    <row r="12" spans="1:3" s="55" customFormat="1" ht="30.75">
      <c r="A12" s="2" t="s">
        <v>708</v>
      </c>
      <c r="B12" s="6" t="s">
        <v>709</v>
      </c>
      <c r="C12" s="56">
        <f>C13+C15</f>
        <v>-9276148.150000095</v>
      </c>
    </row>
    <row r="13" spans="1:3" s="55" customFormat="1" ht="30.75">
      <c r="A13" s="2" t="s">
        <v>710</v>
      </c>
      <c r="B13" s="6" t="s">
        <v>711</v>
      </c>
      <c r="C13" s="56">
        <f>C14</f>
        <v>-1563582634.49</v>
      </c>
    </row>
    <row r="14" spans="1:3" s="55" customFormat="1" ht="15">
      <c r="A14" s="2" t="s">
        <v>712</v>
      </c>
      <c r="B14" s="57" t="s">
        <v>713</v>
      </c>
      <c r="C14" s="58">
        <v>-1563582634.49</v>
      </c>
    </row>
    <row r="15" spans="1:3" s="55" customFormat="1" ht="15">
      <c r="A15" s="2" t="s">
        <v>714</v>
      </c>
      <c r="B15" s="57" t="s">
        <v>715</v>
      </c>
      <c r="C15" s="56">
        <f>C16</f>
        <v>1554306486.34</v>
      </c>
    </row>
    <row r="16" spans="1:3" s="55" customFormat="1" ht="15">
      <c r="A16" s="2" t="s">
        <v>716</v>
      </c>
      <c r="B16" s="57" t="s">
        <v>717</v>
      </c>
      <c r="C16" s="56">
        <v>1554306486.34</v>
      </c>
    </row>
    <row r="17" spans="1:3" s="55" customFormat="1" ht="15.75">
      <c r="A17" s="113" t="s">
        <v>424</v>
      </c>
      <c r="B17" s="114"/>
      <c r="C17" s="52">
        <f>C12</f>
        <v>-9276148.150000095</v>
      </c>
    </row>
    <row r="18" spans="1:3" s="55" customFormat="1" ht="15">
      <c r="A18" s="49"/>
      <c r="B18" s="49"/>
      <c r="C18" s="49"/>
    </row>
    <row r="19" spans="1:3" s="55" customFormat="1" ht="15">
      <c r="A19" s="115" t="s">
        <v>718</v>
      </c>
      <c r="B19" s="111"/>
      <c r="C19" s="111"/>
    </row>
    <row r="20" s="55" customFormat="1" ht="15"/>
  </sheetData>
  <sheetProtection/>
  <mergeCells count="12">
    <mergeCell ref="A17:B17"/>
    <mergeCell ref="A19:C19"/>
    <mergeCell ref="A8:C8"/>
    <mergeCell ref="A10:A11"/>
    <mergeCell ref="B10:B11"/>
    <mergeCell ref="C10:C11"/>
    <mergeCell ref="A1:C1"/>
    <mergeCell ref="A2:C2"/>
    <mergeCell ref="A3:C3"/>
    <mergeCell ref="A4:C4"/>
    <mergeCell ref="A5:C5"/>
    <mergeCell ref="A7:C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F3" sqref="F3:F4"/>
    </sheetView>
  </sheetViews>
  <sheetFormatPr defaultColWidth="9.125" defaultRowHeight="12.75"/>
  <cols>
    <col min="1" max="1" width="26.875" style="59" customWidth="1"/>
    <col min="2" max="2" width="39.50390625" style="59" customWidth="1"/>
    <col min="3" max="3" width="18.625" style="60" customWidth="1"/>
    <col min="4" max="16384" width="9.125" style="59" customWidth="1"/>
  </cols>
  <sheetData>
    <row r="1" spans="1:3" ht="15">
      <c r="A1" s="122" t="s">
        <v>742</v>
      </c>
      <c r="B1" s="122"/>
      <c r="C1" s="122"/>
    </row>
    <row r="2" spans="1:3" ht="15">
      <c r="A2" s="122" t="s">
        <v>719</v>
      </c>
      <c r="B2" s="122"/>
      <c r="C2" s="122"/>
    </row>
    <row r="3" spans="1:3" ht="15">
      <c r="A3" s="122" t="s">
        <v>720</v>
      </c>
      <c r="B3" s="122"/>
      <c r="C3" s="122"/>
    </row>
    <row r="4" spans="1:3" ht="15">
      <c r="A4" s="122" t="s">
        <v>721</v>
      </c>
      <c r="B4" s="122"/>
      <c r="C4" s="122"/>
    </row>
    <row r="5" spans="1:3" ht="15">
      <c r="A5" s="122" t="s">
        <v>722</v>
      </c>
      <c r="B5" s="122"/>
      <c r="C5" s="122"/>
    </row>
    <row r="6" spans="1:3" ht="15">
      <c r="A6" s="122" t="s">
        <v>738</v>
      </c>
      <c r="B6" s="122"/>
      <c r="C6" s="122"/>
    </row>
    <row r="8" spans="1:3" ht="15">
      <c r="A8" s="118" t="s">
        <v>723</v>
      </c>
      <c r="B8" s="118"/>
      <c r="C8" s="118"/>
    </row>
    <row r="9" spans="1:3" ht="15">
      <c r="A9" s="118" t="s">
        <v>29</v>
      </c>
      <c r="B9" s="118"/>
      <c r="C9" s="118"/>
    </row>
    <row r="10" spans="1:3" ht="15">
      <c r="A10" s="118" t="s">
        <v>724</v>
      </c>
      <c r="B10" s="119"/>
      <c r="C10" s="118"/>
    </row>
    <row r="11" spans="1:3" ht="15">
      <c r="A11" s="120" t="s">
        <v>725</v>
      </c>
      <c r="B11" s="121"/>
      <c r="C11" s="121"/>
    </row>
    <row r="12" ht="15.75" thickBot="1">
      <c r="C12" s="60" t="s">
        <v>726</v>
      </c>
    </row>
    <row r="13" spans="1:3" s="62" customFormat="1" ht="81" customHeight="1" thickBot="1">
      <c r="A13" s="61" t="s">
        <v>705</v>
      </c>
      <c r="B13" s="61" t="s">
        <v>727</v>
      </c>
      <c r="C13" s="61" t="s">
        <v>707</v>
      </c>
    </row>
    <row r="14" spans="1:3" s="62" customFormat="1" ht="15">
      <c r="A14" s="63"/>
      <c r="B14" s="64" t="s">
        <v>728</v>
      </c>
      <c r="C14" s="65">
        <f>C15</f>
        <v>-9276148.150000095</v>
      </c>
    </row>
    <row r="15" spans="1:3" s="68" customFormat="1" ht="66" customHeight="1">
      <c r="A15" s="3">
        <v>792</v>
      </c>
      <c r="B15" s="66" t="s">
        <v>552</v>
      </c>
      <c r="C15" s="67">
        <f>C16</f>
        <v>-9276148.150000095</v>
      </c>
    </row>
    <row r="16" spans="1:3" s="70" customFormat="1" ht="46.5" customHeight="1">
      <c r="A16" s="2" t="s">
        <v>729</v>
      </c>
      <c r="B16" s="6" t="s">
        <v>730</v>
      </c>
      <c r="C16" s="69">
        <f>C17+C19</f>
        <v>-9276148.150000095</v>
      </c>
    </row>
    <row r="17" spans="1:3" s="70" customFormat="1" ht="30.75">
      <c r="A17" s="2" t="s">
        <v>731</v>
      </c>
      <c r="B17" s="6" t="s">
        <v>732</v>
      </c>
      <c r="C17" s="71">
        <f>C18</f>
        <v>-1563582634.49</v>
      </c>
    </row>
    <row r="18" spans="1:3" s="70" customFormat="1" ht="30.75">
      <c r="A18" s="2" t="s">
        <v>733</v>
      </c>
      <c r="B18" s="57" t="s">
        <v>713</v>
      </c>
      <c r="C18" s="58">
        <v>-1563582634.49</v>
      </c>
    </row>
    <row r="19" spans="1:3" s="70" customFormat="1" ht="30.75">
      <c r="A19" s="2" t="s">
        <v>734</v>
      </c>
      <c r="B19" s="57" t="s">
        <v>735</v>
      </c>
      <c r="C19" s="71">
        <f>C20</f>
        <v>1554306486.34</v>
      </c>
    </row>
    <row r="20" spans="1:3" s="70" customFormat="1" ht="30.75">
      <c r="A20" s="2" t="s">
        <v>736</v>
      </c>
      <c r="B20" s="57" t="s">
        <v>717</v>
      </c>
      <c r="C20" s="58">
        <v>1554306486.34</v>
      </c>
    </row>
    <row r="21" spans="1:3" s="70" customFormat="1" ht="15">
      <c r="A21" s="54"/>
      <c r="B21" s="72"/>
      <c r="C21" s="42"/>
    </row>
    <row r="22" spans="1:3" s="49" customFormat="1" ht="15">
      <c r="A22" s="115" t="s">
        <v>718</v>
      </c>
      <c r="B22" s="111"/>
      <c r="C22" s="111"/>
    </row>
    <row r="23" s="62" customFormat="1" ht="15">
      <c r="C23" s="73"/>
    </row>
    <row r="24" spans="1:3" s="75" customFormat="1" ht="15">
      <c r="A24" s="74"/>
      <c r="B24" s="75" t="s">
        <v>737</v>
      </c>
      <c r="C24" s="60"/>
    </row>
    <row r="25" s="62" customFormat="1" ht="15">
      <c r="C25" s="73"/>
    </row>
    <row r="26" s="62" customFormat="1" ht="15">
      <c r="C26" s="73"/>
    </row>
    <row r="27" s="62" customFormat="1" ht="15">
      <c r="C27" s="73"/>
    </row>
    <row r="28" s="62" customFormat="1" ht="15">
      <c r="C28" s="73"/>
    </row>
    <row r="29" s="62" customFormat="1" ht="15">
      <c r="C29" s="73"/>
    </row>
    <row r="30" s="62" customFormat="1" ht="15">
      <c r="C30" s="73"/>
    </row>
    <row r="31" s="62" customFormat="1" ht="15">
      <c r="C31" s="73"/>
    </row>
    <row r="32" s="62" customFormat="1" ht="15">
      <c r="C32" s="73"/>
    </row>
    <row r="33" s="62" customFormat="1" ht="15">
      <c r="C33" s="73"/>
    </row>
    <row r="34" s="62" customFormat="1" ht="15">
      <c r="C34" s="73"/>
    </row>
    <row r="35" s="62" customFormat="1" ht="15">
      <c r="C35" s="73"/>
    </row>
    <row r="36" s="62" customFormat="1" ht="15">
      <c r="C36" s="73"/>
    </row>
    <row r="37" s="62" customFormat="1" ht="15">
      <c r="C37" s="73"/>
    </row>
    <row r="38" s="62" customFormat="1" ht="15">
      <c r="C38" s="73"/>
    </row>
    <row r="39" s="62" customFormat="1" ht="15">
      <c r="C39" s="73"/>
    </row>
    <row r="40" s="62" customFormat="1" ht="15">
      <c r="C40" s="73"/>
    </row>
    <row r="41" s="62" customFormat="1" ht="15">
      <c r="C41" s="73"/>
    </row>
    <row r="42" s="62" customFormat="1" ht="15">
      <c r="C42" s="73"/>
    </row>
    <row r="43" s="62" customFormat="1" ht="15">
      <c r="C43" s="73"/>
    </row>
    <row r="44" s="62" customFormat="1" ht="15">
      <c r="C44" s="73"/>
    </row>
    <row r="45" s="62" customFormat="1" ht="15">
      <c r="C45" s="73"/>
    </row>
    <row r="46" s="62" customFormat="1" ht="15">
      <c r="C46" s="73"/>
    </row>
    <row r="47" s="62" customFormat="1" ht="15">
      <c r="C47" s="73"/>
    </row>
    <row r="48" s="62" customFormat="1" ht="15">
      <c r="C48" s="73"/>
    </row>
    <row r="49" s="62" customFormat="1" ht="15">
      <c r="C49" s="73"/>
    </row>
    <row r="50" s="62" customFormat="1" ht="15">
      <c r="C50" s="73"/>
    </row>
  </sheetData>
  <sheetProtection/>
  <mergeCells count="11">
    <mergeCell ref="A6:C6"/>
    <mergeCell ref="A22:C22"/>
    <mergeCell ref="A8:C8"/>
    <mergeCell ref="A9:C9"/>
    <mergeCell ref="A10:C10"/>
    <mergeCell ref="A11:C11"/>
    <mergeCell ref="A1:C1"/>
    <mergeCell ref="A2:C2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2018-03-05T06:14:25Z</cp:lastPrinted>
  <dcterms:created xsi:type="dcterms:W3CDTF">2003-10-27T11:59:24Z</dcterms:created>
  <dcterms:modified xsi:type="dcterms:W3CDTF">2018-03-05T06:14:45Z</dcterms:modified>
  <cp:category/>
  <cp:version/>
  <cp:contentType/>
  <cp:contentStatus/>
</cp:coreProperties>
</file>