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120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5" i="1" s="1"/>
  <c r="G27" i="1"/>
  <c r="G25" i="1" s="1"/>
  <c r="F33" i="1" l="1"/>
  <c r="F32" i="1"/>
  <c r="F31" i="1"/>
  <c r="F30" i="1"/>
  <c r="F29" i="1"/>
  <c r="F28" i="1"/>
  <c r="F27" i="1"/>
  <c r="D9" i="1"/>
  <c r="C9" i="1"/>
  <c r="F35" i="1" l="1"/>
  <c r="F34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E9" i="1" l="1"/>
  <c r="F9" i="1" s="1"/>
  <c r="G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9" i="1" l="1"/>
</calcChain>
</file>

<file path=xl/sharedStrings.xml><?xml version="1.0" encoding="utf-8"?>
<sst xmlns="http://schemas.openxmlformats.org/spreadsheetml/2006/main" count="39" uniqueCount="39">
  <si>
    <t>Наименование</t>
  </si>
  <si>
    <t>Классификация</t>
  </si>
  <si>
    <t xml:space="preserve">Темп роста к прошлому году 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</si>
  <si>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</si>
  <si>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</si>
  <si>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</si>
  <si>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</si>
  <si>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</si>
  <si>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</si>
  <si>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</si>
  <si>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</si>
  <si>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</si>
  <si>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</si>
  <si>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</si>
  <si>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</si>
  <si>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</si>
  <si>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</si>
  <si>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НЕРЕЗИДЕНТОВ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</si>
  <si>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</si>
  <si>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</si>
  <si>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</si>
  <si>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 (за исключением внутренних оборотов)</t>
  </si>
  <si>
    <t>Дотации за вычетом внутренних оборотов</t>
  </si>
  <si>
    <t>Субсидии за исключением внутренних оборотов</t>
  </si>
  <si>
    <t>Субвенции за исключением внутренних оборотов</t>
  </si>
  <si>
    <t>Иные межбюджетные трансферты за исключением внутренних оборотов</t>
  </si>
  <si>
    <t>Прочие безвозмездные поступлениея от других бюджетов</t>
  </si>
  <si>
    <t xml:space="preserve"> Сведения об исполнении консолидированного бюджета </t>
  </si>
  <si>
    <t xml:space="preserve"> муниципального района Мелеузовский район Республики Башкортостан  по доходам в разрезе видов доходов за отчетный период текущего финансового года в сравнении с соответствующим периодом прошлого года</t>
  </si>
  <si>
    <t>Ед.Изм.: тыс.руб.</t>
  </si>
  <si>
    <t>ИТОГО ДОХОДЫ</t>
  </si>
  <si>
    <t xml:space="preserve">БЕЗВОЗМЕЗДНЫЕ ПОСТУПЛЕНИЯ </t>
  </si>
  <si>
    <t>на  1 апреля 2019 г.</t>
  </si>
  <si>
    <t>Уточненный план  на 2018 год</t>
  </si>
  <si>
    <t>Исполнено за 1 квартал 2018г.</t>
  </si>
  <si>
    <t>Уточненный план на 2019 год</t>
  </si>
  <si>
    <t>План на 1 квартал 2019 года</t>
  </si>
  <si>
    <t>Исполнено за 1 квартал 2019 года</t>
  </si>
  <si>
    <t>% исполнения уточненного плана 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</si>
</sst>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color theme="1"/>
      <name val="Times New Roman"/>
      <family val="2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2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1" fillId="0" borderId="0" xfId="0" applyFont="1"/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 applyAlignment="1">
      <alignment horizontal="right" vertical="top"/>
    </xf>
    <xf numFmtId="164" fontId="3" fillId="0" borderId="1" xfId="0" applyNumberFormat="1" applyFont="1" applyBorder="1"/>
    <xf numFmtId="164" fontId="0" fillId="0" borderId="1" xfId="0" applyNumberForma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topLeftCell="A19" workbookViewId="0">
      <selection activeCell="L22" sqref="L22"/>
    </sheetView>
  </sheetViews>
  <sheetFormatPr defaultRowHeight="12.75" x14ac:dyDescent="0.2"/>
  <cols>
    <col min="1" max="1" width="71.33203125" style="1" customWidth="1"/>
    <col min="2" max="2" width="17.1640625" customWidth="1"/>
    <col min="3" max="5" width="16.83203125" customWidth="1"/>
    <col min="6" max="6" width="15.5" customWidth="1"/>
    <col min="7" max="7" width="16.83203125" customWidth="1"/>
    <col min="8" max="8" width="18.33203125" customWidth="1"/>
    <col min="9" max="9" width="13.5" customWidth="1"/>
    <col min="15" max="15" width="11.5" customWidth="1"/>
  </cols>
  <sheetData>
    <row r="1" spans="1:9" ht="15.75" x14ac:dyDescent="0.25">
      <c r="A1" s="16" t="s">
        <v>27</v>
      </c>
      <c r="B1" s="16"/>
      <c r="C1" s="16"/>
      <c r="D1" s="16"/>
      <c r="E1" s="16"/>
      <c r="F1" s="16"/>
      <c r="G1" s="16"/>
      <c r="H1" s="16"/>
      <c r="I1" s="16"/>
    </row>
    <row r="2" spans="1:9" ht="37.5" customHeight="1" x14ac:dyDescent="0.25">
      <c r="A2" s="17" t="s">
        <v>28</v>
      </c>
      <c r="B2" s="17"/>
      <c r="C2" s="17"/>
      <c r="D2" s="17"/>
      <c r="E2" s="17"/>
      <c r="F2" s="17"/>
      <c r="G2" s="17"/>
      <c r="H2" s="17"/>
      <c r="I2" s="17"/>
    </row>
    <row r="3" spans="1:9" ht="15.75" x14ac:dyDescent="0.25">
      <c r="A3" s="11"/>
      <c r="B3" s="12"/>
      <c r="C3" s="12"/>
      <c r="D3" s="12"/>
      <c r="E3" s="12"/>
      <c r="F3" s="12"/>
      <c r="G3" s="12"/>
      <c r="H3" s="12"/>
      <c r="I3" s="12"/>
    </row>
    <row r="4" spans="1:9" ht="15.75" x14ac:dyDescent="0.25">
      <c r="A4" s="17" t="s">
        <v>32</v>
      </c>
      <c r="B4" s="17"/>
      <c r="C4" s="17"/>
      <c r="D4" s="17"/>
      <c r="E4" s="17"/>
      <c r="F4" s="17"/>
      <c r="G4" s="17"/>
      <c r="H4" s="17"/>
      <c r="I4" s="17"/>
    </row>
    <row r="6" spans="1:9" x14ac:dyDescent="0.2">
      <c r="A6" s="1" t="s">
        <v>29</v>
      </c>
    </row>
    <row r="8" spans="1:9" s="2" customFormat="1" ht="54" customHeight="1" x14ac:dyDescent="0.2">
      <c r="A8" s="4" t="s">
        <v>0</v>
      </c>
      <c r="B8" s="4" t="s">
        <v>1</v>
      </c>
      <c r="C8" s="4" t="s">
        <v>33</v>
      </c>
      <c r="D8" s="4" t="s">
        <v>34</v>
      </c>
      <c r="E8" s="4" t="s">
        <v>35</v>
      </c>
      <c r="F8" s="4" t="s">
        <v>36</v>
      </c>
      <c r="G8" s="4" t="s">
        <v>37</v>
      </c>
      <c r="H8" s="4" t="s">
        <v>38</v>
      </c>
      <c r="I8" s="4" t="s">
        <v>2</v>
      </c>
    </row>
    <row r="9" spans="1:9" s="3" customFormat="1" x14ac:dyDescent="0.2">
      <c r="A9" s="5" t="s">
        <v>30</v>
      </c>
      <c r="B9" s="6">
        <v>0</v>
      </c>
      <c r="C9" s="7">
        <f t="shared" ref="C9:D9" si="0">C10+C25</f>
        <v>1645572.798</v>
      </c>
      <c r="D9" s="7">
        <f t="shared" si="0"/>
        <v>360225.05700000003</v>
      </c>
      <c r="E9" s="7">
        <f t="shared" ref="E9:G9" si="1">E10+E25</f>
        <v>1903584.882</v>
      </c>
      <c r="F9" s="7">
        <f>E9/4</f>
        <v>475896.2205</v>
      </c>
      <c r="G9" s="7">
        <f t="shared" si="1"/>
        <v>381737.61400000006</v>
      </c>
      <c r="H9" s="7">
        <f>IF(E9=0," ",G9/E9*100)</f>
        <v>20.053616605681786</v>
      </c>
      <c r="I9" s="7">
        <f>IF(D9=0," ",G9/D9*100)</f>
        <v>105.97197684668561</v>
      </c>
    </row>
    <row r="10" spans="1:9" s="3" customFormat="1" ht="22.5" customHeight="1" x14ac:dyDescent="0.2">
      <c r="A10" s="5" t="s">
        <v>3</v>
      </c>
      <c r="B10" s="6">
        <v>1000000000</v>
      </c>
      <c r="C10" s="7">
        <v>680000</v>
      </c>
      <c r="D10" s="7">
        <v>155879.1</v>
      </c>
      <c r="E10" s="7">
        <v>740000</v>
      </c>
      <c r="F10" s="7">
        <f t="shared" ref="F10:F35" si="2">E10/4</f>
        <v>185000</v>
      </c>
      <c r="G10" s="7">
        <v>173087.875</v>
      </c>
      <c r="H10" s="7">
        <f t="shared" ref="H10:H35" si="3">IF(E10=0," ",G10/E10*100)</f>
        <v>23.390253378378379</v>
      </c>
      <c r="I10" s="7">
        <f t="shared" ref="I10:I35" si="4">IF(D10=0," ",G10/D10*100)</f>
        <v>111.03982188760391</v>
      </c>
    </row>
    <row r="11" spans="1:9" x14ac:dyDescent="0.2">
      <c r="A11" s="8" t="s">
        <v>4</v>
      </c>
      <c r="B11" s="9">
        <v>1010000000</v>
      </c>
      <c r="C11" s="10">
        <v>380966</v>
      </c>
      <c r="D11" s="10">
        <v>78078.997000000003</v>
      </c>
      <c r="E11" s="10">
        <v>382304</v>
      </c>
      <c r="F11" s="14">
        <f t="shared" si="2"/>
        <v>95576</v>
      </c>
      <c r="G11" s="10">
        <v>87969.922999999995</v>
      </c>
      <c r="H11" s="14">
        <f t="shared" si="3"/>
        <v>23.01046366242571</v>
      </c>
      <c r="I11" s="14">
        <f t="shared" si="4"/>
        <v>112.66784459334178</v>
      </c>
    </row>
    <row r="12" spans="1:9" ht="25.5" x14ac:dyDescent="0.2">
      <c r="A12" s="8" t="s">
        <v>5</v>
      </c>
      <c r="B12" s="9">
        <v>1030000000</v>
      </c>
      <c r="C12" s="10">
        <v>21890</v>
      </c>
      <c r="D12" s="10">
        <v>5718.6710000000003</v>
      </c>
      <c r="E12" s="10">
        <v>27220</v>
      </c>
      <c r="F12" s="14">
        <f t="shared" si="2"/>
        <v>6805</v>
      </c>
      <c r="G12" s="10">
        <v>7257.3639999999996</v>
      </c>
      <c r="H12" s="14">
        <f t="shared" si="3"/>
        <v>26.661880969875089</v>
      </c>
      <c r="I12" s="14">
        <f t="shared" si="4"/>
        <v>126.90647879551034</v>
      </c>
    </row>
    <row r="13" spans="1:9" x14ac:dyDescent="0.2">
      <c r="A13" s="8" t="s">
        <v>6</v>
      </c>
      <c r="B13" s="9">
        <v>1050000000</v>
      </c>
      <c r="C13" s="10">
        <v>111968</v>
      </c>
      <c r="D13" s="10">
        <v>28230.168000000001</v>
      </c>
      <c r="E13" s="10">
        <v>121887</v>
      </c>
      <c r="F13" s="14">
        <f t="shared" si="2"/>
        <v>30471.75</v>
      </c>
      <c r="G13" s="10">
        <v>30480.429</v>
      </c>
      <c r="H13" s="14">
        <f t="shared" si="3"/>
        <v>25.007120529670924</v>
      </c>
      <c r="I13" s="14">
        <f t="shared" si="4"/>
        <v>107.97112153211414</v>
      </c>
    </row>
    <row r="14" spans="1:9" x14ac:dyDescent="0.2">
      <c r="A14" s="8" t="s">
        <v>7</v>
      </c>
      <c r="B14" s="9">
        <v>1060000000</v>
      </c>
      <c r="C14" s="10">
        <v>68079</v>
      </c>
      <c r="D14" s="10">
        <v>14987.582</v>
      </c>
      <c r="E14" s="10">
        <v>97919</v>
      </c>
      <c r="F14" s="14">
        <f t="shared" si="2"/>
        <v>24479.75</v>
      </c>
      <c r="G14" s="10">
        <v>15334.483</v>
      </c>
      <c r="H14" s="14">
        <f t="shared" si="3"/>
        <v>15.660375412330598</v>
      </c>
      <c r="I14" s="14">
        <f t="shared" si="4"/>
        <v>102.31458950483139</v>
      </c>
    </row>
    <row r="15" spans="1:9" ht="25.5" x14ac:dyDescent="0.2">
      <c r="A15" s="8" t="s">
        <v>8</v>
      </c>
      <c r="B15" s="9">
        <v>1070000000</v>
      </c>
      <c r="C15" s="10">
        <v>1500</v>
      </c>
      <c r="D15" s="10">
        <v>42.19</v>
      </c>
      <c r="E15" s="10">
        <v>1460</v>
      </c>
      <c r="F15" s="14">
        <f t="shared" si="2"/>
        <v>365</v>
      </c>
      <c r="G15" s="10">
        <v>2.8340000000000001</v>
      </c>
      <c r="H15" s="14">
        <f t="shared" si="3"/>
        <v>0.1941095890410959</v>
      </c>
      <c r="I15" s="14">
        <f t="shared" si="4"/>
        <v>6.7172315714624329</v>
      </c>
    </row>
    <row r="16" spans="1:9" x14ac:dyDescent="0.2">
      <c r="A16" s="8" t="s">
        <v>9</v>
      </c>
      <c r="B16" s="9">
        <v>1080000000</v>
      </c>
      <c r="C16" s="10">
        <v>7978</v>
      </c>
      <c r="D16" s="10">
        <v>2284.712</v>
      </c>
      <c r="E16" s="10">
        <v>9950</v>
      </c>
      <c r="F16" s="14">
        <f t="shared" si="2"/>
        <v>2487.5</v>
      </c>
      <c r="G16" s="10">
        <v>2695.7049999999999</v>
      </c>
      <c r="H16" s="14">
        <f t="shared" si="3"/>
        <v>27.092512562814068</v>
      </c>
      <c r="I16" s="14">
        <f t="shared" si="4"/>
        <v>117.98883185276743</v>
      </c>
    </row>
    <row r="17" spans="1:9" ht="25.5" x14ac:dyDescent="0.2">
      <c r="A17" s="8" t="s">
        <v>10</v>
      </c>
      <c r="B17" s="9">
        <v>1090000000</v>
      </c>
      <c r="C17" s="10">
        <v>0</v>
      </c>
      <c r="D17" s="10">
        <v>0</v>
      </c>
      <c r="E17" s="10">
        <v>0</v>
      </c>
      <c r="F17" s="14">
        <f t="shared" si="2"/>
        <v>0</v>
      </c>
      <c r="G17" s="10">
        <v>0</v>
      </c>
      <c r="H17" s="14" t="str">
        <f t="shared" si="3"/>
        <v xml:space="preserve"> </v>
      </c>
      <c r="I17" s="14" t="str">
        <f t="shared" si="4"/>
        <v xml:space="preserve"> </v>
      </c>
    </row>
    <row r="18" spans="1:9" ht="25.5" x14ac:dyDescent="0.2">
      <c r="A18" s="8" t="s">
        <v>11</v>
      </c>
      <c r="B18" s="9">
        <v>1110000000</v>
      </c>
      <c r="C18" s="10">
        <v>64680</v>
      </c>
      <c r="D18" s="10">
        <v>20787.794000000002</v>
      </c>
      <c r="E18" s="10">
        <v>76619</v>
      </c>
      <c r="F18" s="14">
        <f t="shared" si="2"/>
        <v>19154.75</v>
      </c>
      <c r="G18" s="10">
        <v>24223.962</v>
      </c>
      <c r="H18" s="14">
        <f t="shared" si="3"/>
        <v>31.616129158563801</v>
      </c>
      <c r="I18" s="14">
        <f t="shared" si="4"/>
        <v>116.5297385571552</v>
      </c>
    </row>
    <row r="19" spans="1:9" x14ac:dyDescent="0.2">
      <c r="A19" s="8" t="s">
        <v>12</v>
      </c>
      <c r="B19" s="9">
        <v>1120000000</v>
      </c>
      <c r="C19" s="10">
        <v>2858</v>
      </c>
      <c r="D19" s="10">
        <v>397.05500000000001</v>
      </c>
      <c r="E19" s="10">
        <v>2764</v>
      </c>
      <c r="F19" s="14">
        <f t="shared" si="2"/>
        <v>691</v>
      </c>
      <c r="G19" s="10">
        <v>784.78</v>
      </c>
      <c r="H19" s="14">
        <f t="shared" si="3"/>
        <v>28.392908827785817</v>
      </c>
      <c r="I19" s="14">
        <f t="shared" si="4"/>
        <v>197.65019959451459</v>
      </c>
    </row>
    <row r="20" spans="1:9" ht="25.5" x14ac:dyDescent="0.2">
      <c r="A20" s="8" t="s">
        <v>13</v>
      </c>
      <c r="B20" s="9">
        <v>1130000000</v>
      </c>
      <c r="C20" s="10">
        <v>989</v>
      </c>
      <c r="D20" s="10">
        <v>115.389</v>
      </c>
      <c r="E20" s="10">
        <v>1274</v>
      </c>
      <c r="F20" s="14">
        <f t="shared" si="2"/>
        <v>318.5</v>
      </c>
      <c r="G20" s="10">
        <v>63.043999999999997</v>
      </c>
      <c r="H20" s="14">
        <f t="shared" si="3"/>
        <v>4.948508634222919</v>
      </c>
      <c r="I20" s="14">
        <f t="shared" si="4"/>
        <v>54.636057163161134</v>
      </c>
    </row>
    <row r="21" spans="1:9" ht="25.5" x14ac:dyDescent="0.2">
      <c r="A21" s="8" t="s">
        <v>14</v>
      </c>
      <c r="B21" s="9">
        <v>1140000000</v>
      </c>
      <c r="C21" s="10">
        <v>13700</v>
      </c>
      <c r="D21" s="10">
        <v>4045.1210000000001</v>
      </c>
      <c r="E21" s="10">
        <v>9440</v>
      </c>
      <c r="F21" s="14">
        <f t="shared" si="2"/>
        <v>2360</v>
      </c>
      <c r="G21" s="10">
        <v>2911.56</v>
      </c>
      <c r="H21" s="14">
        <f t="shared" si="3"/>
        <v>30.842796610169493</v>
      </c>
      <c r="I21" s="14">
        <f t="shared" si="4"/>
        <v>71.977080537269472</v>
      </c>
    </row>
    <row r="22" spans="1:9" x14ac:dyDescent="0.2">
      <c r="A22" s="8" t="s">
        <v>15</v>
      </c>
      <c r="B22" s="9">
        <v>1160000000</v>
      </c>
      <c r="C22" s="10">
        <v>5146</v>
      </c>
      <c r="D22" s="10">
        <v>1097.4839999999999</v>
      </c>
      <c r="E22" s="10">
        <v>4416</v>
      </c>
      <c r="F22" s="14">
        <f t="shared" si="2"/>
        <v>1104</v>
      </c>
      <c r="G22" s="10">
        <v>1251.548</v>
      </c>
      <c r="H22" s="14">
        <f t="shared" si="3"/>
        <v>28.341213768115942</v>
      </c>
      <c r="I22" s="14">
        <f t="shared" si="4"/>
        <v>114.03792674881821</v>
      </c>
    </row>
    <row r="23" spans="1:9" x14ac:dyDescent="0.2">
      <c r="A23" s="8" t="s">
        <v>16</v>
      </c>
      <c r="B23" s="9">
        <v>1170000000</v>
      </c>
      <c r="C23" s="10">
        <v>246</v>
      </c>
      <c r="D23" s="10">
        <v>93.938000000000002</v>
      </c>
      <c r="E23" s="10">
        <v>1747</v>
      </c>
      <c r="F23" s="14">
        <f t="shared" si="2"/>
        <v>436.75</v>
      </c>
      <c r="G23" s="10">
        <v>112.23699999999999</v>
      </c>
      <c r="H23" s="14">
        <f t="shared" si="3"/>
        <v>6.4245563823697767</v>
      </c>
      <c r="I23" s="14">
        <f t="shared" si="4"/>
        <v>119.47986970129234</v>
      </c>
    </row>
    <row r="24" spans="1:9" x14ac:dyDescent="0.2">
      <c r="A24" s="8"/>
      <c r="B24" s="9">
        <v>0</v>
      </c>
      <c r="C24" s="10">
        <v>0</v>
      </c>
      <c r="D24" s="10">
        <v>0</v>
      </c>
      <c r="E24" s="10">
        <v>0</v>
      </c>
      <c r="F24" s="14">
        <f t="shared" si="2"/>
        <v>0</v>
      </c>
      <c r="G24" s="10">
        <v>0</v>
      </c>
      <c r="H24" s="7" t="str">
        <f t="shared" si="3"/>
        <v xml:space="preserve"> </v>
      </c>
      <c r="I24" s="7" t="str">
        <f t="shared" si="4"/>
        <v xml:space="preserve"> </v>
      </c>
    </row>
    <row r="25" spans="1:9" s="3" customFormat="1" x14ac:dyDescent="0.2">
      <c r="A25" s="5" t="s">
        <v>31</v>
      </c>
      <c r="B25" s="13">
        <v>2000000000</v>
      </c>
      <c r="C25" s="7">
        <v>965572.79799999995</v>
      </c>
      <c r="D25" s="7">
        <v>204345.95699999999</v>
      </c>
      <c r="E25" s="7">
        <f>E26+E27+E33+E34+E35</f>
        <v>1163584.882</v>
      </c>
      <c r="F25" s="7">
        <f t="shared" si="2"/>
        <v>290896.2205</v>
      </c>
      <c r="G25" s="7">
        <f>G26+G27+G33+G34+G35</f>
        <v>208649.73900000003</v>
      </c>
      <c r="H25" s="7">
        <f t="shared" si="3"/>
        <v>17.931630277059586</v>
      </c>
      <c r="I25" s="7">
        <f t="shared" si="4"/>
        <v>102.10612534898355</v>
      </c>
    </row>
    <row r="26" spans="1:9" x14ac:dyDescent="0.2">
      <c r="A26" s="8" t="s">
        <v>17</v>
      </c>
      <c r="B26" s="13">
        <v>2010000000</v>
      </c>
      <c r="C26" s="10">
        <v>0</v>
      </c>
      <c r="D26" s="10">
        <v>0</v>
      </c>
      <c r="E26" s="10">
        <v>0</v>
      </c>
      <c r="F26" s="14">
        <f t="shared" si="2"/>
        <v>0</v>
      </c>
      <c r="G26" s="10">
        <v>0</v>
      </c>
      <c r="H26" s="7" t="str">
        <f t="shared" si="3"/>
        <v xml:space="preserve"> </v>
      </c>
      <c r="I26" s="7" t="str">
        <f t="shared" si="4"/>
        <v xml:space="preserve"> </v>
      </c>
    </row>
    <row r="27" spans="1:9" ht="38.25" x14ac:dyDescent="0.2">
      <c r="A27" s="8" t="s">
        <v>21</v>
      </c>
      <c r="B27" s="13">
        <v>2020000000</v>
      </c>
      <c r="C27" s="10">
        <v>965362.79799999995</v>
      </c>
      <c r="D27" s="10">
        <v>209040.47500000001</v>
      </c>
      <c r="E27" s="10">
        <f>E28+E29+E30+E31+E32</f>
        <v>1155503.142</v>
      </c>
      <c r="F27" s="14">
        <f t="shared" si="2"/>
        <v>288875.7855</v>
      </c>
      <c r="G27" s="10">
        <f>G28+G29+G30+G31+G32</f>
        <v>214843.83000000002</v>
      </c>
      <c r="H27" s="14">
        <f t="shared" si="3"/>
        <v>18.593097862818276</v>
      </c>
      <c r="I27" s="14">
        <f t="shared" si="4"/>
        <v>102.77618724316429</v>
      </c>
    </row>
    <row r="28" spans="1:9" x14ac:dyDescent="0.2">
      <c r="A28" s="8" t="s">
        <v>22</v>
      </c>
      <c r="B28" s="13">
        <v>2021000000</v>
      </c>
      <c r="C28" s="10">
        <v>66929.600000000006</v>
      </c>
      <c r="D28" s="10">
        <v>16700</v>
      </c>
      <c r="E28" s="10">
        <v>109589.5</v>
      </c>
      <c r="F28" s="14">
        <f t="shared" si="2"/>
        <v>27397.375</v>
      </c>
      <c r="G28" s="10">
        <v>27397</v>
      </c>
      <c r="H28" s="14">
        <f t="shared" si="3"/>
        <v>24.999657813932906</v>
      </c>
      <c r="I28" s="14">
        <f t="shared" si="4"/>
        <v>164.05389221556885</v>
      </c>
    </row>
    <row r="29" spans="1:9" x14ac:dyDescent="0.2">
      <c r="A29" s="8" t="s">
        <v>23</v>
      </c>
      <c r="B29" s="13">
        <v>2022000000</v>
      </c>
      <c r="C29" s="10">
        <v>175874.06700000001</v>
      </c>
      <c r="D29" s="10">
        <v>17986.3</v>
      </c>
      <c r="E29" s="10">
        <v>284669.86200000002</v>
      </c>
      <c r="F29" s="14">
        <f t="shared" si="2"/>
        <v>71167.465500000006</v>
      </c>
      <c r="G29" s="15">
        <v>1980.45</v>
      </c>
      <c r="H29" s="14">
        <f t="shared" si="3"/>
        <v>0.69570062179606496</v>
      </c>
      <c r="I29" s="14">
        <f t="shared" si="4"/>
        <v>11.010880503494327</v>
      </c>
    </row>
    <row r="30" spans="1:9" x14ac:dyDescent="0.2">
      <c r="A30" s="8" t="s">
        <v>24</v>
      </c>
      <c r="B30" s="13">
        <v>2023000000</v>
      </c>
      <c r="C30" s="10">
        <v>714459.13100000005</v>
      </c>
      <c r="D30" s="10">
        <v>172329.17499999999</v>
      </c>
      <c r="E30" s="10">
        <v>753143.78</v>
      </c>
      <c r="F30" s="14">
        <f t="shared" si="2"/>
        <v>188285.94500000001</v>
      </c>
      <c r="G30" s="10">
        <v>183441.38</v>
      </c>
      <c r="H30" s="14">
        <f t="shared" si="3"/>
        <v>24.356754297300313</v>
      </c>
      <c r="I30" s="14">
        <f t="shared" si="4"/>
        <v>106.44824360123583</v>
      </c>
    </row>
    <row r="31" spans="1:9" ht="25.5" x14ac:dyDescent="0.2">
      <c r="A31" s="8" t="s">
        <v>25</v>
      </c>
      <c r="B31" s="13">
        <v>2024000000</v>
      </c>
      <c r="C31" s="10">
        <v>8100</v>
      </c>
      <c r="D31" s="10">
        <v>2025</v>
      </c>
      <c r="E31" s="10">
        <v>8100</v>
      </c>
      <c r="F31" s="14">
        <f t="shared" si="2"/>
        <v>2025</v>
      </c>
      <c r="G31" s="10">
        <v>2025</v>
      </c>
      <c r="H31" s="14">
        <f t="shared" si="3"/>
        <v>25</v>
      </c>
      <c r="I31" s="14">
        <f t="shared" si="4"/>
        <v>100</v>
      </c>
    </row>
    <row r="32" spans="1:9" x14ac:dyDescent="0.2">
      <c r="A32" s="8" t="s">
        <v>26</v>
      </c>
      <c r="B32" s="13">
        <v>2029000000</v>
      </c>
      <c r="C32" s="10">
        <v>0</v>
      </c>
      <c r="D32" s="10">
        <v>0</v>
      </c>
      <c r="E32" s="10"/>
      <c r="F32" s="14">
        <f t="shared" si="2"/>
        <v>0</v>
      </c>
      <c r="G32" s="10"/>
      <c r="H32" s="14" t="str">
        <f t="shared" si="3"/>
        <v xml:space="preserve"> </v>
      </c>
      <c r="I32" s="14" t="str">
        <f t="shared" si="4"/>
        <v xml:space="preserve"> </v>
      </c>
    </row>
    <row r="33" spans="1:9" x14ac:dyDescent="0.2">
      <c r="A33" s="8" t="s">
        <v>18</v>
      </c>
      <c r="B33" s="9">
        <v>2070000000</v>
      </c>
      <c r="C33" s="10">
        <v>210</v>
      </c>
      <c r="D33" s="10">
        <v>140</v>
      </c>
      <c r="E33" s="10">
        <v>8081.74</v>
      </c>
      <c r="F33" s="14">
        <f t="shared" si="2"/>
        <v>2020.4349999999999</v>
      </c>
      <c r="G33" s="10">
        <v>23.504999999999999</v>
      </c>
      <c r="H33" s="14">
        <f t="shared" si="3"/>
        <v>0.29084083378084424</v>
      </c>
      <c r="I33" s="14">
        <f t="shared" si="4"/>
        <v>16.789285714285715</v>
      </c>
    </row>
    <row r="34" spans="1:9" ht="102" x14ac:dyDescent="0.2">
      <c r="A34" s="8" t="s">
        <v>19</v>
      </c>
      <c r="B34" s="9">
        <v>2180000000</v>
      </c>
      <c r="C34" s="10">
        <v>0</v>
      </c>
      <c r="D34" s="10">
        <v>1603.0909999999999</v>
      </c>
      <c r="E34" s="10">
        <v>0</v>
      </c>
      <c r="F34" s="14">
        <f t="shared" si="2"/>
        <v>0</v>
      </c>
      <c r="G34" s="10">
        <v>7577.7579999999998</v>
      </c>
      <c r="H34" s="14" t="str">
        <f t="shared" si="3"/>
        <v xml:space="preserve"> </v>
      </c>
      <c r="I34" s="14">
        <f t="shared" si="4"/>
        <v>472.69668409341705</v>
      </c>
    </row>
    <row r="35" spans="1:9" ht="38.25" x14ac:dyDescent="0.2">
      <c r="A35" s="8" t="s">
        <v>20</v>
      </c>
      <c r="B35" s="9">
        <v>2190000000</v>
      </c>
      <c r="C35" s="10">
        <v>0</v>
      </c>
      <c r="D35" s="10">
        <v>-6437.6090000000004</v>
      </c>
      <c r="E35" s="10">
        <v>0</v>
      </c>
      <c r="F35" s="14">
        <f t="shared" si="2"/>
        <v>0</v>
      </c>
      <c r="G35" s="10">
        <v>-13795.353999999999</v>
      </c>
      <c r="H35" s="14" t="str">
        <f t="shared" si="3"/>
        <v xml:space="preserve"> </v>
      </c>
      <c r="I35" s="14">
        <f t="shared" si="4"/>
        <v>214.29313274540283</v>
      </c>
    </row>
  </sheetData>
  <mergeCells count="3">
    <mergeCell ref="A1:I1"/>
    <mergeCell ref="A2:I2"/>
    <mergeCell ref="A4:I4"/>
  </mergeCells>
  <pageMargins left="0.7" right="0.7" top="0.32" bottom="0.34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Елена</cp:lastModifiedBy>
  <cp:lastPrinted>2019-04-10T11:42:37Z</cp:lastPrinted>
  <dcterms:created xsi:type="dcterms:W3CDTF">2017-09-25T09:13:44Z</dcterms:created>
  <dcterms:modified xsi:type="dcterms:W3CDTF">2019-04-10T11:43:28Z</dcterms:modified>
</cp:coreProperties>
</file>