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51" i="1" l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" i="1"/>
  <c r="H6" i="1"/>
  <c r="H5" i="1"/>
  <c r="G51" i="1"/>
  <c r="G48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4" i="1"/>
  <c r="G13" i="1"/>
  <c r="G12" i="1"/>
  <c r="G11" i="1"/>
  <c r="G10" i="1"/>
  <c r="G9" i="1"/>
  <c r="G7" i="1"/>
  <c r="G6" i="1"/>
  <c r="G5" i="1"/>
  <c r="E47" i="1" l="1"/>
  <c r="E44" i="1"/>
  <c r="E51" i="1" s="1"/>
  <c r="E42" i="1"/>
  <c r="E38" i="1"/>
  <c r="E35" i="1"/>
  <c r="E28" i="1"/>
  <c r="E23" i="1"/>
  <c r="E17" i="1"/>
  <c r="E13" i="1"/>
  <c r="E11" i="1"/>
  <c r="E5" i="1"/>
  <c r="C47" i="1" l="1"/>
  <c r="C44" i="1"/>
  <c r="C42" i="1"/>
  <c r="C38" i="1"/>
  <c r="C35" i="1"/>
  <c r="C28" i="1"/>
  <c r="C23" i="1"/>
  <c r="C17" i="1"/>
  <c r="C13" i="1"/>
  <c r="C11" i="1"/>
  <c r="C5" i="1"/>
  <c r="C51" i="1" l="1"/>
  <c r="F47" i="1" l="1"/>
  <c r="F5" i="1" l="1"/>
  <c r="F11" i="1"/>
  <c r="F13" i="1"/>
  <c r="F17" i="1"/>
  <c r="F23" i="1"/>
  <c r="F28" i="1"/>
  <c r="F35" i="1"/>
  <c r="F38" i="1"/>
  <c r="F42" i="1"/>
  <c r="F44" i="1"/>
  <c r="D17" i="1"/>
  <c r="D13" i="1"/>
  <c r="D47" i="1"/>
  <c r="D44" i="1"/>
  <c r="D42" i="1"/>
  <c r="D38" i="1"/>
  <c r="D35" i="1"/>
  <c r="D28" i="1"/>
  <c r="D23" i="1"/>
  <c r="D11" i="1"/>
  <c r="D5" i="1"/>
  <c r="F51" i="1" l="1"/>
  <c r="D51" i="1"/>
</calcChain>
</file>

<file path=xl/sharedStrings.xml><?xml version="1.0" encoding="utf-8"?>
<sst xmlns="http://schemas.openxmlformats.org/spreadsheetml/2006/main" count="103" uniqueCount="103">
  <si>
    <t>Ед.Изм.: тыс.руб.</t>
  </si>
  <si>
    <t>Функциональная структура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</si>
  <si>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</si>
  <si>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</si>
  <si>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</si>
  <si>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</si>
  <si>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</si>
  <si>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</si>
  <si>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</si>
  <si>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</si>
  <si>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</si>
  <si>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</si>
  <si>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</si>
  <si>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</si>
  <si>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</si>
  <si>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</si>
  <si>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</si>
  <si>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</si>
  <si>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</si>
  <si>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</si>
  <si>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</si>
  <si>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</si>
  <si>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</si>
  <si>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</si>
  <si>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</si>
  <si>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</si>
  <si>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</si>
  <si>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</si>
  <si>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</si>
  <si>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</si>
  <si>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</si>
  <si>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</si>
  <si>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</si>
  <si>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</si>
  <si>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</si>
  <si>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</si>
  <si>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</si>
  <si>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</si>
  <si>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</si>
  <si>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</si>
  <si>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</si>
  <si>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</si>
  <si>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</si>
  <si>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РАСХОДЫ ВСЕГО</t>
  </si>
  <si>
    <t>Раздел,     подраздел</t>
  </si>
  <si>
    <t>0100</t>
  </si>
  <si>
    <t>0104</t>
  </si>
  <si>
    <t>0107</t>
  </si>
  <si>
    <t>0111</t>
  </si>
  <si>
    <t>0113</t>
  </si>
  <si>
    <t>0200</t>
  </si>
  <si>
    <t>0203</t>
  </si>
  <si>
    <t>0300</t>
  </si>
  <si>
    <t>0309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</si>
  <si>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</si>
  <si>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</si>
  <si>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</si>
  <si>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</si>
  <si>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</si>
  <si>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</si>
  <si>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</si>
  <si>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</si>
  <si>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</si>
  <si>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</si>
  <si>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</si>
  <si>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</si>
  <si>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</si>
  <si>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</si>
  <si>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</si>
  <si>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</si>
  <si>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</si>
  <si>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</si>
  <si>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</si>
  <si>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</si>
  <si>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</si>
  <si>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</si>
  <si>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</si>
  <si>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</si>
  <si>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</si>
  <si>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1200</t>
  </si>
  <si>
    <t>1201</t>
  </si>
  <si>
    <t>1202</t>
  </si>
  <si>
    <t>1400</t>
  </si>
  <si>
    <t>1401</t>
  </si>
  <si>
    <t>1403</t>
  </si>
  <si>
    <t>Уточненный план</t>
  </si>
  <si>
    <t>Другие вопросы в области национальной безопасности и правоохранительной деятельности</t>
  </si>
  <si>
    <t>0314</t>
  </si>
  <si>
    <t>0401</t>
  </si>
  <si>
    <t>Общеэкономические вопросы</t>
  </si>
  <si>
    <t>Дополнительное образование  детей</t>
  </si>
  <si>
    <t>0703</t>
  </si>
  <si>
    <t>0103</t>
  </si>
  <si>
    <t>Обеспечение пожарной безопасности</t>
  </si>
  <si>
    <t>0310</t>
  </si>
  <si>
    <t>Утвержденный план</t>
  </si>
  <si>
    <t>% испол-я от утвержденного плана</t>
  </si>
  <si>
    <t>Сведения об исполнении бюджета муниципального района Мелеузовский район Республики Башкортостан за 2017 год по расходам, в разрезе разделов и подразделов в сравнении с запланированными значениями на соответствующий период</t>
  </si>
  <si>
    <t>Иные дотации</t>
  </si>
  <si>
    <t>1402</t>
  </si>
  <si>
    <t>Текущий план на 2017 год</t>
  </si>
  <si>
    <t>Отчет за 2017 год</t>
  </si>
  <si>
    <t>% испол-я от уточненного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</si>
</sst>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0" fillId="0" borderId="0" xfId="0" applyFont="1"/>
    <xf numFmtId="49" fontId="5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Font="1" applyBorder="1"/>
    <xf numFmtId="0" fontId="7" fillId="2" borderId="1" xfId="0" applyFont="1" applyFill="1" applyBorder="1" applyAlignment="1">
      <alignment vertical="top" wrapText="1"/>
    </xf>
    <xf numFmtId="4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40" zoomScaleNormal="100" workbookViewId="0">
      <selection activeCell="H37" sqref="H37"/>
    </sheetView>
  </sheetViews>
  <sheetFormatPr defaultRowHeight="15" x14ac:dyDescent="0.25"/>
  <cols>
    <col min="1" max="1" width="58" customWidth="1"/>
    <col min="2" max="2" width="12.28515625" customWidth="1"/>
    <col min="3" max="3" width="14.85546875" customWidth="1"/>
    <col min="4" max="4" width="15.28515625" customWidth="1"/>
    <col min="5" max="7" width="14.28515625" customWidth="1"/>
    <col min="8" max="8" width="13.5703125" customWidth="1"/>
  </cols>
  <sheetData>
    <row r="1" spans="1:8" ht="57" customHeight="1" x14ac:dyDescent="0.25">
      <c r="A1" s="16" t="s">
        <v>97</v>
      </c>
      <c r="B1" s="16"/>
      <c r="C1" s="16"/>
      <c r="D1" s="16"/>
      <c r="E1" s="16"/>
      <c r="F1" s="16"/>
      <c r="G1" s="16"/>
      <c r="H1" s="16"/>
    </row>
    <row r="2" spans="1:8" x14ac:dyDescent="0.25">
      <c r="B2" s="1"/>
      <c r="C2" s="1"/>
      <c r="D2" s="2"/>
      <c r="E2" s="2"/>
      <c r="F2" s="2"/>
      <c r="G2" s="2"/>
      <c r="H2" s="2"/>
    </row>
    <row r="3" spans="1:8" x14ac:dyDescent="0.25">
      <c r="B3" s="1"/>
      <c r="C3" s="1"/>
      <c r="D3" s="2"/>
      <c r="E3" s="2"/>
      <c r="F3" s="17" t="s">
        <v>0</v>
      </c>
      <c r="G3" s="17"/>
      <c r="H3" s="18"/>
    </row>
    <row r="4" spans="1:8" ht="46.5" customHeight="1" x14ac:dyDescent="0.25">
      <c r="A4" s="4" t="s">
        <v>1</v>
      </c>
      <c r="B4" s="5" t="s">
        <v>44</v>
      </c>
      <c r="C4" s="3" t="s">
        <v>95</v>
      </c>
      <c r="D4" s="3" t="s">
        <v>85</v>
      </c>
      <c r="E4" s="3" t="s">
        <v>100</v>
      </c>
      <c r="F4" s="3" t="s">
        <v>101</v>
      </c>
      <c r="G4" s="3" t="s">
        <v>96</v>
      </c>
      <c r="H4" s="3" t="s">
        <v>102</v>
      </c>
    </row>
    <row r="5" spans="1:8" s="7" customFormat="1" x14ac:dyDescent="0.25">
      <c r="A5" s="6" t="s">
        <v>2</v>
      </c>
      <c r="B5" s="9" t="s">
        <v>45</v>
      </c>
      <c r="C5" s="11">
        <f>SUM(C6:C10)</f>
        <v>83800.3</v>
      </c>
      <c r="D5" s="11">
        <f>SUM(D6:D10)</f>
        <v>90329.420000000013</v>
      </c>
      <c r="E5" s="11">
        <f>SUM(E6:E10)</f>
        <v>85516.260000000009</v>
      </c>
      <c r="F5" s="11">
        <f>SUM(F6:F10)</f>
        <v>85516.260000000009</v>
      </c>
      <c r="G5" s="11">
        <f>F5/C5*100</f>
        <v>102.0476776336123</v>
      </c>
      <c r="H5" s="11">
        <f>F5/D5*100</f>
        <v>94.671547763729691</v>
      </c>
    </row>
    <row r="6" spans="1:8" ht="47.25" customHeight="1" x14ac:dyDescent="0.25">
      <c r="A6" s="5" t="s">
        <v>3</v>
      </c>
      <c r="B6" s="9" t="s">
        <v>92</v>
      </c>
      <c r="C6" s="12">
        <v>3396</v>
      </c>
      <c r="D6" s="12">
        <v>3479</v>
      </c>
      <c r="E6" s="12">
        <v>3390.99</v>
      </c>
      <c r="F6" s="12">
        <v>3390.99</v>
      </c>
      <c r="G6" s="11">
        <f t="shared" ref="G6:G51" si="0">F6/C6*100</f>
        <v>99.852473498233209</v>
      </c>
      <c r="H6" s="11">
        <f t="shared" ref="H6:H51" si="1">F6/D6*100</f>
        <v>97.470250071859724</v>
      </c>
    </row>
    <row r="7" spans="1:8" ht="45.75" customHeight="1" x14ac:dyDescent="0.25">
      <c r="A7" s="5" t="s">
        <v>4</v>
      </c>
      <c r="B7" s="9" t="s">
        <v>46</v>
      </c>
      <c r="C7" s="12">
        <v>66516</v>
      </c>
      <c r="D7" s="12">
        <v>69334.600000000006</v>
      </c>
      <c r="E7" s="12">
        <v>67256.75</v>
      </c>
      <c r="F7" s="12">
        <v>67256.75</v>
      </c>
      <c r="G7" s="11">
        <f t="shared" si="0"/>
        <v>101.11364183053702</v>
      </c>
      <c r="H7" s="11">
        <f t="shared" si="1"/>
        <v>97.00315571157833</v>
      </c>
    </row>
    <row r="8" spans="1:8" ht="20.25" customHeight="1" x14ac:dyDescent="0.25">
      <c r="A8" s="5" t="s">
        <v>5</v>
      </c>
      <c r="B8" s="9" t="s">
        <v>47</v>
      </c>
      <c r="C8" s="12"/>
      <c r="D8" s="12"/>
      <c r="E8" s="12"/>
      <c r="F8" s="12"/>
      <c r="G8" s="11"/>
      <c r="H8" s="11"/>
    </row>
    <row r="9" spans="1:8" x14ac:dyDescent="0.25">
      <c r="A9" s="5" t="s">
        <v>6</v>
      </c>
      <c r="B9" s="9" t="s">
        <v>48</v>
      </c>
      <c r="C9" s="12">
        <v>700</v>
      </c>
      <c r="D9" s="12">
        <v>700</v>
      </c>
      <c r="E9" s="12"/>
      <c r="F9" s="12"/>
      <c r="G9" s="11">
        <f t="shared" si="0"/>
        <v>0</v>
      </c>
      <c r="H9" s="11">
        <f t="shared" si="1"/>
        <v>0</v>
      </c>
    </row>
    <row r="10" spans="1:8" ht="21" customHeight="1" x14ac:dyDescent="0.25">
      <c r="A10" s="5" t="s">
        <v>7</v>
      </c>
      <c r="B10" s="9" t="s">
        <v>49</v>
      </c>
      <c r="C10" s="12">
        <v>13188.3</v>
      </c>
      <c r="D10" s="12">
        <v>16815.82</v>
      </c>
      <c r="E10" s="12">
        <v>14868.52</v>
      </c>
      <c r="F10" s="12">
        <v>14868.52</v>
      </c>
      <c r="G10" s="11">
        <f t="shared" si="0"/>
        <v>112.74023187218975</v>
      </c>
      <c r="H10" s="11">
        <f t="shared" si="1"/>
        <v>88.419833228471774</v>
      </c>
    </row>
    <row r="11" spans="1:8" s="7" customFormat="1" x14ac:dyDescent="0.25">
      <c r="A11" s="6" t="s">
        <v>8</v>
      </c>
      <c r="B11" s="9" t="s">
        <v>50</v>
      </c>
      <c r="C11" s="11">
        <f>C12</f>
        <v>1571.1</v>
      </c>
      <c r="D11" s="11">
        <f>D12</f>
        <v>1571.1</v>
      </c>
      <c r="E11" s="11">
        <f>E12</f>
        <v>1571.1</v>
      </c>
      <c r="F11" s="11">
        <f>F12</f>
        <v>1571.1</v>
      </c>
      <c r="G11" s="11">
        <f t="shared" si="0"/>
        <v>100</v>
      </c>
      <c r="H11" s="11">
        <f t="shared" si="1"/>
        <v>100</v>
      </c>
    </row>
    <row r="12" spans="1:8" ht="21" customHeight="1" x14ac:dyDescent="0.25">
      <c r="A12" s="5" t="s">
        <v>9</v>
      </c>
      <c r="B12" s="9" t="s">
        <v>51</v>
      </c>
      <c r="C12" s="12">
        <v>1571.1</v>
      </c>
      <c r="D12" s="12">
        <v>1571.1</v>
      </c>
      <c r="E12" s="12">
        <v>1571.1</v>
      </c>
      <c r="F12" s="12">
        <v>1571.1</v>
      </c>
      <c r="G12" s="11">
        <f t="shared" si="0"/>
        <v>100</v>
      </c>
      <c r="H12" s="11">
        <f t="shared" si="1"/>
        <v>100</v>
      </c>
    </row>
    <row r="13" spans="1:8" s="7" customFormat="1" ht="33" customHeight="1" x14ac:dyDescent="0.25">
      <c r="A13" s="6" t="s">
        <v>10</v>
      </c>
      <c r="B13" s="9" t="s">
        <v>52</v>
      </c>
      <c r="C13" s="11">
        <f>SUM(C14:C16)</f>
        <v>3051</v>
      </c>
      <c r="D13" s="11">
        <f>SUM(D14:D16)</f>
        <v>7431</v>
      </c>
      <c r="E13" s="11">
        <f>SUM(E14:E16)</f>
        <v>4744.87</v>
      </c>
      <c r="F13" s="11">
        <f>SUM(F14:F16)</f>
        <v>4744.87</v>
      </c>
      <c r="G13" s="11">
        <f t="shared" si="0"/>
        <v>155.51851851851853</v>
      </c>
      <c r="H13" s="11">
        <f t="shared" si="1"/>
        <v>63.852375185035662</v>
      </c>
    </row>
    <row r="14" spans="1:8" ht="38.25" customHeight="1" x14ac:dyDescent="0.25">
      <c r="A14" s="5" t="s">
        <v>11</v>
      </c>
      <c r="B14" s="9" t="s">
        <v>53</v>
      </c>
      <c r="C14" s="12">
        <v>3051</v>
      </c>
      <c r="D14" s="12">
        <v>3051</v>
      </c>
      <c r="E14" s="12">
        <v>2951</v>
      </c>
      <c r="F14" s="12">
        <v>2951</v>
      </c>
      <c r="G14" s="11">
        <f t="shared" si="0"/>
        <v>96.722386102917085</v>
      </c>
      <c r="H14" s="11">
        <f t="shared" si="1"/>
        <v>96.722386102917085</v>
      </c>
    </row>
    <row r="15" spans="1:8" ht="29.25" customHeight="1" x14ac:dyDescent="0.25">
      <c r="A15" s="5" t="s">
        <v>93</v>
      </c>
      <c r="B15" s="9" t="s">
        <v>94</v>
      </c>
      <c r="C15" s="12"/>
      <c r="D15" s="12">
        <v>380</v>
      </c>
      <c r="E15" s="12">
        <v>380</v>
      </c>
      <c r="F15" s="12">
        <v>380</v>
      </c>
      <c r="G15" s="11"/>
      <c r="H15" s="11">
        <f t="shared" si="1"/>
        <v>100</v>
      </c>
    </row>
    <row r="16" spans="1:8" ht="38.25" customHeight="1" x14ac:dyDescent="0.25">
      <c r="A16" s="5" t="s">
        <v>86</v>
      </c>
      <c r="B16" s="9" t="s">
        <v>87</v>
      </c>
      <c r="C16" s="12"/>
      <c r="D16" s="12">
        <v>4000</v>
      </c>
      <c r="E16" s="12">
        <v>1413.87</v>
      </c>
      <c r="F16" s="12">
        <v>1413.87</v>
      </c>
      <c r="G16" s="11"/>
      <c r="H16" s="11">
        <f t="shared" si="1"/>
        <v>35.34675</v>
      </c>
    </row>
    <row r="17" spans="1:8" s="7" customFormat="1" ht="18.75" customHeight="1" x14ac:dyDescent="0.25">
      <c r="A17" s="6" t="s">
        <v>12</v>
      </c>
      <c r="B17" s="9" t="s">
        <v>54</v>
      </c>
      <c r="C17" s="11">
        <f>SUM(C18:C22)</f>
        <v>88645.400000000009</v>
      </c>
      <c r="D17" s="11">
        <f>SUM(D18:D22)</f>
        <v>142428.96</v>
      </c>
      <c r="E17" s="11">
        <f>SUM(E18:E22)</f>
        <v>132989.9</v>
      </c>
      <c r="F17" s="11">
        <f>SUM(F18:F22)</f>
        <v>132989.9</v>
      </c>
      <c r="G17" s="11">
        <f t="shared" si="0"/>
        <v>150.0245923646348</v>
      </c>
      <c r="H17" s="11">
        <f t="shared" si="1"/>
        <v>93.372794409226884</v>
      </c>
    </row>
    <row r="18" spans="1:8" s="8" customFormat="1" ht="18.75" customHeight="1" x14ac:dyDescent="0.25">
      <c r="A18" s="5" t="s">
        <v>89</v>
      </c>
      <c r="B18" s="9" t="s">
        <v>88</v>
      </c>
      <c r="C18" s="13">
        <v>250</v>
      </c>
      <c r="D18" s="13">
        <v>250</v>
      </c>
      <c r="E18" s="13">
        <v>225.74</v>
      </c>
      <c r="F18" s="13">
        <v>225.74</v>
      </c>
      <c r="G18" s="11">
        <f t="shared" si="0"/>
        <v>90.295999999999992</v>
      </c>
      <c r="H18" s="11">
        <f t="shared" si="1"/>
        <v>90.295999999999992</v>
      </c>
    </row>
    <row r="19" spans="1:8" ht="17.25" customHeight="1" x14ac:dyDescent="0.25">
      <c r="A19" s="5" t="s">
        <v>13</v>
      </c>
      <c r="B19" s="9" t="s">
        <v>55</v>
      </c>
      <c r="C19" s="12">
        <v>9800.1</v>
      </c>
      <c r="D19" s="12">
        <v>9800.1</v>
      </c>
      <c r="E19" s="12">
        <v>6655.59</v>
      </c>
      <c r="F19" s="12">
        <v>6655.59</v>
      </c>
      <c r="G19" s="11">
        <f t="shared" si="0"/>
        <v>67.913490678666548</v>
      </c>
      <c r="H19" s="11">
        <f t="shared" si="1"/>
        <v>67.913490678666548</v>
      </c>
    </row>
    <row r="20" spans="1:8" x14ac:dyDescent="0.25">
      <c r="A20" s="5" t="s">
        <v>14</v>
      </c>
      <c r="B20" s="9" t="s">
        <v>56</v>
      </c>
      <c r="C20" s="12">
        <v>270</v>
      </c>
      <c r="D20" s="12">
        <v>270</v>
      </c>
      <c r="E20" s="12"/>
      <c r="F20" s="12"/>
      <c r="G20" s="11">
        <f t="shared" si="0"/>
        <v>0</v>
      </c>
      <c r="H20" s="11">
        <f t="shared" si="1"/>
        <v>0</v>
      </c>
    </row>
    <row r="21" spans="1:8" ht="19.5" customHeight="1" x14ac:dyDescent="0.25">
      <c r="A21" s="5" t="s">
        <v>15</v>
      </c>
      <c r="B21" s="9" t="s">
        <v>57</v>
      </c>
      <c r="C21" s="12">
        <v>74407</v>
      </c>
      <c r="D21" s="12">
        <v>119995.06</v>
      </c>
      <c r="E21" s="12">
        <v>116057.9</v>
      </c>
      <c r="F21" s="12">
        <v>116057.9</v>
      </c>
      <c r="G21" s="11">
        <f t="shared" si="0"/>
        <v>155.97712580805569</v>
      </c>
      <c r="H21" s="11">
        <f t="shared" si="1"/>
        <v>96.718898261311764</v>
      </c>
    </row>
    <row r="22" spans="1:8" ht="17.25" customHeight="1" x14ac:dyDescent="0.25">
      <c r="A22" s="5" t="s">
        <v>16</v>
      </c>
      <c r="B22" s="9" t="s">
        <v>58</v>
      </c>
      <c r="C22" s="12">
        <v>3918.3</v>
      </c>
      <c r="D22" s="12">
        <v>12113.8</v>
      </c>
      <c r="E22" s="12">
        <v>10050.67</v>
      </c>
      <c r="F22" s="12">
        <v>10050.67</v>
      </c>
      <c r="G22" s="11">
        <f t="shared" si="0"/>
        <v>256.50588265319141</v>
      </c>
      <c r="H22" s="11">
        <f t="shared" si="1"/>
        <v>82.968762898512452</v>
      </c>
    </row>
    <row r="23" spans="1:8" s="7" customFormat="1" ht="15.75" customHeight="1" x14ac:dyDescent="0.25">
      <c r="A23" s="6" t="s">
        <v>17</v>
      </c>
      <c r="B23" s="9" t="s">
        <v>59</v>
      </c>
      <c r="C23" s="11">
        <f>SUM(C24:C27)</f>
        <v>108395.79999999999</v>
      </c>
      <c r="D23" s="11">
        <f>SUM(D24:D27)</f>
        <v>107055.99999999999</v>
      </c>
      <c r="E23" s="11">
        <f>SUM(E24:E27)</f>
        <v>95410.48000000001</v>
      </c>
      <c r="F23" s="11">
        <f>SUM(F24:F27)</f>
        <v>95410.48000000001</v>
      </c>
      <c r="G23" s="11">
        <f t="shared" si="0"/>
        <v>88.020458357242646</v>
      </c>
      <c r="H23" s="11">
        <f t="shared" si="1"/>
        <v>89.122029591989261</v>
      </c>
    </row>
    <row r="24" spans="1:8" x14ac:dyDescent="0.25">
      <c r="A24" s="5" t="s">
        <v>18</v>
      </c>
      <c r="B24" s="9" t="s">
        <v>60</v>
      </c>
      <c r="C24" s="12">
        <v>51546.7</v>
      </c>
      <c r="D24" s="12">
        <v>53130.45</v>
      </c>
      <c r="E24" s="12">
        <v>51635.41</v>
      </c>
      <c r="F24" s="12">
        <v>51635.41</v>
      </c>
      <c r="G24" s="11">
        <f t="shared" si="0"/>
        <v>100.1720963708637</v>
      </c>
      <c r="H24" s="11">
        <f t="shared" si="1"/>
        <v>97.18609573229665</v>
      </c>
    </row>
    <row r="25" spans="1:8" x14ac:dyDescent="0.25">
      <c r="A25" s="5" t="s">
        <v>19</v>
      </c>
      <c r="B25" s="9" t="s">
        <v>61</v>
      </c>
      <c r="C25" s="12">
        <v>43599.1</v>
      </c>
      <c r="D25" s="12">
        <v>20072.37</v>
      </c>
      <c r="E25" s="12">
        <v>10234.030000000001</v>
      </c>
      <c r="F25" s="12">
        <v>10234.030000000001</v>
      </c>
      <c r="G25" s="11">
        <f t="shared" si="0"/>
        <v>23.473030406590965</v>
      </c>
      <c r="H25" s="11">
        <f t="shared" si="1"/>
        <v>50.985658395097346</v>
      </c>
    </row>
    <row r="26" spans="1:8" x14ac:dyDescent="0.25">
      <c r="A26" s="5" t="s">
        <v>20</v>
      </c>
      <c r="B26" s="9" t="s">
        <v>62</v>
      </c>
      <c r="C26" s="12">
        <v>5050</v>
      </c>
      <c r="D26" s="12">
        <v>25581.78</v>
      </c>
      <c r="E26" s="12">
        <v>25339.040000000001</v>
      </c>
      <c r="F26" s="12">
        <v>25339.040000000001</v>
      </c>
      <c r="G26" s="11">
        <f t="shared" si="0"/>
        <v>501.7631683168317</v>
      </c>
      <c r="H26" s="11">
        <f t="shared" si="1"/>
        <v>99.051121540408843</v>
      </c>
    </row>
    <row r="27" spans="1:8" ht="21" customHeight="1" x14ac:dyDescent="0.25">
      <c r="A27" s="5" t="s">
        <v>21</v>
      </c>
      <c r="B27" s="9" t="s">
        <v>63</v>
      </c>
      <c r="C27" s="12">
        <v>8200</v>
      </c>
      <c r="D27" s="12">
        <v>8271.4</v>
      </c>
      <c r="E27" s="12">
        <v>8202</v>
      </c>
      <c r="F27" s="12">
        <v>8202</v>
      </c>
      <c r="G27" s="11">
        <f t="shared" si="0"/>
        <v>100.02439024390245</v>
      </c>
      <c r="H27" s="11">
        <f t="shared" si="1"/>
        <v>99.160964286577851</v>
      </c>
    </row>
    <row r="28" spans="1:8" s="7" customFormat="1" x14ac:dyDescent="0.25">
      <c r="A28" s="6" t="s">
        <v>22</v>
      </c>
      <c r="B28" s="9" t="s">
        <v>64</v>
      </c>
      <c r="C28" s="11">
        <f>SUM(C29:C34)</f>
        <v>882077.1</v>
      </c>
      <c r="D28" s="11">
        <f>SUM(D29:D34)</f>
        <v>974766.80999999994</v>
      </c>
      <c r="E28" s="11">
        <f>SUM(E29:E34)</f>
        <v>962425.27</v>
      </c>
      <c r="F28" s="11">
        <f>SUM(F29:F34)</f>
        <v>962425.27</v>
      </c>
      <c r="G28" s="11">
        <f t="shared" si="0"/>
        <v>109.10897358065412</v>
      </c>
      <c r="H28" s="11">
        <f t="shared" si="1"/>
        <v>98.73389821305058</v>
      </c>
    </row>
    <row r="29" spans="1:8" x14ac:dyDescent="0.25">
      <c r="A29" s="5" t="s">
        <v>23</v>
      </c>
      <c r="B29" s="9" t="s">
        <v>65</v>
      </c>
      <c r="C29" s="12">
        <v>285865.7</v>
      </c>
      <c r="D29" s="12">
        <v>326759.26</v>
      </c>
      <c r="E29" s="12">
        <v>322057.59000000003</v>
      </c>
      <c r="F29" s="12">
        <v>322057.59000000003</v>
      </c>
      <c r="G29" s="11">
        <f t="shared" si="0"/>
        <v>112.66045209341311</v>
      </c>
      <c r="H29" s="11">
        <f t="shared" si="1"/>
        <v>98.561121114058096</v>
      </c>
    </row>
    <row r="30" spans="1:8" x14ac:dyDescent="0.25">
      <c r="A30" s="5" t="s">
        <v>24</v>
      </c>
      <c r="B30" s="9" t="s">
        <v>66</v>
      </c>
      <c r="C30" s="12">
        <v>456670.7</v>
      </c>
      <c r="D30" s="12">
        <v>492982.89</v>
      </c>
      <c r="E30" s="12">
        <v>488015.47</v>
      </c>
      <c r="F30" s="12">
        <v>488015.47</v>
      </c>
      <c r="G30" s="11">
        <f t="shared" si="0"/>
        <v>106.8637576266662</v>
      </c>
      <c r="H30" s="11">
        <f t="shared" si="1"/>
        <v>98.99237476578547</v>
      </c>
    </row>
    <row r="31" spans="1:8" ht="15.75" x14ac:dyDescent="0.25">
      <c r="A31" s="14" t="s">
        <v>90</v>
      </c>
      <c r="B31" s="9" t="s">
        <v>91</v>
      </c>
      <c r="C31" s="12">
        <v>82476</v>
      </c>
      <c r="D31" s="12">
        <v>92921.81</v>
      </c>
      <c r="E31" s="12">
        <v>91771.09</v>
      </c>
      <c r="F31" s="12">
        <v>91771.09</v>
      </c>
      <c r="G31" s="11">
        <f t="shared" si="0"/>
        <v>111.27005431883215</v>
      </c>
      <c r="H31" s="11">
        <f t="shared" si="1"/>
        <v>98.761625499976802</v>
      </c>
    </row>
    <row r="32" spans="1:8" ht="32.25" customHeight="1" x14ac:dyDescent="0.25">
      <c r="A32" s="5" t="s">
        <v>25</v>
      </c>
      <c r="B32" s="9" t="s">
        <v>67</v>
      </c>
      <c r="C32" s="12">
        <v>500</v>
      </c>
      <c r="D32" s="12">
        <v>500</v>
      </c>
      <c r="E32" s="12">
        <v>136.22999999999999</v>
      </c>
      <c r="F32" s="12">
        <v>136.22999999999999</v>
      </c>
      <c r="G32" s="11">
        <f t="shared" si="0"/>
        <v>27.245999999999999</v>
      </c>
      <c r="H32" s="11">
        <f t="shared" si="1"/>
        <v>27.245999999999999</v>
      </c>
    </row>
    <row r="33" spans="1:8" ht="19.5" customHeight="1" x14ac:dyDescent="0.25">
      <c r="A33" s="5" t="s">
        <v>26</v>
      </c>
      <c r="B33" s="9" t="s">
        <v>68</v>
      </c>
      <c r="C33" s="12">
        <v>30501.7</v>
      </c>
      <c r="D33" s="12">
        <v>33114.85</v>
      </c>
      <c r="E33" s="12">
        <v>32583.96</v>
      </c>
      <c r="F33" s="12">
        <v>32583.96</v>
      </c>
      <c r="G33" s="11">
        <f t="shared" si="0"/>
        <v>106.82670146254142</v>
      </c>
      <c r="H33" s="11">
        <f t="shared" si="1"/>
        <v>98.396821969599742</v>
      </c>
    </row>
    <row r="34" spans="1:8" ht="20.25" customHeight="1" x14ac:dyDescent="0.25">
      <c r="A34" s="5" t="s">
        <v>27</v>
      </c>
      <c r="B34" s="9" t="s">
        <v>69</v>
      </c>
      <c r="C34" s="12">
        <v>26063</v>
      </c>
      <c r="D34" s="12">
        <v>28488</v>
      </c>
      <c r="E34" s="12">
        <v>27860.93</v>
      </c>
      <c r="F34" s="12">
        <v>27860.93</v>
      </c>
      <c r="G34" s="11">
        <f t="shared" si="0"/>
        <v>106.89840003069486</v>
      </c>
      <c r="H34" s="11">
        <f t="shared" si="1"/>
        <v>97.79882757652345</v>
      </c>
    </row>
    <row r="35" spans="1:8" s="7" customFormat="1" x14ac:dyDescent="0.25">
      <c r="A35" s="6" t="s">
        <v>28</v>
      </c>
      <c r="B35" s="9" t="s">
        <v>70</v>
      </c>
      <c r="C35" s="11">
        <f>SUM(C36:C37)</f>
        <v>42713</v>
      </c>
      <c r="D35" s="11">
        <f>SUM(D36:D37)</f>
        <v>69431.649999999994</v>
      </c>
      <c r="E35" s="11">
        <f>SUM(E36:E37)</f>
        <v>67555.72</v>
      </c>
      <c r="F35" s="11">
        <f>SUM(F36:F37)</f>
        <v>67555.72</v>
      </c>
      <c r="G35" s="11">
        <f t="shared" si="0"/>
        <v>158.16196474141361</v>
      </c>
      <c r="H35" s="11">
        <f t="shared" si="1"/>
        <v>97.298163013553634</v>
      </c>
    </row>
    <row r="36" spans="1:8" x14ac:dyDescent="0.25">
      <c r="A36" s="5" t="s">
        <v>29</v>
      </c>
      <c r="B36" s="9" t="s">
        <v>71</v>
      </c>
      <c r="C36" s="12">
        <v>42713</v>
      </c>
      <c r="D36" s="12">
        <v>69431.649999999994</v>
      </c>
      <c r="E36" s="12">
        <v>67555.72</v>
      </c>
      <c r="F36" s="12">
        <v>67555.72</v>
      </c>
      <c r="G36" s="11">
        <f t="shared" si="0"/>
        <v>158.16196474141361</v>
      </c>
      <c r="H36" s="11">
        <f t="shared" si="1"/>
        <v>97.298163013553634</v>
      </c>
    </row>
    <row r="37" spans="1:8" ht="18.75" customHeight="1" x14ac:dyDescent="0.25">
      <c r="A37" s="5" t="s">
        <v>30</v>
      </c>
      <c r="B37" s="9" t="s">
        <v>72</v>
      </c>
      <c r="C37" s="12"/>
      <c r="D37" s="12"/>
      <c r="E37" s="12"/>
      <c r="F37" s="12"/>
      <c r="G37" s="11"/>
      <c r="H37" s="11"/>
    </row>
    <row r="38" spans="1:8" s="7" customFormat="1" x14ac:dyDescent="0.25">
      <c r="A38" s="6" t="s">
        <v>31</v>
      </c>
      <c r="B38" s="9" t="s">
        <v>73</v>
      </c>
      <c r="C38" s="11">
        <f>SUM(C39:C41)</f>
        <v>76514.7</v>
      </c>
      <c r="D38" s="11">
        <f>SUM(D39:D41)</f>
        <v>99001.459999999992</v>
      </c>
      <c r="E38" s="11">
        <f>SUM(E39:E41)</f>
        <v>96138.609999999986</v>
      </c>
      <c r="F38" s="11">
        <f>SUM(F39:F41)</f>
        <v>96138.609999999986</v>
      </c>
      <c r="G38" s="11">
        <f t="shared" si="0"/>
        <v>125.64724164114868</v>
      </c>
      <c r="H38" s="11">
        <f t="shared" si="1"/>
        <v>97.108274968874184</v>
      </c>
    </row>
    <row r="39" spans="1:8" x14ac:dyDescent="0.25">
      <c r="A39" s="5" t="s">
        <v>32</v>
      </c>
      <c r="B39" s="9" t="s">
        <v>74</v>
      </c>
      <c r="C39" s="12">
        <v>360</v>
      </c>
      <c r="D39" s="12">
        <v>514.16999999999996</v>
      </c>
      <c r="E39" s="12">
        <v>513.14</v>
      </c>
      <c r="F39" s="12">
        <v>513.14</v>
      </c>
      <c r="G39" s="11">
        <f t="shared" si="0"/>
        <v>142.53888888888889</v>
      </c>
      <c r="H39" s="11">
        <f t="shared" si="1"/>
        <v>99.799677149580873</v>
      </c>
    </row>
    <row r="40" spans="1:8" ht="18.75" customHeight="1" x14ac:dyDescent="0.25">
      <c r="A40" s="5" t="s">
        <v>33</v>
      </c>
      <c r="B40" s="9" t="s">
        <v>75</v>
      </c>
      <c r="C40" s="12">
        <v>18924.3</v>
      </c>
      <c r="D40" s="12">
        <v>36356.089999999997</v>
      </c>
      <c r="E40" s="12">
        <v>33713.199999999997</v>
      </c>
      <c r="F40" s="12">
        <v>33713.199999999997</v>
      </c>
      <c r="G40" s="11">
        <f t="shared" si="0"/>
        <v>178.14767256913069</v>
      </c>
      <c r="H40" s="11">
        <f t="shared" si="1"/>
        <v>92.730543906124126</v>
      </c>
    </row>
    <row r="41" spans="1:8" x14ac:dyDescent="0.25">
      <c r="A41" s="5" t="s">
        <v>34</v>
      </c>
      <c r="B41" s="9" t="s">
        <v>76</v>
      </c>
      <c r="C41" s="12">
        <v>57230.400000000001</v>
      </c>
      <c r="D41" s="12">
        <v>62131.199999999997</v>
      </c>
      <c r="E41" s="12">
        <v>61912.27</v>
      </c>
      <c r="F41" s="12">
        <v>61912.27</v>
      </c>
      <c r="G41" s="11">
        <f t="shared" si="0"/>
        <v>108.18073960692219</v>
      </c>
      <c r="H41" s="11">
        <f t="shared" si="1"/>
        <v>99.647632751339103</v>
      </c>
    </row>
    <row r="42" spans="1:8" s="7" customFormat="1" ht="16.5" customHeight="1" x14ac:dyDescent="0.25">
      <c r="A42" s="6" t="s">
        <v>35</v>
      </c>
      <c r="B42" s="9" t="s">
        <v>77</v>
      </c>
      <c r="C42" s="11">
        <f>C43</f>
        <v>31666</v>
      </c>
      <c r="D42" s="11">
        <f>D43</f>
        <v>43800.76</v>
      </c>
      <c r="E42" s="11">
        <f>E43</f>
        <v>40011.18</v>
      </c>
      <c r="F42" s="11">
        <f>F43</f>
        <v>40011.18</v>
      </c>
      <c r="G42" s="11">
        <f t="shared" si="0"/>
        <v>126.35375481589087</v>
      </c>
      <c r="H42" s="11">
        <f t="shared" si="1"/>
        <v>91.348140991160875</v>
      </c>
    </row>
    <row r="43" spans="1:8" x14ac:dyDescent="0.25">
      <c r="A43" s="5" t="s">
        <v>36</v>
      </c>
      <c r="B43" s="9" t="s">
        <v>78</v>
      </c>
      <c r="C43" s="12">
        <v>31666</v>
      </c>
      <c r="D43" s="12">
        <v>43800.76</v>
      </c>
      <c r="E43" s="12">
        <v>40011.18</v>
      </c>
      <c r="F43" s="12">
        <v>40011.18</v>
      </c>
      <c r="G43" s="11">
        <f t="shared" si="0"/>
        <v>126.35375481589087</v>
      </c>
      <c r="H43" s="11">
        <f t="shared" si="1"/>
        <v>91.348140991160875</v>
      </c>
    </row>
    <row r="44" spans="1:8" s="7" customFormat="1" x14ac:dyDescent="0.25">
      <c r="A44" s="6" t="s">
        <v>37</v>
      </c>
      <c r="B44" s="9" t="s">
        <v>79</v>
      </c>
      <c r="C44" s="11">
        <f>SUM(C45:C46)</f>
        <v>2005</v>
      </c>
      <c r="D44" s="11">
        <f>SUM(D45:D46)</f>
        <v>2005</v>
      </c>
      <c r="E44" s="11">
        <f>SUM(E45:E46)</f>
        <v>1975</v>
      </c>
      <c r="F44" s="11">
        <f>SUM(F45:F46)</f>
        <v>1975</v>
      </c>
      <c r="G44" s="11">
        <f t="shared" si="0"/>
        <v>98.503740648379051</v>
      </c>
      <c r="H44" s="11">
        <f t="shared" si="1"/>
        <v>98.503740648379051</v>
      </c>
    </row>
    <row r="45" spans="1:8" x14ac:dyDescent="0.25">
      <c r="A45" s="5" t="s">
        <v>38</v>
      </c>
      <c r="B45" s="9" t="s">
        <v>80</v>
      </c>
      <c r="C45" s="12">
        <v>1260</v>
      </c>
      <c r="D45" s="12">
        <v>1260</v>
      </c>
      <c r="E45" s="12">
        <v>1230</v>
      </c>
      <c r="F45" s="12">
        <v>1230</v>
      </c>
      <c r="G45" s="11">
        <f t="shared" si="0"/>
        <v>97.61904761904762</v>
      </c>
      <c r="H45" s="11">
        <f t="shared" si="1"/>
        <v>97.61904761904762</v>
      </c>
    </row>
    <row r="46" spans="1:8" ht="17.25" customHeight="1" x14ac:dyDescent="0.25">
      <c r="A46" s="5" t="s">
        <v>39</v>
      </c>
      <c r="B46" s="9" t="s">
        <v>81</v>
      </c>
      <c r="C46" s="12">
        <v>745</v>
      </c>
      <c r="D46" s="12">
        <v>745</v>
      </c>
      <c r="E46" s="12">
        <v>745</v>
      </c>
      <c r="F46" s="12">
        <v>745</v>
      </c>
      <c r="G46" s="11">
        <f t="shared" si="0"/>
        <v>100</v>
      </c>
      <c r="H46" s="11">
        <f t="shared" si="1"/>
        <v>100</v>
      </c>
    </row>
    <row r="47" spans="1:8" s="7" customFormat="1" ht="42.75" x14ac:dyDescent="0.25">
      <c r="A47" s="6" t="s">
        <v>40</v>
      </c>
      <c r="B47" s="9" t="s">
        <v>82</v>
      </c>
      <c r="C47" s="11">
        <f>SUM(C48:C50)</f>
        <v>43436</v>
      </c>
      <c r="D47" s="11">
        <f>SUM(D48:D50)</f>
        <v>52074.68</v>
      </c>
      <c r="E47" s="11">
        <f>SUM(E48:E50)</f>
        <v>48839.35</v>
      </c>
      <c r="F47" s="11">
        <f>SUM(F48:F50)</f>
        <v>48839.35</v>
      </c>
      <c r="G47" s="11">
        <f t="shared" si="0"/>
        <v>112.43979648218068</v>
      </c>
      <c r="H47" s="11">
        <f t="shared" si="1"/>
        <v>93.787134169619478</v>
      </c>
    </row>
    <row r="48" spans="1:8" ht="49.5" customHeight="1" x14ac:dyDescent="0.25">
      <c r="A48" s="5" t="s">
        <v>41</v>
      </c>
      <c r="B48" s="9" t="s">
        <v>83</v>
      </c>
      <c r="C48" s="12">
        <v>43436</v>
      </c>
      <c r="D48" s="12">
        <v>43436</v>
      </c>
      <c r="E48" s="12">
        <v>43436</v>
      </c>
      <c r="F48" s="12">
        <v>43436</v>
      </c>
      <c r="G48" s="11">
        <f t="shared" si="0"/>
        <v>100</v>
      </c>
      <c r="H48" s="11">
        <f t="shared" si="1"/>
        <v>100</v>
      </c>
    </row>
    <row r="49" spans="1:8" ht="49.5" customHeight="1" x14ac:dyDescent="0.25">
      <c r="A49" s="5" t="s">
        <v>98</v>
      </c>
      <c r="B49" s="9" t="s">
        <v>99</v>
      </c>
      <c r="C49" s="12"/>
      <c r="D49" s="12">
        <v>1375</v>
      </c>
      <c r="E49" s="12">
        <v>1375</v>
      </c>
      <c r="F49" s="12">
        <v>1375</v>
      </c>
      <c r="G49" s="11"/>
      <c r="H49" s="11">
        <f t="shared" si="1"/>
        <v>100</v>
      </c>
    </row>
    <row r="50" spans="1:8" x14ac:dyDescent="0.25">
      <c r="A50" s="5" t="s">
        <v>42</v>
      </c>
      <c r="B50" s="9" t="s">
        <v>84</v>
      </c>
      <c r="C50" s="12"/>
      <c r="D50" s="12">
        <v>7263.68</v>
      </c>
      <c r="E50" s="12">
        <v>4028.35</v>
      </c>
      <c r="F50" s="12">
        <v>4028.35</v>
      </c>
      <c r="G50" s="11"/>
      <c r="H50" s="11">
        <f t="shared" si="1"/>
        <v>55.458803251244547</v>
      </c>
    </row>
    <row r="51" spans="1:8" s="7" customFormat="1" x14ac:dyDescent="0.25">
      <c r="A51" s="6" t="s">
        <v>43</v>
      </c>
      <c r="B51" s="10"/>
      <c r="C51" s="11">
        <f>C47+C44+C42+C38+C35+C28+C23+C17+C13+C11+C5</f>
        <v>1363875.4000000001</v>
      </c>
      <c r="D51" s="11">
        <f>D47+D44+D42+D38+D35+D28+D23+D17+D13+D11+D5</f>
        <v>1589896.8399999999</v>
      </c>
      <c r="E51" s="15">
        <f>E47+E44+E42+E38+E35+E28+E23+E17+E13+E11+E5</f>
        <v>1537177.74</v>
      </c>
      <c r="F51" s="15">
        <f>F47+F44+F42+F38+F35+F28+F23+F17+F13+F11+F5</f>
        <v>1537177.74</v>
      </c>
      <c r="G51" s="11">
        <f t="shared" si="0"/>
        <v>112.7066108824897</v>
      </c>
      <c r="H51" s="11">
        <f t="shared" si="1"/>
        <v>96.684118197253611</v>
      </c>
    </row>
  </sheetData>
  <mergeCells count="2">
    <mergeCell ref="A1:H1"/>
    <mergeCell ref="F3:H3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2018-03-28T05:46:12Z</dcterms:modified>
</cp:coreProperties>
</file>