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ЭК\"/>
    </mc:Choice>
  </mc:AlternateContent>
  <xr:revisionPtr revIDLastSave="0" documentId="13_ncr:1_{DE8B74E8-C3D5-4B9D-830C-EF6BD5983C32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H32" i="1"/>
  <c r="I31" i="1"/>
  <c r="H31" i="1"/>
  <c r="I30" i="1"/>
  <c r="H30" i="1"/>
  <c r="I29" i="1"/>
  <c r="H29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H21" i="1"/>
  <c r="I20" i="1"/>
  <c r="H20" i="1"/>
  <c r="H19" i="1"/>
  <c r="I18" i="1"/>
  <c r="H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H10" i="1"/>
  <c r="I8" i="1"/>
  <c r="H8" i="1"/>
  <c r="I7" i="1"/>
  <c r="H7" i="1"/>
  <c r="I6" i="1"/>
  <c r="H6" i="1"/>
  <c r="I5" i="1"/>
  <c r="H5" i="1"/>
  <c r="D48" i="1"/>
  <c r="D51" i="1" s="1"/>
  <c r="C48" i="1"/>
  <c r="C51" i="1" s="1"/>
  <c r="D45" i="1"/>
  <c r="C45" i="1"/>
  <c r="D43" i="1"/>
  <c r="C43" i="1"/>
  <c r="D39" i="1"/>
  <c r="C39" i="1"/>
  <c r="D36" i="1"/>
  <c r="C36" i="1"/>
  <c r="D29" i="1"/>
  <c r="C29" i="1"/>
  <c r="D24" i="1"/>
  <c r="C24" i="1"/>
  <c r="D18" i="1"/>
  <c r="C18" i="1"/>
  <c r="D14" i="1"/>
  <c r="C14" i="1"/>
  <c r="D12" i="1"/>
  <c r="C12" i="1"/>
  <c r="D5" i="1"/>
  <c r="C5" i="1"/>
  <c r="F50" i="1" l="1"/>
  <c r="F49" i="1"/>
  <c r="F47" i="1"/>
  <c r="F46" i="1"/>
  <c r="F44" i="1"/>
  <c r="F42" i="1"/>
  <c r="F41" i="1"/>
  <c r="F40" i="1"/>
  <c r="F38" i="1"/>
  <c r="F37" i="1"/>
  <c r="F35" i="1"/>
  <c r="F34" i="1"/>
  <c r="F33" i="1"/>
  <c r="F32" i="1"/>
  <c r="F31" i="1"/>
  <c r="F30" i="1"/>
  <c r="F28" i="1"/>
  <c r="F27" i="1"/>
  <c r="F26" i="1"/>
  <c r="F25" i="1"/>
  <c r="F23" i="1"/>
  <c r="F22" i="1"/>
  <c r="F21" i="1"/>
  <c r="F20" i="1"/>
  <c r="F19" i="1"/>
  <c r="F17" i="1"/>
  <c r="F16" i="1"/>
  <c r="F15" i="1"/>
  <c r="F13" i="1"/>
  <c r="F11" i="1"/>
  <c r="F10" i="1"/>
  <c r="F9" i="1"/>
  <c r="F8" i="1"/>
  <c r="F7" i="1"/>
  <c r="F6" i="1"/>
  <c r="E48" i="1" l="1"/>
  <c r="F48" i="1" s="1"/>
  <c r="G48" i="1"/>
  <c r="G45" i="1" l="1"/>
  <c r="G43" i="1"/>
  <c r="G39" i="1"/>
  <c r="G36" i="1"/>
  <c r="G29" i="1"/>
  <c r="G24" i="1"/>
  <c r="G18" i="1"/>
  <c r="G14" i="1"/>
  <c r="G12" i="1"/>
  <c r="G5" i="1"/>
  <c r="E45" i="1"/>
  <c r="F45" i="1" s="1"/>
  <c r="E43" i="1"/>
  <c r="F43" i="1" s="1"/>
  <c r="E39" i="1"/>
  <c r="F39" i="1" s="1"/>
  <c r="E36" i="1"/>
  <c r="F36" i="1" s="1"/>
  <c r="E29" i="1"/>
  <c r="F29" i="1" s="1"/>
  <c r="E24" i="1"/>
  <c r="F24" i="1" s="1"/>
  <c r="E18" i="1"/>
  <c r="F18" i="1" s="1"/>
  <c r="E14" i="1"/>
  <c r="F14" i="1" s="1"/>
  <c r="E12" i="1"/>
  <c r="F12" i="1" s="1"/>
  <c r="E5" i="1"/>
  <c r="F5" i="1" s="1"/>
  <c r="E51" i="1" l="1"/>
  <c r="F51" i="1" s="1"/>
  <c r="G51" i="1"/>
</calcChain>
</file>

<file path=xl/sharedStrings.xml><?xml version="1.0" encoding="utf-8"?>
<sst xmlns="http://schemas.openxmlformats.org/spreadsheetml/2006/main" count="105" uniqueCount="105">
  <si>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</si>
  <si>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</si>
  <si>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</si>
  <si>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</si>
  <si>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</si>
  <si>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</si>
  <si>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</si>
  <si>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</si>
  <si>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</si>
  <si>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</si>
  <si>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</si>
  <si>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</si>
  <si>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</si>
  <si>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</si>
  <si>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</si>
  <si>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</si>
  <si>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</si>
  <si>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</si>
  <si>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</si>
  <si>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</si>
  <si>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</si>
  <si>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</si>
  <si>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</si>
  <si>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</si>
  <si>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</si>
  <si>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</si>
  <si>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</si>
  <si>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</si>
  <si>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</si>
  <si>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</si>
  <si>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</si>
  <si>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</si>
  <si>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</si>
  <si>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</si>
  <si>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</si>
  <si>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</si>
  <si>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</si>
  <si>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</si>
  <si>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</si>
  <si>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</si>
  <si>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</si>
  <si>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</si>
  <si>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</si>
  <si>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</si>
  <si>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</si>
  <si>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</si>
  <si>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</si>
  <si>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</si>
  <si>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</si>
  <si>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</si>
  <si>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</si>
  <si>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</si>
  <si>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</si>
  <si>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</si>
  <si>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</si>
  <si>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</si>
  <si>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</si>
  <si>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</si>
  <si>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</si>
  <si>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</si>
  <si>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</si>
  <si>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</si>
  <si>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</si>
  <si>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</si>
  <si>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</si>
  <si>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</si>
  <si>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</si>
  <si>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</si>
  <si>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</si>
  <si>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</si>
  <si>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</si>
  <si>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</si>
  <si>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</si>
  <si>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</si>
  <si>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</si>
  <si>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</si>
  <si>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</si>
  <si>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</si>
  <si>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</si>
  <si>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</si>
  <si>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</si>
  <si>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</si>
  <si>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</si>
  <si>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</si>
  <si>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</si>
  <si>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</si>
  <si>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</si>
  <si>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</si>
  <si>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</si>
  <si>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</si>
  <si>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</si>
  <si>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</si>
  <si>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</si>
  <si>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</si>
  <si>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</si>
  <si>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</si>
  <si>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</si>
  <si>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</si>
  <si>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квартал 2018 года</t>
  </si>
  <si>
    <t>Исполнено за 1 квартал 2018 года</t>
  </si>
  <si>
    <t xml:space="preserve">% исполнения текущего плана 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</si>
  <si>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2018 года в сравнении с  аналогичным периодом 2017 года</t>
  </si>
  <si>
    <t>Уточненный план  на  2017 год</t>
  </si>
  <si>
    <t>Исполнено за 1 квартал 2017 года</t>
  </si>
  <si>
    <t>Темп роста 2018 года к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</si>
</sst>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workbookViewId="0">
      <selection activeCell="C8" sqref="C8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5.5" style="2" customWidth="1"/>
    <col min="6" max="6" width="0.1640625" style="2" customWidth="1"/>
    <col min="7" max="7" width="16" style="2" customWidth="1"/>
    <col min="8" max="8" width="15.5" style="5" customWidth="1"/>
    <col min="9" max="9" width="13" style="1" customWidth="1"/>
    <col min="10" max="10" width="12.1640625" style="1" bestFit="1" customWidth="1"/>
    <col min="11" max="16384" width="9.33203125" style="1"/>
  </cols>
  <sheetData>
    <row r="1" spans="1:9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2" spans="1:9" ht="37.5" customHeight="1" x14ac:dyDescent="0.2">
      <c r="A2" s="17" t="s">
        <v>101</v>
      </c>
      <c r="B2" s="17"/>
      <c r="C2" s="17"/>
      <c r="D2" s="17"/>
      <c r="E2" s="17"/>
      <c r="F2" s="17"/>
      <c r="G2" s="17"/>
      <c r="H2" s="17"/>
    </row>
    <row r="3" spans="1:9" x14ac:dyDescent="0.2">
      <c r="A3" s="4" t="s">
        <v>1</v>
      </c>
    </row>
    <row r="4" spans="1:9" ht="45.75" customHeight="1" x14ac:dyDescent="0.2">
      <c r="A4" s="7" t="s">
        <v>2</v>
      </c>
      <c r="B4" s="8" t="s">
        <v>3</v>
      </c>
      <c r="C4" s="3" t="s">
        <v>102</v>
      </c>
      <c r="D4" s="3" t="s">
        <v>103</v>
      </c>
      <c r="E4" s="3" t="s">
        <v>97</v>
      </c>
      <c r="F4" s="3" t="s">
        <v>98</v>
      </c>
      <c r="G4" s="3" t="s">
        <v>99</v>
      </c>
      <c r="H4" s="3" t="s">
        <v>100</v>
      </c>
      <c r="I4" s="3" t="s">
        <v>104</v>
      </c>
    </row>
    <row r="5" spans="1:9" ht="15" x14ac:dyDescent="0.25">
      <c r="A5" s="9" t="s">
        <v>4</v>
      </c>
      <c r="B5" s="10" t="s">
        <v>5</v>
      </c>
      <c r="C5" s="13">
        <f>SUM(C6:C11)</f>
        <v>121208.74</v>
      </c>
      <c r="D5" s="13">
        <f>SUM(D6:D11)</f>
        <v>19952.710999999999</v>
      </c>
      <c r="E5" s="13">
        <f>SUM(E6:E11)</f>
        <v>133743.99100000001</v>
      </c>
      <c r="F5" s="13">
        <f>E5/4</f>
        <v>33435.997750000002</v>
      </c>
      <c r="G5" s="13">
        <f>SUM(G6:G11)</f>
        <v>22210.306</v>
      </c>
      <c r="H5" s="6">
        <f>G5/E5*100</f>
        <v>16.606582347314578</v>
      </c>
      <c r="I5" s="18">
        <f>G5/D5*100</f>
        <v>111.31472810887703</v>
      </c>
    </row>
    <row r="6" spans="1:9" ht="45" x14ac:dyDescent="0.25">
      <c r="A6" s="8" t="s">
        <v>94</v>
      </c>
      <c r="B6" s="10" t="s">
        <v>93</v>
      </c>
      <c r="C6" s="14">
        <v>7611</v>
      </c>
      <c r="D6" s="14">
        <v>1701.027</v>
      </c>
      <c r="E6" s="14">
        <v>10101</v>
      </c>
      <c r="F6" s="16">
        <f t="shared" ref="F6:F51" si="0">E6/4</f>
        <v>2525.25</v>
      </c>
      <c r="G6" s="15">
        <v>1799.963</v>
      </c>
      <c r="H6" s="6">
        <f t="shared" ref="H6:H51" si="1">G6/E6*100</f>
        <v>17.819651519651519</v>
      </c>
      <c r="I6" s="18">
        <f t="shared" ref="I6:I51" si="2">G6/D6*100</f>
        <v>105.81625100600989</v>
      </c>
    </row>
    <row r="7" spans="1:9" ht="60" x14ac:dyDescent="0.25">
      <c r="A7" s="8" t="s">
        <v>6</v>
      </c>
      <c r="B7" s="10" t="s">
        <v>7</v>
      </c>
      <c r="C7" s="14">
        <v>2961</v>
      </c>
      <c r="D7" s="14">
        <v>629.75400000000002</v>
      </c>
      <c r="E7" s="14">
        <v>3407</v>
      </c>
      <c r="F7" s="16">
        <f t="shared" si="0"/>
        <v>851.75</v>
      </c>
      <c r="G7" s="15">
        <v>590.00800000000004</v>
      </c>
      <c r="H7" s="6">
        <f t="shared" si="1"/>
        <v>17.317522747285004</v>
      </c>
      <c r="I7" s="18">
        <f t="shared" si="2"/>
        <v>93.688646677909162</v>
      </c>
    </row>
    <row r="8" spans="1:9" ht="60" x14ac:dyDescent="0.25">
      <c r="A8" s="8" t="s">
        <v>8</v>
      </c>
      <c r="B8" s="10" t="s">
        <v>9</v>
      </c>
      <c r="C8" s="14">
        <v>94933.5</v>
      </c>
      <c r="D8" s="14">
        <v>15268.468999999999</v>
      </c>
      <c r="E8" s="14">
        <v>100253.474</v>
      </c>
      <c r="F8" s="16">
        <f t="shared" si="0"/>
        <v>25063.3685</v>
      </c>
      <c r="G8" s="15">
        <v>17370.48</v>
      </c>
      <c r="H8" s="6">
        <f t="shared" si="1"/>
        <v>17.326561671069872</v>
      </c>
      <c r="I8" s="18">
        <f t="shared" si="2"/>
        <v>113.76700571615923</v>
      </c>
    </row>
    <row r="9" spans="1:9" ht="30" x14ac:dyDescent="0.25">
      <c r="A9" s="8" t="s">
        <v>10</v>
      </c>
      <c r="B9" s="10" t="s">
        <v>11</v>
      </c>
      <c r="C9" s="14">
        <v>3120</v>
      </c>
      <c r="D9" s="14"/>
      <c r="E9" s="14"/>
      <c r="F9" s="16">
        <f t="shared" si="0"/>
        <v>0</v>
      </c>
      <c r="G9" s="15"/>
      <c r="H9" s="6"/>
      <c r="I9" s="18"/>
    </row>
    <row r="10" spans="1:9" ht="15" x14ac:dyDescent="0.25">
      <c r="A10" s="8" t="s">
        <v>12</v>
      </c>
      <c r="B10" s="10" t="s">
        <v>13</v>
      </c>
      <c r="C10" s="14">
        <v>600</v>
      </c>
      <c r="D10" s="14"/>
      <c r="E10" s="14">
        <v>800</v>
      </c>
      <c r="F10" s="16">
        <f t="shared" si="0"/>
        <v>200</v>
      </c>
      <c r="G10" s="15"/>
      <c r="H10" s="6">
        <f t="shared" si="1"/>
        <v>0</v>
      </c>
      <c r="I10" s="18"/>
    </row>
    <row r="11" spans="1:9" ht="15" x14ac:dyDescent="0.25">
      <c r="A11" s="8" t="s">
        <v>14</v>
      </c>
      <c r="B11" s="10" t="s">
        <v>15</v>
      </c>
      <c r="C11" s="14">
        <v>11983.24</v>
      </c>
      <c r="D11" s="14">
        <v>2353.4609999999998</v>
      </c>
      <c r="E11" s="14">
        <v>19182.517</v>
      </c>
      <c r="F11" s="16">
        <f t="shared" si="0"/>
        <v>4795.62925</v>
      </c>
      <c r="G11" s="15">
        <v>2449.855</v>
      </c>
      <c r="H11" s="6">
        <f t="shared" si="1"/>
        <v>12.771290649709838</v>
      </c>
      <c r="I11" s="18">
        <f t="shared" si="2"/>
        <v>104.09584012652007</v>
      </c>
    </row>
    <row r="12" spans="1:9" ht="15" x14ac:dyDescent="0.25">
      <c r="A12" s="9" t="s">
        <v>16</v>
      </c>
      <c r="B12" s="10" t="s">
        <v>17</v>
      </c>
      <c r="C12" s="13">
        <f>C13</f>
        <v>1579.2</v>
      </c>
      <c r="D12" s="13">
        <f>D13</f>
        <v>192.22399999999999</v>
      </c>
      <c r="E12" s="13">
        <f>E13</f>
        <v>1735.3</v>
      </c>
      <c r="F12" s="13">
        <f t="shared" si="0"/>
        <v>433.82499999999999</v>
      </c>
      <c r="G12" s="13">
        <f>G13</f>
        <v>243.06</v>
      </c>
      <c r="H12" s="6">
        <f t="shared" si="1"/>
        <v>14.00679997694923</v>
      </c>
      <c r="I12" s="18">
        <f t="shared" si="2"/>
        <v>126.44622939903446</v>
      </c>
    </row>
    <row r="13" spans="1:9" ht="15" x14ac:dyDescent="0.25">
      <c r="A13" s="8" t="s">
        <v>18</v>
      </c>
      <c r="B13" s="10" t="s">
        <v>19</v>
      </c>
      <c r="C13" s="14">
        <v>1579.2</v>
      </c>
      <c r="D13" s="14">
        <v>192.22399999999999</v>
      </c>
      <c r="E13" s="14">
        <v>1735.3</v>
      </c>
      <c r="F13" s="16">
        <f t="shared" si="0"/>
        <v>433.82499999999999</v>
      </c>
      <c r="G13" s="15">
        <v>243.06</v>
      </c>
      <c r="H13" s="6">
        <f t="shared" si="1"/>
        <v>14.00679997694923</v>
      </c>
      <c r="I13" s="18">
        <f t="shared" si="2"/>
        <v>126.44622939903446</v>
      </c>
    </row>
    <row r="14" spans="1:9" ht="42.75" x14ac:dyDescent="0.25">
      <c r="A14" s="9" t="s">
        <v>20</v>
      </c>
      <c r="B14" s="10" t="s">
        <v>21</v>
      </c>
      <c r="C14" s="13">
        <f>SUM(C15:C17)</f>
        <v>14097</v>
      </c>
      <c r="D14" s="13">
        <f>SUM(D15:D17)</f>
        <v>2111.018</v>
      </c>
      <c r="E14" s="13">
        <f>SUM(E15:E17)</f>
        <v>14577.540999999999</v>
      </c>
      <c r="F14" s="13">
        <f t="shared" si="0"/>
        <v>3644.3852499999998</v>
      </c>
      <c r="G14" s="13">
        <f>SUM(G15:G17)</f>
        <v>2589.7719999999999</v>
      </c>
      <c r="H14" s="6">
        <f t="shared" si="1"/>
        <v>17.765492822143322</v>
      </c>
      <c r="I14" s="18">
        <f t="shared" si="2"/>
        <v>122.67882130801348</v>
      </c>
    </row>
    <row r="15" spans="1:9" ht="45" x14ac:dyDescent="0.25">
      <c r="A15" s="8" t="s">
        <v>22</v>
      </c>
      <c r="B15" s="10" t="s">
        <v>23</v>
      </c>
      <c r="C15" s="14">
        <v>5774</v>
      </c>
      <c r="D15" s="14">
        <v>466.858</v>
      </c>
      <c r="E15" s="14">
        <v>3161</v>
      </c>
      <c r="F15" s="16">
        <f t="shared" si="0"/>
        <v>790.25</v>
      </c>
      <c r="G15" s="15">
        <v>410.04399999999998</v>
      </c>
      <c r="H15" s="6">
        <f t="shared" si="1"/>
        <v>12.971970895286301</v>
      </c>
      <c r="I15" s="18">
        <f t="shared" si="2"/>
        <v>87.830560898602997</v>
      </c>
    </row>
    <row r="16" spans="1:9" ht="15" x14ac:dyDescent="0.25">
      <c r="A16" s="8" t="s">
        <v>95</v>
      </c>
      <c r="B16" s="10" t="s">
        <v>96</v>
      </c>
      <c r="C16" s="14">
        <v>8323</v>
      </c>
      <c r="D16" s="14">
        <v>1644.16</v>
      </c>
      <c r="E16" s="14">
        <v>8830.41</v>
      </c>
      <c r="F16" s="16">
        <f t="shared" si="0"/>
        <v>2207.6025</v>
      </c>
      <c r="G16" s="15">
        <v>2179.7280000000001</v>
      </c>
      <c r="H16" s="6">
        <f t="shared" si="1"/>
        <v>24.684335155445787</v>
      </c>
      <c r="I16" s="18">
        <f t="shared" si="2"/>
        <v>132.57395873880887</v>
      </c>
    </row>
    <row r="17" spans="1:9" ht="45" x14ac:dyDescent="0.25">
      <c r="A17" s="8" t="s">
        <v>24</v>
      </c>
      <c r="B17" s="10" t="s">
        <v>25</v>
      </c>
      <c r="C17" s="14"/>
      <c r="D17" s="14"/>
      <c r="E17" s="14">
        <v>2586.1309999999999</v>
      </c>
      <c r="F17" s="16">
        <f t="shared" si="0"/>
        <v>646.53274999999996</v>
      </c>
      <c r="G17" s="15"/>
      <c r="H17" s="6">
        <f t="shared" si="1"/>
        <v>0</v>
      </c>
      <c r="I17" s="18"/>
    </row>
    <row r="18" spans="1:9" ht="15" x14ac:dyDescent="0.25">
      <c r="A18" s="9" t="s">
        <v>26</v>
      </c>
      <c r="B18" s="10" t="s">
        <v>27</v>
      </c>
      <c r="C18" s="13">
        <f>SUM(C19:C23)</f>
        <v>120698.60400000001</v>
      </c>
      <c r="D18" s="13">
        <f>SUM(D19:D23)</f>
        <v>19504.216</v>
      </c>
      <c r="E18" s="13">
        <f>SUM(E19:E23)</f>
        <v>175776.52799999999</v>
      </c>
      <c r="F18" s="13">
        <f t="shared" si="0"/>
        <v>43944.131999999998</v>
      </c>
      <c r="G18" s="13">
        <f>SUM(G19:G23)</f>
        <v>6419.5519999999997</v>
      </c>
      <c r="H18" s="6">
        <f t="shared" si="1"/>
        <v>3.652109910829505</v>
      </c>
      <c r="I18" s="18">
        <f t="shared" si="2"/>
        <v>32.913663384367773</v>
      </c>
    </row>
    <row r="19" spans="1:9" ht="15" x14ac:dyDescent="0.25">
      <c r="A19" s="8" t="s">
        <v>28</v>
      </c>
      <c r="B19" s="10" t="s">
        <v>29</v>
      </c>
      <c r="C19" s="15"/>
      <c r="D19" s="15"/>
      <c r="E19" s="15">
        <v>250</v>
      </c>
      <c r="F19" s="16">
        <f t="shared" si="0"/>
        <v>62.5</v>
      </c>
      <c r="G19" s="15"/>
      <c r="H19" s="6">
        <f t="shared" si="1"/>
        <v>0</v>
      </c>
      <c r="I19" s="18"/>
    </row>
    <row r="20" spans="1:9" ht="15" x14ac:dyDescent="0.25">
      <c r="A20" s="8" t="s">
        <v>30</v>
      </c>
      <c r="B20" s="10" t="s">
        <v>31</v>
      </c>
      <c r="C20" s="14">
        <v>23187.59</v>
      </c>
      <c r="D20" s="14">
        <v>3762.0010000000002</v>
      </c>
      <c r="E20" s="14">
        <v>11452.3</v>
      </c>
      <c r="F20" s="16">
        <f t="shared" si="0"/>
        <v>2863.0749999999998</v>
      </c>
      <c r="G20" s="15">
        <v>672.5</v>
      </c>
      <c r="H20" s="6">
        <f t="shared" si="1"/>
        <v>5.8721828802947886</v>
      </c>
      <c r="I20" s="18">
        <f t="shared" si="2"/>
        <v>17.876124966473959</v>
      </c>
    </row>
    <row r="21" spans="1:9" ht="15" x14ac:dyDescent="0.25">
      <c r="A21" s="8" t="s">
        <v>32</v>
      </c>
      <c r="B21" s="10" t="s">
        <v>33</v>
      </c>
      <c r="C21" s="14">
        <v>270</v>
      </c>
      <c r="D21" s="14">
        <v>0</v>
      </c>
      <c r="E21" s="14">
        <v>270</v>
      </c>
      <c r="F21" s="16">
        <f t="shared" si="0"/>
        <v>67.5</v>
      </c>
      <c r="G21" s="15"/>
      <c r="H21" s="6">
        <f t="shared" si="1"/>
        <v>0</v>
      </c>
      <c r="I21" s="18"/>
    </row>
    <row r="22" spans="1:9" ht="15" x14ac:dyDescent="0.25">
      <c r="A22" s="8" t="s">
        <v>34</v>
      </c>
      <c r="B22" s="10" t="s">
        <v>35</v>
      </c>
      <c r="C22" s="14">
        <v>93232.266000000003</v>
      </c>
      <c r="D22" s="14">
        <v>15157.967000000001</v>
      </c>
      <c r="E22" s="14">
        <v>148924.52799999999</v>
      </c>
      <c r="F22" s="16">
        <f t="shared" si="0"/>
        <v>37231.131999999998</v>
      </c>
      <c r="G22" s="15">
        <v>4832.4009999999998</v>
      </c>
      <c r="H22" s="6">
        <f t="shared" si="1"/>
        <v>3.2448657483742371</v>
      </c>
      <c r="I22" s="18">
        <f t="shared" si="2"/>
        <v>31.880271279123377</v>
      </c>
    </row>
    <row r="23" spans="1:9" ht="30" x14ac:dyDescent="0.25">
      <c r="A23" s="8" t="s">
        <v>36</v>
      </c>
      <c r="B23" s="10" t="s">
        <v>37</v>
      </c>
      <c r="C23" s="14">
        <v>4008.748</v>
      </c>
      <c r="D23" s="14">
        <v>584.24800000000005</v>
      </c>
      <c r="E23" s="14">
        <v>14879.7</v>
      </c>
      <c r="F23" s="16">
        <f t="shared" si="0"/>
        <v>3719.9250000000002</v>
      </c>
      <c r="G23" s="15">
        <v>914.65099999999995</v>
      </c>
      <c r="H23" s="6">
        <f t="shared" si="1"/>
        <v>6.1469720491676574</v>
      </c>
      <c r="I23" s="18">
        <f t="shared" si="2"/>
        <v>156.5518409990278</v>
      </c>
    </row>
    <row r="24" spans="1:9" ht="28.5" x14ac:dyDescent="0.25">
      <c r="A24" s="9" t="s">
        <v>38</v>
      </c>
      <c r="B24" s="10" t="s">
        <v>39</v>
      </c>
      <c r="C24" s="13">
        <f>SUM(C25:C28)</f>
        <v>131663.79199999999</v>
      </c>
      <c r="D24" s="13">
        <f>SUM(D25:D28)</f>
        <v>13294.419000000002</v>
      </c>
      <c r="E24" s="13">
        <f>SUM(E25:E28)</f>
        <v>114887.493</v>
      </c>
      <c r="F24" s="13">
        <f t="shared" si="0"/>
        <v>28721.873250000001</v>
      </c>
      <c r="G24" s="13">
        <f>SUM(G25:G28)</f>
        <v>14466.519</v>
      </c>
      <c r="H24" s="6">
        <f t="shared" si="1"/>
        <v>12.591900669292174</v>
      </c>
      <c r="I24" s="18">
        <f t="shared" si="2"/>
        <v>108.81648156267678</v>
      </c>
    </row>
    <row r="25" spans="1:9" ht="15" x14ac:dyDescent="0.25">
      <c r="A25" s="8" t="s">
        <v>40</v>
      </c>
      <c r="B25" s="10" t="s">
        <v>41</v>
      </c>
      <c r="C25" s="14">
        <v>7216.1</v>
      </c>
      <c r="D25" s="14">
        <v>552.42899999999997</v>
      </c>
      <c r="E25" s="14">
        <v>6392.7669999999998</v>
      </c>
      <c r="F25" s="16">
        <f t="shared" si="0"/>
        <v>1598.19175</v>
      </c>
      <c r="G25" s="15">
        <v>339.19</v>
      </c>
      <c r="H25" s="6">
        <f t="shared" si="1"/>
        <v>5.3058401784391638</v>
      </c>
      <c r="I25" s="18">
        <f t="shared" si="2"/>
        <v>61.39974548765543</v>
      </c>
    </row>
    <row r="26" spans="1:9" ht="15" x14ac:dyDescent="0.25">
      <c r="A26" s="8" t="s">
        <v>42</v>
      </c>
      <c r="B26" s="10" t="s">
        <v>43</v>
      </c>
      <c r="C26" s="14">
        <v>58536.125999999997</v>
      </c>
      <c r="D26" s="14">
        <v>1235.0309999999999</v>
      </c>
      <c r="E26" s="14">
        <v>17817.975999999999</v>
      </c>
      <c r="F26" s="16">
        <f t="shared" si="0"/>
        <v>4454.4939999999997</v>
      </c>
      <c r="G26" s="15">
        <v>1193.529</v>
      </c>
      <c r="H26" s="6">
        <f t="shared" si="1"/>
        <v>6.6984544147999756</v>
      </c>
      <c r="I26" s="18">
        <f t="shared" si="2"/>
        <v>96.639598520199087</v>
      </c>
    </row>
    <row r="27" spans="1:9" ht="15" x14ac:dyDescent="0.25">
      <c r="A27" s="8" t="s">
        <v>44</v>
      </c>
      <c r="B27" s="10" t="s">
        <v>45</v>
      </c>
      <c r="C27" s="14">
        <v>65783.915999999997</v>
      </c>
      <c r="D27" s="14">
        <v>11506.959000000001</v>
      </c>
      <c r="E27" s="14">
        <v>85101.729000000007</v>
      </c>
      <c r="F27" s="16">
        <f t="shared" si="0"/>
        <v>21275.432250000002</v>
      </c>
      <c r="G27" s="15">
        <v>12933.8</v>
      </c>
      <c r="H27" s="6">
        <f t="shared" si="1"/>
        <v>15.198046093752099</v>
      </c>
      <c r="I27" s="18">
        <f t="shared" si="2"/>
        <v>112.39980954133928</v>
      </c>
    </row>
    <row r="28" spans="1:9" ht="30" x14ac:dyDescent="0.25">
      <c r="A28" s="8" t="s">
        <v>46</v>
      </c>
      <c r="B28" s="10" t="s">
        <v>47</v>
      </c>
      <c r="C28" s="14">
        <v>127.65</v>
      </c>
      <c r="D28" s="14"/>
      <c r="E28" s="14">
        <v>5575.0209999999997</v>
      </c>
      <c r="F28" s="16">
        <f t="shared" si="0"/>
        <v>1393.7552499999999</v>
      </c>
      <c r="G28" s="15"/>
      <c r="H28" s="6">
        <f t="shared" si="1"/>
        <v>0</v>
      </c>
      <c r="I28" s="18"/>
    </row>
    <row r="29" spans="1:9" ht="15" x14ac:dyDescent="0.25">
      <c r="A29" s="9" t="s">
        <v>48</v>
      </c>
      <c r="B29" s="10" t="s">
        <v>49</v>
      </c>
      <c r="C29" s="13">
        <f>SUM(C30:C35)</f>
        <v>865569.46100000001</v>
      </c>
      <c r="D29" s="13">
        <f>SUM(D30:D35)</f>
        <v>173844.144</v>
      </c>
      <c r="E29" s="13">
        <f>SUM(E30:E35)</f>
        <v>1022546.473</v>
      </c>
      <c r="F29" s="13">
        <f t="shared" si="0"/>
        <v>255636.61825</v>
      </c>
      <c r="G29" s="13">
        <f>SUM(G30:G35)</f>
        <v>221121.272</v>
      </c>
      <c r="H29" s="6">
        <f t="shared" si="1"/>
        <v>21.6245694292273</v>
      </c>
      <c r="I29" s="18">
        <f t="shared" si="2"/>
        <v>127.19512254608934</v>
      </c>
    </row>
    <row r="30" spans="1:9" ht="15" x14ac:dyDescent="0.25">
      <c r="A30" s="8" t="s">
        <v>50</v>
      </c>
      <c r="B30" s="10" t="s">
        <v>51</v>
      </c>
      <c r="C30" s="14">
        <v>288266.66100000002</v>
      </c>
      <c r="D30" s="14">
        <v>52844.712</v>
      </c>
      <c r="E30" s="14">
        <v>341849.31</v>
      </c>
      <c r="F30" s="16">
        <f t="shared" si="0"/>
        <v>85462.327499999999</v>
      </c>
      <c r="G30" s="15">
        <v>71056.319000000003</v>
      </c>
      <c r="H30" s="6">
        <f t="shared" si="1"/>
        <v>20.785860003637278</v>
      </c>
      <c r="I30" s="18">
        <f t="shared" si="2"/>
        <v>134.46249645565294</v>
      </c>
    </row>
    <row r="31" spans="1:9" ht="15" x14ac:dyDescent="0.25">
      <c r="A31" s="8" t="s">
        <v>52</v>
      </c>
      <c r="B31" s="10" t="s">
        <v>53</v>
      </c>
      <c r="C31" s="14">
        <v>518804.2</v>
      </c>
      <c r="D31" s="14">
        <v>114419.057</v>
      </c>
      <c r="E31" s="14">
        <v>519091.26299999998</v>
      </c>
      <c r="F31" s="16">
        <f t="shared" si="0"/>
        <v>129772.81574999999</v>
      </c>
      <c r="G31" s="15">
        <v>110082.36599999999</v>
      </c>
      <c r="H31" s="6">
        <f t="shared" si="1"/>
        <v>21.206746066924268</v>
      </c>
      <c r="I31" s="18">
        <f t="shared" si="2"/>
        <v>96.209817565617584</v>
      </c>
    </row>
    <row r="32" spans="1:9" ht="15.75" x14ac:dyDescent="0.25">
      <c r="A32" s="11" t="s">
        <v>54</v>
      </c>
      <c r="B32" s="10" t="s">
        <v>55</v>
      </c>
      <c r="C32" s="14"/>
      <c r="D32" s="14"/>
      <c r="E32" s="14">
        <v>102237.3</v>
      </c>
      <c r="F32" s="16">
        <f t="shared" si="0"/>
        <v>25559.325000000001</v>
      </c>
      <c r="G32" s="15">
        <v>32445.386999999999</v>
      </c>
      <c r="H32" s="6">
        <f t="shared" si="1"/>
        <v>31.735371532698924</v>
      </c>
      <c r="I32" s="18"/>
    </row>
    <row r="33" spans="1:9" ht="30" x14ac:dyDescent="0.25">
      <c r="A33" s="8" t="s">
        <v>56</v>
      </c>
      <c r="B33" s="10" t="s">
        <v>57</v>
      </c>
      <c r="C33" s="14">
        <v>500</v>
      </c>
      <c r="D33" s="14">
        <v>55.314999999999998</v>
      </c>
      <c r="E33" s="14"/>
      <c r="F33" s="16">
        <f t="shared" si="0"/>
        <v>0</v>
      </c>
      <c r="G33" s="15"/>
      <c r="H33" s="6"/>
      <c r="I33" s="18"/>
    </row>
    <row r="34" spans="1:9" ht="15" x14ac:dyDescent="0.25">
      <c r="A34" s="8" t="s">
        <v>58</v>
      </c>
      <c r="B34" s="10" t="s">
        <v>59</v>
      </c>
      <c r="C34" s="14">
        <v>32576.6</v>
      </c>
      <c r="D34" s="14">
        <v>2408</v>
      </c>
      <c r="E34" s="14">
        <v>31440.6</v>
      </c>
      <c r="F34" s="16">
        <f t="shared" si="0"/>
        <v>7860.15</v>
      </c>
      <c r="G34" s="15">
        <v>2807.91</v>
      </c>
      <c r="H34" s="6">
        <f t="shared" si="1"/>
        <v>8.9308410144844554</v>
      </c>
      <c r="I34" s="18">
        <f t="shared" si="2"/>
        <v>116.60755813953487</v>
      </c>
    </row>
    <row r="35" spans="1:9" ht="15" x14ac:dyDescent="0.25">
      <c r="A35" s="8" t="s">
        <v>60</v>
      </c>
      <c r="B35" s="10" t="s">
        <v>61</v>
      </c>
      <c r="C35" s="14">
        <v>25422</v>
      </c>
      <c r="D35" s="14">
        <v>4117.0600000000004</v>
      </c>
      <c r="E35" s="14">
        <v>27928</v>
      </c>
      <c r="F35" s="16">
        <f t="shared" si="0"/>
        <v>6982</v>
      </c>
      <c r="G35" s="15">
        <v>4729.29</v>
      </c>
      <c r="H35" s="6">
        <f t="shared" si="1"/>
        <v>16.933865654540245</v>
      </c>
      <c r="I35" s="18">
        <f t="shared" si="2"/>
        <v>114.87056297454978</v>
      </c>
    </row>
    <row r="36" spans="1:9" ht="15" x14ac:dyDescent="0.25">
      <c r="A36" s="9" t="s">
        <v>62</v>
      </c>
      <c r="B36" s="10" t="s">
        <v>63</v>
      </c>
      <c r="C36" s="13">
        <f>SUM(C37:C38)</f>
        <v>75321</v>
      </c>
      <c r="D36" s="13">
        <f>SUM(D37:D38)</f>
        <v>17630.204999999998</v>
      </c>
      <c r="E36" s="13">
        <f>SUM(E37:E38)</f>
        <v>123812.40300000001</v>
      </c>
      <c r="F36" s="13">
        <f t="shared" si="0"/>
        <v>30953.100750000001</v>
      </c>
      <c r="G36" s="13">
        <f>SUM(G37:G38)</f>
        <v>31774.571</v>
      </c>
      <c r="H36" s="6">
        <f t="shared" si="1"/>
        <v>25.66347977270096</v>
      </c>
      <c r="I36" s="18">
        <f t="shared" si="2"/>
        <v>180.22802911253729</v>
      </c>
    </row>
    <row r="37" spans="1:9" ht="15" x14ac:dyDescent="0.25">
      <c r="A37" s="8" t="s">
        <v>64</v>
      </c>
      <c r="B37" s="10" t="s">
        <v>65</v>
      </c>
      <c r="C37" s="14">
        <v>74811</v>
      </c>
      <c r="D37" s="14">
        <v>17623.64</v>
      </c>
      <c r="E37" s="14">
        <v>123302.40300000001</v>
      </c>
      <c r="F37" s="16">
        <f t="shared" si="0"/>
        <v>30825.600750000001</v>
      </c>
      <c r="G37" s="15">
        <v>31747.266</v>
      </c>
      <c r="H37" s="6">
        <f t="shared" si="1"/>
        <v>25.747483607436262</v>
      </c>
      <c r="I37" s="18">
        <f t="shared" si="2"/>
        <v>180.14023209734199</v>
      </c>
    </row>
    <row r="38" spans="1:9" ht="30" x14ac:dyDescent="0.25">
      <c r="A38" s="8" t="s">
        <v>66</v>
      </c>
      <c r="B38" s="10" t="s">
        <v>67</v>
      </c>
      <c r="C38" s="14">
        <v>510</v>
      </c>
      <c r="D38" s="14">
        <v>6.5650000000000004</v>
      </c>
      <c r="E38" s="14">
        <v>510</v>
      </c>
      <c r="F38" s="16">
        <f t="shared" si="0"/>
        <v>127.5</v>
      </c>
      <c r="G38" s="15">
        <v>27.305</v>
      </c>
      <c r="H38" s="6">
        <f t="shared" si="1"/>
        <v>5.3539215686274506</v>
      </c>
      <c r="I38" s="18">
        <f t="shared" si="2"/>
        <v>415.91774562071589</v>
      </c>
    </row>
    <row r="39" spans="1:9" ht="15" x14ac:dyDescent="0.25">
      <c r="A39" s="9" t="s">
        <v>68</v>
      </c>
      <c r="B39" s="10" t="s">
        <v>69</v>
      </c>
      <c r="C39" s="13">
        <f>SUM(C40:C42)</f>
        <v>69275.199000000008</v>
      </c>
      <c r="D39" s="13">
        <f>SUM(D40:D42)</f>
        <v>9963.0630000000001</v>
      </c>
      <c r="E39" s="13">
        <f>SUM(E40:E42)</f>
        <v>103603.118</v>
      </c>
      <c r="F39" s="13">
        <f t="shared" si="0"/>
        <v>25900.779500000001</v>
      </c>
      <c r="G39" s="13">
        <f>SUM(G40:G42)</f>
        <v>15267.823</v>
      </c>
      <c r="H39" s="6">
        <f t="shared" si="1"/>
        <v>14.736837360435425</v>
      </c>
      <c r="I39" s="18">
        <f t="shared" si="2"/>
        <v>153.24426835401925</v>
      </c>
    </row>
    <row r="40" spans="1:9" ht="15" x14ac:dyDescent="0.25">
      <c r="A40" s="8" t="s">
        <v>70</v>
      </c>
      <c r="B40" s="10" t="s">
        <v>71</v>
      </c>
      <c r="C40" s="14">
        <v>360</v>
      </c>
      <c r="D40" s="14">
        <v>40.009</v>
      </c>
      <c r="E40" s="14">
        <v>805.58699999999999</v>
      </c>
      <c r="F40" s="16">
        <f t="shared" si="0"/>
        <v>201.39675</v>
      </c>
      <c r="G40" s="15">
        <v>139.61000000000001</v>
      </c>
      <c r="H40" s="6">
        <f t="shared" si="1"/>
        <v>17.330220075547398</v>
      </c>
      <c r="I40" s="18">
        <f t="shared" si="2"/>
        <v>348.94648704041595</v>
      </c>
    </row>
    <row r="41" spans="1:9" ht="15" x14ac:dyDescent="0.25">
      <c r="A41" s="8" t="s">
        <v>72</v>
      </c>
      <c r="B41" s="10" t="s">
        <v>73</v>
      </c>
      <c r="C41" s="14">
        <v>10095.799000000001</v>
      </c>
      <c r="D41" s="14">
        <v>1628.8140000000001</v>
      </c>
      <c r="E41" s="14">
        <v>26118.5</v>
      </c>
      <c r="F41" s="16">
        <f t="shared" si="0"/>
        <v>6529.625</v>
      </c>
      <c r="G41" s="15">
        <v>2680.9549999999999</v>
      </c>
      <c r="H41" s="6">
        <f t="shared" si="1"/>
        <v>10.26458257556904</v>
      </c>
      <c r="I41" s="18">
        <f t="shared" si="2"/>
        <v>164.59552778893107</v>
      </c>
    </row>
    <row r="42" spans="1:9" ht="15" x14ac:dyDescent="0.25">
      <c r="A42" s="8" t="s">
        <v>74</v>
      </c>
      <c r="B42" s="10" t="s">
        <v>75</v>
      </c>
      <c r="C42" s="14">
        <v>58819.4</v>
      </c>
      <c r="D42" s="14">
        <v>8294.24</v>
      </c>
      <c r="E42" s="14">
        <v>76679.031000000003</v>
      </c>
      <c r="F42" s="16">
        <f t="shared" si="0"/>
        <v>19169.757750000001</v>
      </c>
      <c r="G42" s="15">
        <v>12447.258</v>
      </c>
      <c r="H42" s="6">
        <f t="shared" si="1"/>
        <v>16.232935963940388</v>
      </c>
      <c r="I42" s="18">
        <f t="shared" si="2"/>
        <v>150.07110958930534</v>
      </c>
    </row>
    <row r="43" spans="1:9" ht="15" x14ac:dyDescent="0.25">
      <c r="A43" s="9" t="s">
        <v>76</v>
      </c>
      <c r="B43" s="10" t="s">
        <v>77</v>
      </c>
      <c r="C43" s="13">
        <f>C44</f>
        <v>20174</v>
      </c>
      <c r="D43" s="13">
        <f>D44</f>
        <v>4940.6469999999999</v>
      </c>
      <c r="E43" s="13">
        <f>E44</f>
        <v>42645.557000000001</v>
      </c>
      <c r="F43" s="13">
        <f t="shared" si="0"/>
        <v>10661.38925</v>
      </c>
      <c r="G43" s="13">
        <f>G44</f>
        <v>10132.254000000001</v>
      </c>
      <c r="H43" s="6">
        <f t="shared" si="1"/>
        <v>23.759225374873168</v>
      </c>
      <c r="I43" s="18">
        <f t="shared" si="2"/>
        <v>205.07949667320901</v>
      </c>
    </row>
    <row r="44" spans="1:9" ht="15" x14ac:dyDescent="0.25">
      <c r="A44" s="8" t="s">
        <v>78</v>
      </c>
      <c r="B44" s="10" t="s">
        <v>79</v>
      </c>
      <c r="C44" s="14">
        <v>20174</v>
      </c>
      <c r="D44" s="14">
        <v>4940.6469999999999</v>
      </c>
      <c r="E44" s="14">
        <v>42645.557000000001</v>
      </c>
      <c r="F44" s="16">
        <f t="shared" si="0"/>
        <v>10661.38925</v>
      </c>
      <c r="G44" s="15">
        <v>10132.254000000001</v>
      </c>
      <c r="H44" s="6">
        <f t="shared" si="1"/>
        <v>23.759225374873168</v>
      </c>
      <c r="I44" s="18">
        <f t="shared" si="2"/>
        <v>205.07949667320901</v>
      </c>
    </row>
    <row r="45" spans="1:9" ht="28.5" x14ac:dyDescent="0.25">
      <c r="A45" s="9" t="s">
        <v>80</v>
      </c>
      <c r="B45" s="10" t="s">
        <v>81</v>
      </c>
      <c r="C45" s="13">
        <f>SUM(C46:C47)</f>
        <v>2292.37</v>
      </c>
      <c r="D45" s="13">
        <f>SUM(D46:D47)</f>
        <v>516.97</v>
      </c>
      <c r="E45" s="13">
        <f>SUM(E46:E47)</f>
        <v>3800</v>
      </c>
      <c r="F45" s="13">
        <f t="shared" si="0"/>
        <v>950</v>
      </c>
      <c r="G45" s="13">
        <f>SUM(G46:G47)</f>
        <v>364.77</v>
      </c>
      <c r="H45" s="6">
        <f t="shared" si="1"/>
        <v>9.5992105263157885</v>
      </c>
      <c r="I45" s="18">
        <f t="shared" si="2"/>
        <v>70.559220070797139</v>
      </c>
    </row>
    <row r="46" spans="1:9" ht="15" x14ac:dyDescent="0.25">
      <c r="A46" s="8" t="s">
        <v>82</v>
      </c>
      <c r="B46" s="10" t="s">
        <v>83</v>
      </c>
      <c r="C46" s="14">
        <v>1230</v>
      </c>
      <c r="D46" s="14">
        <v>200</v>
      </c>
      <c r="E46" s="14">
        <v>2500</v>
      </c>
      <c r="F46" s="16">
        <f t="shared" si="0"/>
        <v>625</v>
      </c>
      <c r="G46" s="15">
        <v>225</v>
      </c>
      <c r="H46" s="6">
        <f t="shared" si="1"/>
        <v>9</v>
      </c>
      <c r="I46" s="18">
        <f t="shared" si="2"/>
        <v>112.5</v>
      </c>
    </row>
    <row r="47" spans="1:9" ht="15" x14ac:dyDescent="0.25">
      <c r="A47" s="8" t="s">
        <v>84</v>
      </c>
      <c r="B47" s="10" t="s">
        <v>85</v>
      </c>
      <c r="C47" s="14">
        <v>1062.3699999999999</v>
      </c>
      <c r="D47" s="14">
        <v>316.97000000000003</v>
      </c>
      <c r="E47" s="14">
        <v>1300</v>
      </c>
      <c r="F47" s="16">
        <f t="shared" si="0"/>
        <v>325</v>
      </c>
      <c r="G47" s="15">
        <v>139.77000000000001</v>
      </c>
      <c r="H47" s="6">
        <f t="shared" si="1"/>
        <v>10.751538461538463</v>
      </c>
      <c r="I47" s="18">
        <f t="shared" si="2"/>
        <v>44.09565574029088</v>
      </c>
    </row>
    <row r="48" spans="1:9" ht="0.75" hidden="1" customHeight="1" x14ac:dyDescent="0.25">
      <c r="A48" s="9" t="s">
        <v>86</v>
      </c>
      <c r="B48" s="10" t="s">
        <v>87</v>
      </c>
      <c r="C48" s="13">
        <f>SUM(C49:C50)</f>
        <v>0</v>
      </c>
      <c r="D48" s="13">
        <f>SUM(D49:D50)</f>
        <v>0</v>
      </c>
      <c r="E48" s="13">
        <f>SUM(E49:E50)</f>
        <v>0</v>
      </c>
      <c r="F48" s="13">
        <f t="shared" si="0"/>
        <v>0</v>
      </c>
      <c r="G48" s="13">
        <f>SUM(G49:G50)</f>
        <v>0</v>
      </c>
      <c r="H48" s="6" t="e">
        <f t="shared" si="1"/>
        <v>#DIV/0!</v>
      </c>
      <c r="I48" s="18" t="e">
        <f t="shared" si="2"/>
        <v>#DIV/0!</v>
      </c>
    </row>
    <row r="49" spans="1:9" ht="45" hidden="1" x14ac:dyDescent="0.25">
      <c r="A49" s="8" t="s">
        <v>88</v>
      </c>
      <c r="B49" s="10" t="s">
        <v>89</v>
      </c>
      <c r="C49" s="14"/>
      <c r="D49" s="14"/>
      <c r="E49" s="14"/>
      <c r="F49" s="13">
        <f t="shared" si="0"/>
        <v>0</v>
      </c>
      <c r="G49" s="14"/>
      <c r="H49" s="6" t="e">
        <f t="shared" si="1"/>
        <v>#DIV/0!</v>
      </c>
      <c r="I49" s="18" t="e">
        <f t="shared" si="2"/>
        <v>#DIV/0!</v>
      </c>
    </row>
    <row r="50" spans="1:9" ht="1.5" customHeight="1" x14ac:dyDescent="0.25">
      <c r="A50" s="8" t="s">
        <v>90</v>
      </c>
      <c r="B50" s="10" t="s">
        <v>91</v>
      </c>
      <c r="C50" s="14"/>
      <c r="D50" s="14"/>
      <c r="E50" s="14"/>
      <c r="F50" s="13">
        <f t="shared" si="0"/>
        <v>0</v>
      </c>
      <c r="G50" s="14"/>
      <c r="H50" s="6" t="e">
        <f t="shared" si="1"/>
        <v>#DIV/0!</v>
      </c>
      <c r="I50" s="18" t="e">
        <f t="shared" si="2"/>
        <v>#DIV/0!</v>
      </c>
    </row>
    <row r="51" spans="1:9" ht="15" x14ac:dyDescent="0.25">
      <c r="A51" s="9" t="s">
        <v>92</v>
      </c>
      <c r="B51" s="12"/>
      <c r="C51" s="13">
        <f>C48+C45+C43+C39+C36+C29+C24+C18+C14+C12+C5</f>
        <v>1421879.3659999999</v>
      </c>
      <c r="D51" s="13">
        <f>D48+D45+D43+D39+D36+D29+D24+D18+D14+D12+D5</f>
        <v>261949.617</v>
      </c>
      <c r="E51" s="13">
        <f>E48+E45+E43+E39+E36+E29+E24+E18+E14+E12+E5</f>
        <v>1737128.4039999999</v>
      </c>
      <c r="F51" s="13">
        <f t="shared" si="0"/>
        <v>434282.10099999997</v>
      </c>
      <c r="G51" s="13">
        <f>G48+G45+G43+G39+G36+G29+G24+G18+G14+G12+G5</f>
        <v>324589.89900000003</v>
      </c>
      <c r="H51" s="6">
        <f t="shared" si="1"/>
        <v>18.685429255119132</v>
      </c>
      <c r="I51" s="18">
        <f t="shared" si="2"/>
        <v>123.91310310638859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2018-10-12T09:53:32Z</dcterms:modified>
</cp:coreProperties>
</file>