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25" tabRatio="934" firstSheet="17" activeTab="29"/>
  </bookViews>
  <sheets>
    <sheet name="Нормативы " sheetId="1" r:id="rId1"/>
    <sheet name="администраторы доходов" sheetId="2" r:id="rId2"/>
    <sheet name="администраторы источников" sheetId="3" r:id="rId3"/>
    <sheet name="доходы 2018" sheetId="4" r:id="rId4"/>
    <sheet name="доходы 2019 и 2020" sheetId="5" r:id="rId5"/>
    <sheet name="разд, подр 2018" sheetId="6" r:id="rId6"/>
    <sheet name="разд, подр 2019 и 2020" sheetId="7" r:id="rId7"/>
    <sheet name="программы 2018" sheetId="8" r:id="rId8"/>
    <sheet name="программы 2019 и 2020" sheetId="9" r:id="rId9"/>
    <sheet name="Ведом новое 2018" sheetId="10" r:id="rId10"/>
    <sheet name="Вед-во новое 2019-2020" sheetId="11" r:id="rId11"/>
    <sheet name="капвложения" sheetId="12" r:id="rId12"/>
    <sheet name="дотация 2018" sheetId="13" r:id="rId13"/>
    <sheet name="дотация 2019 и 2020" sheetId="14" r:id="rId14"/>
    <sheet name="субсидии обустройство 2018" sheetId="15" r:id="rId15"/>
    <sheet name="субсидии обустройство 2019-2020" sheetId="16" r:id="rId16"/>
    <sheet name="воинский учет 2018" sheetId="17" r:id="rId17"/>
    <sheet name="воин 2019-2020" sheetId="18" r:id="rId18"/>
    <sheet name="иные 2018" sheetId="19" r:id="rId19"/>
    <sheet name="иные 2019-2020" sheetId="20" r:id="rId20"/>
    <sheet name="Дороги 2018" sheetId="21" r:id="rId21"/>
    <sheet name="Дороги 20192020" sheetId="22" r:id="rId22"/>
    <sheet name="межб" sheetId="23" r:id="rId23"/>
    <sheet name="источники" sheetId="24" r:id="rId24"/>
    <sheet name="соврем гор среда" sheetId="25" r:id="rId25"/>
    <sheet name="ППМИ" sheetId="26" r:id="rId26"/>
    <sheet name="дотации на поддержку" sheetId="27" r:id="rId27"/>
    <sheet name="субсидии РБ" sheetId="28" r:id="rId28"/>
    <sheet name="дотации 2019 2020" sheetId="29" r:id="rId29"/>
    <sheet name="субсидии ФБ" sheetId="30" r:id="rId30"/>
  </sheets>
  <definedNames>
    <definedName name="_xlnm.Print_Titles" localSheetId="9">'Ведом новое 2018'!$13:$14</definedName>
    <definedName name="_xlnm.Print_Titles" localSheetId="5">'разд, подр 2018'!$12:$13</definedName>
    <definedName name="_xlnm.Print_Area" localSheetId="0">'Нормативы '!$A$1:$C$69</definedName>
  </definedNames>
  <calcPr fullCalcOnLoad="1"/>
</workbook>
</file>

<file path=xl/sharedStrings.xml><?xml version="1.0" encoding="utf-8"?>
<sst xmlns="http://schemas.openxmlformats.org/spreadsheetml/2006/main" count="7720" uniqueCount="1392">
  <si>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</si>
  <si>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</si>
  <si>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</si>
  <si>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</si>
  <si>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"Развитие подотрасли животноводства, переработки и реализации продукции животноводства"</t>
  </si>
  <si>
    <t>Проведение комплексных кадастровых работ в рамках федеральной целевой программы "Развитие единой государственной системы учета регистрации прав и кадастрового учета недвижимости (2014-2020 годы)" за счет средств федерального бюджета и бюджета Республики Башкортостан</t>
  </si>
  <si>
    <t>Осуществление мероприятий по переходу на поквартирные системы отопления и установке блочных котельных за счет средств бюджета Республики Башкортостан</t>
  </si>
  <si>
    <t>Осуществление мероприятий по созданию новых  мест в общеобразовательных организациях за счет капитального ремонта за счет средств бюджета Республики Башкортостан</t>
  </si>
  <si>
    <t>Обеспечение бесплатным питанием обучающихся с ограниченными возможностями здоровья в муниципальных организациях, осуществляющих образовательную деятельность, за счет средств бюджета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</si>
  <si>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</si>
  <si>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</si>
  <si>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</si>
  <si>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Основное мероприятие "Мероприятия в рамках защиты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</si>
  <si>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</si>
  <si>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 xml:space="preserve">                                                                                               от 8 декабря 2017 года № 112 </t>
  </si>
  <si>
    <t xml:space="preserve">                                                                                                     от 8 декабря 2017 года № 112 </t>
  </si>
  <si>
    <t xml:space="preserve">                                                                                                к решению Совета муниципального </t>
  </si>
  <si>
    <t xml:space="preserve">                                                                                                   от 8 декабря 2017 года № 112 </t>
  </si>
  <si>
    <t xml:space="preserve">                                                                                             от 8 декабря 2017 года № 112</t>
  </si>
  <si>
    <t xml:space="preserve">                                                  района Мелеузовский район</t>
  </si>
  <si>
    <t xml:space="preserve">                                                  Республики Башкортостан</t>
  </si>
  <si>
    <t xml:space="preserve">Глава муниципального района Мелеузовский район                                    А.В. Суботин                                          </t>
  </si>
  <si>
    <t xml:space="preserve">                                                                                             Приложение № 22</t>
  </si>
  <si>
    <t xml:space="preserve">                                                                                             от 8 декабря 2017 года № 112 </t>
  </si>
  <si>
    <t>000 1 17 05050 13 0000 180</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</si>
  <si>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</si>
  <si>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</si>
  <si>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Денежные взыскания (штрафы) за нарушение законодательства Российской Федерации об охране и использовании животного мира</t>
  </si>
  <si>
    <t>1 16 30030 01 0000 140</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</si>
  <si>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</si>
  <si>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</si>
  <si>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</si>
  <si>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 xml:space="preserve">&lt;1&gt; </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</si>
  <si>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</si>
  <si>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</si>
  <si>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</si>
  <si>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</si>
  <si>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</si>
  <si>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</si>
  <si>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</si>
  <si>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</si>
  <si>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</si>
  <si>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</si>
  <si>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</si>
  <si>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</si>
  <si>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</si>
  <si>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</si>
  <si>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</si>
  <si>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</si>
  <si>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</si>
  <si>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</si>
  <si>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Проведение мероприятий для детей и молодежи</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</si>
  <si>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</si>
  <si>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</si>
  <si>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</si>
  <si>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</si>
  <si>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</si>
  <si>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</si>
  <si>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</si>
  <si>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Мероприятия в области социальной политики</t>
  </si>
  <si>
    <t>1 01 02000 01 0000 110</t>
  </si>
  <si>
    <t>1 05 02000 02 0000 110</t>
  </si>
  <si>
    <t>Единый сельскохозяйственный налог</t>
  </si>
  <si>
    <t>1 08 03010 01 0000 110</t>
  </si>
  <si>
    <t xml:space="preserve">Сельское поселение Абитовский сельсовет </t>
  </si>
  <si>
    <t>09\0\02\S6020</t>
  </si>
  <si>
    <t>09\0\06\61320</t>
  </si>
  <si>
    <t>09\0\06\S2410</t>
  </si>
  <si>
    <t>09\0\08\03560</t>
  </si>
  <si>
    <t>09\0\04\06050</t>
  </si>
  <si>
    <t>14\0\02\R5600</t>
  </si>
  <si>
    <t>14\0\01\R5550</t>
  </si>
  <si>
    <t>01\0\08\S2080</t>
  </si>
  <si>
    <t>07\0\01\L0140</t>
  </si>
  <si>
    <t>1403</t>
  </si>
  <si>
    <t>07\0\01\74000</t>
  </si>
  <si>
    <t xml:space="preserve"> 2 07 00000 00 0000 000</t>
  </si>
  <si>
    <t xml:space="preserve">ПРОЧИЕ БЕЗВОЗМЕЗДНЫЕ ПОСТУПЛЕНИЯ </t>
  </si>
  <si>
    <t xml:space="preserve"> 2 07 05030 05 0000 180</t>
  </si>
  <si>
    <t>Прочие безвозмездные постпуления в бюджеты муниципальных районов</t>
  </si>
  <si>
    <t xml:space="preserve"> 2 07 05030 05 6250 180</t>
  </si>
  <si>
    <t>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</si>
  <si>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 xml:space="preserve"> 2 07 05030 05 6350 180</t>
  </si>
  <si>
    <t>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</si>
  <si>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2 02 20051 05 5511 151</t>
  </si>
  <si>
    <t>Субсидии бюджетам муниципальных районов на реализацию федеральных целевых программ (Субсидии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(2014-2020 годы)")</t>
  </si>
  <si>
    <t>Другие вопросы в области  национальной безопасности и правоохранительной деятельности</t>
  </si>
  <si>
    <t>0314</t>
  </si>
  <si>
    <t>Мероприятия по профилактике правонарушений и борьбе  с преступностью</t>
  </si>
  <si>
    <t>13\0\01\24600</t>
  </si>
  <si>
    <t>10\0\01\S2471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</si>
  <si>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</si>
  <si>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10\0\01\S2472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</si>
  <si>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</si>
  <si>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10\0\01\S2473</t>
  </si>
  <si>
    <t>Основное мероприятие "Мероприятия в сфере жилищного строительства"</t>
  </si>
  <si>
    <t>09\0\02\00000</t>
  </si>
  <si>
    <t xml:space="preserve">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t>
  </si>
  <si>
    <t xml:space="preserve">Осуществление мероприятий по переходу на поквартирные системы отопления и установке блочных котельных </t>
  </si>
  <si>
    <t>Мероприятия в области коммунального хозяйства</t>
  </si>
  <si>
    <t>Муниципальная программа  "Формирование современной городской среды в муниципальном районе Мелеузовский район Республики Башкортостан"</t>
  </si>
  <si>
    <t>14\0\00\00000</t>
  </si>
  <si>
    <t>Основное мероприятие "Благоустройство территорий общего пользования населения и дворовых территорий МКД"</t>
  </si>
  <si>
    <t>14\0\01\00000</t>
  </si>
  <si>
    <t>Основное мероприятие "Повышение степени благоустройства городских парков муниципального района Мелеузовский район Республики Башкортостан"</t>
  </si>
  <si>
    <t>14\0\02\00000</t>
  </si>
  <si>
    <t>Обеспечение питанием обучающихся с ограниченными возможностями здоровья в муниципальных организациях, осуществляющих образовательную деятельность</t>
  </si>
  <si>
    <t>Поэтапное доведение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</si>
  <si>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01\0\03\S2050</t>
  </si>
  <si>
    <t>07\0\02\S2050</t>
  </si>
  <si>
    <t>Учреждения в сфере отдыха и оздоровления</t>
  </si>
  <si>
    <t>01\0\04\43290</t>
  </si>
  <si>
    <t>Реализация мероприятий федеральной целевой программы "Культура России (2012-2018 годы)"</t>
  </si>
  <si>
    <t xml:space="preserve">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
</t>
  </si>
  <si>
    <t>07\0\01\S2040</t>
  </si>
  <si>
    <t>07\0\01\S2471</t>
  </si>
  <si>
    <t>07\0\01\S2472</t>
  </si>
  <si>
    <t>07\0\01\S2473</t>
  </si>
  <si>
    <t>Иные безвозмездные и безвозвратные перечисления</t>
  </si>
  <si>
    <t>Прочие межбюджетные трансферты общего характера</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</si>
  <si>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</si>
  <si>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</si>
  <si>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</si>
  <si>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</si>
  <si>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Направление расходов</t>
  </si>
  <si>
    <t>Сумма (тыс.руб.)</t>
  </si>
  <si>
    <t>Администрация сельского поселения Воскресенский сельсовет</t>
  </si>
  <si>
    <t xml:space="preserve">Администрация сельского поселения Нугушевский сельсовет </t>
  </si>
  <si>
    <t xml:space="preserve">Администрация сельского поселения Первомайский сельсовет </t>
  </si>
  <si>
    <t>Администрация городского поселения г. Мелеуз</t>
  </si>
  <si>
    <t>Глава муниципального района                                                                     А.В. Суботин</t>
  </si>
  <si>
    <t>Распределение иных межбюджетных трансфертов бюджетам поселений муниципального района Мелеузовский район Республики Башкортостан на 2018 год</t>
  </si>
  <si>
    <t xml:space="preserve">                                                                                             Приложение № 23</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</si>
  <si>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</si>
  <si>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</si>
  <si>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</si>
  <si>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 xml:space="preserve">Перечень главных администраторов доходов бюджета муниципального района Мелеузовский район Республики Башкортостан </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</si>
  <si>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</si>
  <si>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1 17 14030 05 0000 180</t>
  </si>
  <si>
    <t>Средства самообложения граждан, зачисляемые в бюджеты муниципальных районов</t>
  </si>
  <si>
    <t>Иные доходы бюджета муниципального района Мелеузовский район Республики Башкортостан, администрирование которых может осуществляться главными администраторами доходов бюджета муниципального района Мелеузовский район Республики Башкортостан в пределах их компетенции</t>
  </si>
  <si>
    <t>1 12 04051 05 0000 120</t>
  </si>
  <si>
    <t>1 12 04052 05 0000 120</t>
  </si>
  <si>
    <t>Безвозмездные поступления &lt;1&gt;, &lt;2&gt;</t>
  </si>
  <si>
    <t>Администраторами доходов бюджета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муниципального района Мелеузовский район Республики Башкортостан) являются уполномоченные органы местного самоуправления муниципального района, а также созданные ими казенные учреждения, предоставившие соответствующие межбюджетные трансферты.</t>
  </si>
  <si>
    <t>Администраторами доходов бюджета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муниципального района, а также созданные ими казенные учреждения, являющиеся получателями указанных средств.</t>
  </si>
  <si>
    <t>Бюджеты поселений (сельских, городских)</t>
  </si>
  <si>
    <t>ДОХОДЫ ОТ ОКАЗАНИЯ ПЛАТНЫХ УСЛУГ (РАБОТ) И КОМПЕНСАЦИИ ЗАТРАТ ГОСУДАРСТВА</t>
  </si>
  <si>
    <t>Основное мероприятие "Проведение работ по землеустройству, оформлению прав пользования на землю"</t>
  </si>
  <si>
    <t>09\0\08\03610</t>
  </si>
  <si>
    <t>09\0\08\09020</t>
  </si>
  <si>
    <t>09\0\08\09040</t>
  </si>
  <si>
    <t>09\0\09\00000</t>
  </si>
  <si>
    <t>09\0\09\72110</t>
  </si>
  <si>
    <t>Основное мероприятие "Переподготовка и повышение квалификации педагогических работников"</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</si>
  <si>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</si>
  <si>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</si>
  <si>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</si>
  <si>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"Повышение степени благоустройства территорий населенных пунктов муниципального района Мелеузовский район Республики Башкортостан"</t>
  </si>
  <si>
    <t xml:space="preserve">Основное мероприятие "Создание финансовых резервов муниципального района Мелеузовский район Республики Башкортостан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</si>
  <si>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 и правонарушений"</t>
  </si>
  <si>
    <t>Основное мероприятие "Подготовка и размещение в средствах массовой информации материалов антитеррористического содержания"</t>
  </si>
  <si>
    <t>99\9\99\00000</t>
  </si>
  <si>
    <t>05\0\01\43450</t>
  </si>
  <si>
    <t>09\0\05\00000</t>
  </si>
  <si>
    <t>01\0\04\43240</t>
  </si>
  <si>
    <t>01\0\04\73190</t>
  </si>
  <si>
    <t>01\0\04\73180</t>
  </si>
  <si>
    <t>01\0\05\43690</t>
  </si>
  <si>
    <t>01\0\07\45290</t>
  </si>
  <si>
    <t>01\0\08\73010</t>
  </si>
  <si>
    <t>01\0\08\73160</t>
  </si>
  <si>
    <t>01\0\08\73170</t>
  </si>
  <si>
    <t>01\0\08\73100</t>
  </si>
  <si>
    <t>01\0\09\52600</t>
  </si>
  <si>
    <t>04\0\03\00000</t>
  </si>
  <si>
    <t>04\0\03\05870</t>
  </si>
  <si>
    <t>01\0\00\00000</t>
  </si>
  <si>
    <t>01\0\01\00000</t>
  </si>
  <si>
    <t>Основное мероприятие "Оказание мер социальной поддержки категориям граждан за счет средств бюджета"</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</si>
  <si>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</si>
  <si>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Основное мероприятие "Мероприятия по повышению качества жизни инвалидов и маломобильных групп населения муниципального района Мелеузовский район Республики Башкортостан"</t>
  </si>
  <si>
    <t>01\0\09\73060</t>
  </si>
  <si>
    <t>09\0\07\R0820</t>
  </si>
  <si>
    <t>99\9\99\99999</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</si>
  <si>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</si>
  <si>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Невыясненные поступления зачисляемые в бюджеты муниципальных районов</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</si>
  <si>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</si>
  <si>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</si>
  <si>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</si>
  <si>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</si>
  <si>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</si>
  <si>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</si>
  <si>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</si>
  <si>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</si>
  <si>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Глава муниципального района                                                         А.В. Суботин</t>
  </si>
  <si>
    <t xml:space="preserve">                                                                                                района Мелеузовский район</t>
  </si>
  <si>
    <t xml:space="preserve">                                                                                                Республики Башкортостан</t>
  </si>
  <si>
    <t xml:space="preserve">                                                                                                Приложение № 15</t>
  </si>
  <si>
    <t>Глава муниципального района                                                                 А.В. Суботин</t>
  </si>
  <si>
    <t>ВСЕГО</t>
  </si>
  <si>
    <t>Глава муниципального района                                                А.В. Суботин</t>
  </si>
  <si>
    <t>Осуществление первичного воинского учета на территориях, где отсутствуют военные комиссариаты</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</si>
  <si>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</si>
  <si>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</si>
  <si>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Подготовка и переподготовка квалифицированных специалистов для нужд жилищно-коммунальной отрасли республики, профессиональная переподготовка и повышение квалификации муниципальных служащих, занимающихся вопросами жилищно-коммунального хозяйства</t>
  </si>
  <si>
    <t xml:space="preserve">Cоздание в общеобразовательных организациях, расположенных  в сельской местности, условий для занятий физической культурой и спортом </t>
  </si>
  <si>
    <t>Субсидии на улучшение жилищных условий молодых семей и молодых специалистов, проживающих в сельской местности</t>
  </si>
  <si>
    <t>Улучшение жилищных условий молодых семей и молодых специалистов, проживающих в сельской местности</t>
  </si>
  <si>
    <t>Выплата единовременного пособия при всех формах устройства детей, лишенных родительского попечения, в семью</t>
  </si>
  <si>
    <t>Субсидии на поддержку обустройства мест массового отдыха населения (городских парков)</t>
  </si>
  <si>
    <t>01\0\10\00000</t>
  </si>
  <si>
    <t>01\0\10\72080</t>
  </si>
  <si>
    <t>Основное мероприятие "Создание условий, обеспечивающих равные возможности получения образовательных услуг для детей с ограниченными возможностями здоровья (в том числе и для детей-инвалидов)"</t>
  </si>
  <si>
    <t>Распределение субсидий бюджетам поселений муниципального района Мелеузовский район Республики Башкортостан на поддержку обустройства мест массового отдыха населения (городских парков) на плановый период 2019 и 2020 годов</t>
  </si>
  <si>
    <t>09\0\07\73360</t>
  </si>
  <si>
    <t>09\0\07\R5676</t>
  </si>
  <si>
    <t>09\0\07\L5676</t>
  </si>
  <si>
    <t>09\0\07\R5675</t>
  </si>
  <si>
    <t>09\0\07\73350</t>
  </si>
  <si>
    <t>09\0\01\R5672</t>
  </si>
  <si>
    <t>Прочие доходы от оказания платных услуг (работ) получателями средств бюджетов городских поселений</t>
  </si>
  <si>
    <t>000 1 13 02065 13 0000 130</t>
  </si>
  <si>
    <t>Доходы, поступающие в порядке возмещения расходов, понесенных в связи с эксплуатацией  имущества городских поселений</t>
  </si>
  <si>
    <t>000 1 13 02995 13 0000 130</t>
  </si>
  <si>
    <t>Прочие доходы от компенсации затрат  бюджетов городских поселений</t>
  </si>
  <si>
    <t>000 1 14 03050 13 0000 410</t>
  </si>
  <si>
    <t xml:space="preserve">                                                                                                                                 от 8 декабря 2017 года № 112 </t>
  </si>
  <si>
    <t xml:space="preserve">Распределение бюджетных ассигнований муниципального района Мелеузовский район Республики Башкортостан на 2018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</si>
  <si>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Основное мероприятие "Реализация полномочий в сфере архитектуры и градостроительства"</t>
  </si>
  <si>
    <t>09\0\10\00000</t>
  </si>
  <si>
    <t xml:space="preserve">Мероприятия в области строительства, архитектуры и градостроительства </t>
  </si>
  <si>
    <t>09\0\10\03380</t>
  </si>
  <si>
    <t>01\0\02\R0970</t>
  </si>
  <si>
    <t>01\0\02\L0970</t>
  </si>
  <si>
    <t>01\0\02\72020</t>
  </si>
  <si>
    <t>Субсидии на осуществление мероприятий по созданию новых  мест в общеобразовательных организациях за счет капитального ремонта</t>
  </si>
  <si>
    <t xml:space="preserve">Мелеузовский район на 2018 год </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</si>
  <si>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</si>
  <si>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</si>
  <si>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</si>
  <si>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</si>
  <si>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</si>
  <si>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2 02 25097 05 0000 151</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</si>
  <si>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</si>
  <si>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2 02 29999 05 7221 151</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</si>
  <si>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</si>
  <si>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Прочие субсидии бюджетам муниципальных районов (Субсидии на предоставление социальных выплат молодым семьям на приобретение (строительство) жилого помещения)</t>
  </si>
  <si>
    <t>2 02 29999 05 7222 151</t>
  </si>
  <si>
    <t>Прочие субсидии бюджетам муниципальных районов (Субсидии на улучшение жилищных условий граждан, проживающих в сельской местности)</t>
  </si>
  <si>
    <t>2 02 29999 05 7220 151</t>
  </si>
  <si>
    <t>2 02 29999 05 7223 151</t>
  </si>
  <si>
    <t>Прочие субсидии бюджетам муниципальных районов (Субсидии на улучшение жилищных условий молодых семей и молодых специалистов, проживающих в сельской местности)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</si>
  <si>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</si>
  <si>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 xml:space="preserve"> 2 02 30024 05 7306 151</t>
  </si>
  <si>
    <t xml:space="preserve"> 2 02 30024 05 7309 151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</si>
  <si>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</si>
  <si>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 xml:space="preserve"> 2 02 30024 05 7308 151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</si>
  <si>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</si>
  <si>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2 02 30024 05 7317 151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</si>
  <si>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бесплатной школьной формой либо заменяющим ее комплектом детской одежды для посещения школьных занятий)</t>
  </si>
  <si>
    <t>2 02 30024 05 7316 151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</si>
  <si>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</si>
  <si>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2 02 30024 05 7318 151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</si>
  <si>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отдыха и оздоровления детей-сирот и детей, оставшихся без попечения родителей)</t>
  </si>
  <si>
    <t xml:space="preserve"> 2 02 30024 05 7310 151</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</si>
  <si>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в сельской местности на внутрирайонном транспорте (кроме такси))</t>
  </si>
  <si>
    <t xml:space="preserve"> 2 02 30024 05 7315 151</t>
  </si>
  <si>
    <t xml:space="preserve"> 2 02 30024 05 7330 151</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</si>
  <si>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</si>
  <si>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 xml:space="preserve"> 2 02 30024 05 7303 151</t>
  </si>
  <si>
    <r>
      <t xml:space="preserve">ДОХОДЫ ОТ ПОГАШЕНИЯ ЗАДОЛЖЕННОСТИ </t>
    </r>
    <r>
      <rPr>
        <b/>
        <sz val="12"/>
        <rFont val="Times New Roman"/>
        <family val="1"/>
      </rPr>
      <t>И ПЕРЕРАСЧЕТОВ ПО ОТМЕНЕННЫМ НАЛОГАМ, СБОРАМ И ИНЫМ ОБЯЗАТЕЛЬНЫМ ПЛАТЕЖАМ</t>
    </r>
  </si>
  <si>
    <t xml:space="preserve">                                                                                                                                                   к решению Совета муниципального </t>
  </si>
  <si>
    <t xml:space="preserve">                                                                                                                                                   Приложение № 1</t>
  </si>
  <si>
    <t xml:space="preserve">                                                                                                                                                   района Мелеузовский район </t>
  </si>
  <si>
    <t xml:space="preserve">                                                                                                                                                   Республики Башкортостан</t>
  </si>
  <si>
    <t xml:space="preserve">                                                                                                                                                   Приложение № 2</t>
  </si>
  <si>
    <t xml:space="preserve">                                                                                                                                                к решению Совета муниципального </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</si>
  <si>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</si>
  <si>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</si>
  <si>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</si>
  <si>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</si>
  <si>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Муниципальная программа "Социальная поддержка граждан в муниципальном районе Мелеузовский район Республики Башкортостан"</t>
  </si>
  <si>
    <t>1 11 05020 00 0000 120</t>
  </si>
  <si>
    <t>1 14 00000 00 0000 000</t>
  </si>
  <si>
    <t>ДОХОДЫ ОТ ПРОДАЖИ МАТЕРИАЛЬНЫХ И НЕМАТЕРИАЛЬНЫХ АКТИВОВ</t>
  </si>
  <si>
    <t>Увеличение прочих остатков денежных средств бюджета муниципального района</t>
  </si>
  <si>
    <t>Уменьшение прочих остатков денежных средств бюджета муниципального района</t>
  </si>
  <si>
    <t>2 02 03020 05 0000 151</t>
  </si>
  <si>
    <t>2 02 03015 05 0000 151</t>
  </si>
  <si>
    <t>2 02 00000 00 0000 000</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</si>
  <si>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</si>
  <si>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</si>
  <si>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</si>
  <si>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</si>
  <si>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1 16 03030 01 0000 140</t>
  </si>
  <si>
    <t>Муниципальная программа "Развитие муниципальной службы в муниципальном районе Мелеузовский район Республики Башкортостан"</t>
  </si>
  <si>
    <t>Условно-утвержденные расходы</t>
  </si>
  <si>
    <t>1 16 25020 01 0000 140</t>
  </si>
  <si>
    <t>0111</t>
  </si>
  <si>
    <t>0113</t>
  </si>
  <si>
    <t xml:space="preserve">Сельское поселение Мелеузовский сельсовет </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</si>
  <si>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</si>
  <si>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</si>
  <si>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</si>
  <si>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</si>
  <si>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</si>
  <si>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</si>
  <si>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</si>
  <si>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</si>
  <si>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</si>
  <si>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</si>
  <si>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</si>
  <si>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706</t>
  </si>
  <si>
    <t>Доходы от продажи квартир, находящихся в собственности муниципальных районов</t>
  </si>
  <si>
    <t>Приложение № 6</t>
  </si>
  <si>
    <t>Резервные фонды местных администраций</t>
  </si>
  <si>
    <t>1001</t>
  </si>
  <si>
    <t>Пенсионное обеспечение</t>
  </si>
  <si>
    <t>1 11 09015 05 0000 120</t>
  </si>
  <si>
    <t>Безвозмездные поступления &lt;1&gt;</t>
  </si>
  <si>
    <t>1 11 03050 05 0000 120</t>
  </si>
  <si>
    <t>Проценты, полученные от предоставления бюджетных кредитов внутри страны за счет средств бюджетов муниципальных районов</t>
  </si>
  <si>
    <t>Доходы от продажи нематериальных активов, находящихся в собственности муниципальных районов</t>
  </si>
  <si>
    <t>1401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</si>
  <si>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</si>
  <si>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главного администратора</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</si>
  <si>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</si>
  <si>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</si>
  <si>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</si>
  <si>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1 13 01540 05 0000 130</t>
  </si>
  <si>
    <t>1 13 01995 05 0000 130</t>
  </si>
  <si>
    <t>Прочие доходы от оказания платных услуг (работ) получателями средств бюджетов муниципальных районов</t>
  </si>
  <si>
    <t>1 13 02065 05 0000 130</t>
  </si>
  <si>
    <t>Доходы, поступающие в порядке возмещения расходов, понесенных в связи с эксплуатацией  имущества муниципальных районов</t>
  </si>
  <si>
    <t>1 13 02995 05 0000 130</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</si>
  <si>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</si>
  <si>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</si>
  <si>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</si>
  <si>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муниципальных районов</t>
  </si>
  <si>
    <t>Прочие доходы от компенсации затрат  бюджетов муниципальных районов</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</si>
  <si>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  </t>
  </si>
  <si>
    <t>Плата за использование лесов, расположенных на землях иных категорий, находящихся в  собственности муниципальных районов, в части платы по договору купли-продажи лесных насаждений</t>
  </si>
  <si>
    <t xml:space="preserve">Плата за использование лесов, расположенных на землях иных категорий, находящихся в собственности муниципальных районов, в части арендной платы </t>
  </si>
  <si>
    <r>
      <t xml:space="preserve">Платежи, взимаемые органами </t>
    </r>
    <r>
      <rPr>
        <sz val="12"/>
        <rFont val="Times New Roman"/>
        <family val="1"/>
      </rPr>
      <t xml:space="preserve">местного самоуправления </t>
    </r>
    <r>
      <rPr>
        <sz val="12"/>
        <color indexed="8"/>
        <rFont val="Times New Roman"/>
        <family val="1"/>
      </rPr>
      <t>(организациями) муниципальных районов за выполнение определенных функций</t>
    </r>
  </si>
  <si>
    <t>Земельный налог (по обязательствам, возникшим до 1 января 2006 года), мобилизуемый на территориях сельских поселений</t>
  </si>
  <si>
    <t>Прочие доходы от оказания платных услуг (работ) получателями средств бюджетов сельских поселений</t>
  </si>
  <si>
    <t>Доходы, поступающие в порядке возмещения расходов, понесенных в связи с эксплуатацией имущества сельских поселений</t>
  </si>
  <si>
    <t>Прочие доходы от компенсации затрат бюджетов сельских поселений</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</si>
  <si>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</si>
  <si>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</si>
  <si>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Платежи, взимаемые органами местного самоуправления (организациями) сельских поселений за выполнение определенных функций</t>
  </si>
  <si>
    <t>ДОХОДЫ ОТ ШТРАФОВ, САНКЦИЙ, ВОЗМЕЩЕНИЙ УЩЕРБА</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</si>
  <si>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</si>
  <si>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</si>
  <si>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</si>
  <si>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</si>
  <si>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</si>
  <si>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</si>
  <si>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</si>
  <si>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</si>
  <si>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</si>
  <si>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</si>
  <si>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</si>
  <si>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</si>
  <si>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1 08 07000 01 0000 120</t>
  </si>
  <si>
    <t>Государственная пошлина за государственную регистрацию, а также за совершение прочих юридически значимых действий</t>
  </si>
  <si>
    <t>1 08 07150 01 0000 120</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</si>
  <si>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</si>
  <si>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</si>
  <si>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</si>
  <si>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</si>
  <si>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</si>
  <si>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</si>
  <si>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</si>
  <si>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</si>
  <si>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</si>
  <si>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</si>
  <si>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</si>
  <si>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</si>
  <si>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</si>
  <si>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</si>
  <si>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</si>
  <si>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</si>
  <si>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1 16 03000 00 0000 140</t>
  </si>
  <si>
    <t>Денежные взыскания (штрафы) за нарушение законодательства о налогах и сборах</t>
  </si>
  <si>
    <t xml:space="preserve"> 2 02 30024 05 7302 151</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</si>
  <si>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</si>
  <si>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</si>
  <si>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 xml:space="preserve"> 2 02 30024 05 7331 151</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</si>
  <si>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</si>
  <si>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 xml:space="preserve"> 2 02 30024 05 7304 151</t>
  </si>
  <si>
    <t xml:space="preserve"> 2 02 30024 05 7305 151</t>
  </si>
  <si>
    <t xml:space="preserve"> 2 02 30024 05 7307 151</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</si>
  <si>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</si>
  <si>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 xml:space="preserve"> 2 02 30024 05 7321 151</t>
  </si>
  <si>
    <t>2 02 30024 05 7319 151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</si>
  <si>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</si>
  <si>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 xml:space="preserve"> 2 02 30024 05 7314 151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</si>
  <si>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обустройству, содержанию, строительству и консервации скотомогильников (биотермических ям))</t>
  </si>
  <si>
    <t xml:space="preserve"> 2 02 30024 05 7334 151</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</si>
  <si>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отлову и содержанию безнадзорных животных)</t>
  </si>
  <si>
    <t>2 02 29999 05 7208 151</t>
  </si>
  <si>
    <t>Прочие субсидии бюджетам муниципальных районов (Субсидии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</si>
  <si>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2 02 29999 05 7211 151</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</si>
  <si>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</si>
  <si>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2 02 29999 05 7251 151</t>
  </si>
  <si>
    <t>Прочие субсидии бюджетам муниципальных районов (Субсидии на поддержку обустройства мест массового отдыха населения (городских парков))</t>
  </si>
  <si>
    <t>2 02 29999 05 7250 151</t>
  </si>
  <si>
    <t>2 02 29999 05 7202 151</t>
  </si>
  <si>
    <t>2 02 29999 05 7241 151</t>
  </si>
  <si>
    <t>Прочие субсидии бюджетам муниципальных районов (Субсидии на осуществление мероприятий по переходу на поквартирные системы отопления и установке блочных котельных)</t>
  </si>
  <si>
    <t>Субсидии бюджетам муниципальных районов на софинансирование капитальных вложенией в объекты муниципальной собственности</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</si>
  <si>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</si>
  <si>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Распределение субсидий бюджетам поселений муниципального района Мелеузовский район Республики Башкортостан на поддержку обустройства мест массового отдыха населения (городских парков) на 2018 год</t>
  </si>
  <si>
    <t>09\0\07\72200</t>
  </si>
  <si>
    <t>2 02 30024 05 7335 151</t>
  </si>
  <si>
    <t>2 02 30024 05 7336 151</t>
  </si>
  <si>
    <t xml:space="preserve"> 2 02 30024 05 7336 151</t>
  </si>
  <si>
    <t xml:space="preserve"> 2 02 49999 05 7404 151</t>
  </si>
  <si>
    <t xml:space="preserve">Глава муниципального района                                                                                                 А.В. Суботин                                          </t>
  </si>
  <si>
    <t xml:space="preserve">Глава муниципального района                                                                                                      А.В. Суботин                                          </t>
  </si>
  <si>
    <t>2 02 20216 05 7216 151</t>
  </si>
  <si>
    <t>Субсидии бюджетам муниципальных районов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</si>
  <si>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 xml:space="preserve">Субвенции на выплату единовременного пособия при всех формах устройства детей, лишенных родительского попечения, в семью </t>
  </si>
  <si>
    <t>2 02 20077 05 0000 151</t>
  </si>
  <si>
    <t>2 02 20077 05 5567 151</t>
  </si>
  <si>
    <t>Субсидии бюджетам муниципальных районов на софинансирование капитальных вложенией в объекты муниципальной собственности (Субсидии на мероприятия по развитию водоснабжения в сельской местности)</t>
  </si>
  <si>
    <t>Субвенции бюджетам муниципальных районов на предоставление жилых помещений детям-сиротам и детям, оставшимся без попечения родителей, лиц из их числа по договорам найма специализированных жилых помещений</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</si>
  <si>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плановый период 2019 и 2020 годов</t>
  </si>
  <si>
    <t xml:space="preserve">Модернизация системы теплоснабжения с переводом потребителей на блочно-модульную котельную и переходом на поквартирные системы отопления </t>
  </si>
  <si>
    <t>Сумма, всего</t>
  </si>
  <si>
    <t>в том числе:</t>
  </si>
  <si>
    <t xml:space="preserve">                                                                                               Республики Башкортостан</t>
  </si>
  <si>
    <t xml:space="preserve">                                                                                               района Мелеузовский район</t>
  </si>
  <si>
    <t xml:space="preserve">                                                                                               к решению Совета муниципального </t>
  </si>
  <si>
    <t xml:space="preserve">                                                                                               Приложение № 12</t>
  </si>
  <si>
    <t>Развитие водоснабжения в сельской местности</t>
  </si>
  <si>
    <t xml:space="preserve">                                                                                                  Приложение № 17</t>
  </si>
  <si>
    <t xml:space="preserve">                                                                                                  Приложение № 18</t>
  </si>
  <si>
    <t xml:space="preserve">                                                                                                        Приложение № 19</t>
  </si>
  <si>
    <t xml:space="preserve">                                                                                                   Приложение № 20</t>
  </si>
  <si>
    <t xml:space="preserve">Глава муниципального района                                                                                            А.В. Суботин                                          </t>
  </si>
  <si>
    <t xml:space="preserve">Глава муниципального района                                                                                                                  А.В. Суботин                                          </t>
  </si>
  <si>
    <t>2 02 25567 05 0000 151</t>
  </si>
  <si>
    <t>Субсидии бюджетам муниципальных районов на реализацию мероприятий по устойчивому развитию  сельских территорий</t>
  </si>
  <si>
    <t xml:space="preserve"> 2 02 40014 05 0000 151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</si>
  <si>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</si>
  <si>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09\0\01\61320</t>
  </si>
  <si>
    <t>Основное мероприятие "Переподготовка и повышение квалификации педагогических кадров"</t>
  </si>
  <si>
    <t>01\0\06\42090</t>
  </si>
  <si>
    <t>01\0\06\42190</t>
  </si>
  <si>
    <t>09\0\07\S2200</t>
  </si>
  <si>
    <t>Предоставление социальных выплат молодым семьям на приобретение (строительство) жилья</t>
  </si>
  <si>
    <t xml:space="preserve">                                                                                                                                                   от 8 декабря 2017 года № 112 </t>
  </si>
  <si>
    <t xml:space="preserve">                                                                                                                                                от 8 декабря 2017 года № 112 </t>
  </si>
  <si>
    <t xml:space="preserve">от 8 декабря 2017 года № 112 </t>
  </si>
  <si>
    <t xml:space="preserve">                                                                                                                                                     от 8 декабря 2017 года № 112 </t>
  </si>
  <si>
    <t xml:space="preserve">                                                                                                                                              от 8 декабря 2017 года № 112 </t>
  </si>
  <si>
    <t xml:space="preserve">                                                                                                 от 8 декабря 2017 года № 112 </t>
  </si>
  <si>
    <t xml:space="preserve">                                                                                                от 8 декабря 2017 года № 112 </t>
  </si>
  <si>
    <t xml:space="preserve">                                                                                                  от 8 декабря 2017 года № 112 </t>
  </si>
  <si>
    <t xml:space="preserve">                                                                                                        от 8 декабря 2017 года № 112 </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</si>
  <si>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</si>
  <si>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</si>
  <si>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</si>
  <si>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</si>
  <si>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</si>
  <si>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</si>
  <si>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</si>
  <si>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</si>
  <si>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</si>
  <si>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</si>
  <si>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</si>
  <si>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</si>
  <si>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</si>
  <si>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</si>
  <si>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</si>
  <si>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Основное мероприятие "Государственная и муниципальная поддержка системы общего образования</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</si>
  <si>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</si>
  <si>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</si>
  <si>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</si>
  <si>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</si>
  <si>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</si>
  <si>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</si>
  <si>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</si>
  <si>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</si>
  <si>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</si>
  <si>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</si>
  <si>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</si>
  <si>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</si>
  <si>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01\0\06\00000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</si>
  <si>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</si>
  <si>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</si>
  <si>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</si>
  <si>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</si>
  <si>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</si>
  <si>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</si>
  <si>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</si>
  <si>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</si>
  <si>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</si>
  <si>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</si>
  <si>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</si>
  <si>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</si>
  <si>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</si>
  <si>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</si>
  <si>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</si>
  <si>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</si>
  <si>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</si>
  <si>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03\0\02\48290</t>
  </si>
  <si>
    <t>03\0\03\00000</t>
  </si>
  <si>
    <t>03\0\03\41870</t>
  </si>
  <si>
    <t>04\0\00\00000</t>
  </si>
  <si>
    <t>04\0\01\00000</t>
  </si>
  <si>
    <t>04\0\01\10470</t>
  </si>
  <si>
    <t>04\0\01\02300</t>
  </si>
  <si>
    <t>04\0\02\00000</t>
  </si>
  <si>
    <t>05\0\00\00000</t>
  </si>
  <si>
    <t>05\0\01\00000</t>
  </si>
  <si>
    <t>05\01\0\43450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</si>
  <si>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</si>
  <si>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</si>
  <si>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</si>
  <si>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</si>
  <si>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</si>
  <si>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</si>
  <si>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</si>
  <si>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07\0\01\72010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</si>
  <si>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</si>
  <si>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</si>
  <si>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</si>
  <si>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</si>
  <si>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</si>
  <si>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</si>
  <si>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</si>
  <si>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</si>
  <si>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</si>
  <si>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</si>
  <si>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</si>
  <si>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</si>
  <si>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</si>
  <si>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</si>
  <si>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</si>
  <si>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</si>
  <si>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</si>
  <si>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</si>
  <si>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</si>
  <si>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</si>
  <si>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</si>
  <si>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</si>
  <si>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</si>
  <si>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</si>
  <si>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</si>
  <si>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</si>
  <si>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</si>
  <si>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</si>
  <si>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</si>
  <si>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</si>
  <si>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</si>
  <si>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</si>
  <si>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</si>
  <si>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</si>
  <si>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</si>
  <si>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</si>
  <si>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</si>
  <si>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</si>
  <si>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</si>
  <si>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</si>
  <si>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</si>
  <si>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</si>
  <si>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</si>
  <si>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</si>
  <si>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</si>
  <si>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</si>
  <si>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</si>
  <si>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</si>
  <si>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</si>
  <si>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Основное мероприятие "Реализация стратегии государственной антинаркотической политики"</t>
  </si>
  <si>
    <t>13\0\03\43240</t>
  </si>
  <si>
    <t>13\0\03\00000</t>
  </si>
  <si>
    <t>Основное мероприятие "Реализация полномочий по управлению объектами муниципальной собственности"</t>
  </si>
  <si>
    <t>09\0\08\00000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</si>
  <si>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</si>
  <si>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</si>
  <si>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</si>
  <si>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</si>
  <si>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</si>
  <si>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Прочие поступления от денежных взысканий (штрафов) и иных сумм в возмещение ущерба, зачисляемые в бюджеты сельских поселений</t>
  </si>
  <si>
    <t xml:space="preserve">Невыясненные поступления, зачисляемые в бюджеты сельских поселений </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</si>
  <si>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</si>
  <si>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000 1 16 90050 13 0000 140</t>
  </si>
  <si>
    <t>Прочие поступления от денежных взысканий (штрафов) и иных сумм в возмещение ущерба, зачисляемые в бюджеты городских поселений</t>
  </si>
  <si>
    <t>000 1 17 01050 13 0000 180</t>
  </si>
  <si>
    <t>Невыясненные поступления, зачисляемые в бюджеты городских поселений</t>
  </si>
  <si>
    <t>000 1 17 02020 13 0000 180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</si>
  <si>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</si>
  <si>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</si>
  <si>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в сельской местности на внутрирайонном транспорте (кроме такси)</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</si>
  <si>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</si>
  <si>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 xml:space="preserve">Сельское поселение Александровский сельсовет </t>
  </si>
  <si>
    <t>Меры социальной поддержки и социальные выплаты отдельным категориям граждан, установленные решениями органов местного самоуправления</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</si>
  <si>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</si>
  <si>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</si>
  <si>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</si>
  <si>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</si>
  <si>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</si>
  <si>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</si>
  <si>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</si>
  <si>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</si>
  <si>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</si>
  <si>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</si>
  <si>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1 01 02030 01 0000 110</t>
  </si>
  <si>
    <t>Сельское поселение Первомайский сельсовет</t>
  </si>
  <si>
    <t>Сельское поселение Сарышевский сельсовет</t>
  </si>
  <si>
    <t>Сельское поселение Шевченковский сельсовет</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</si>
  <si>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</si>
  <si>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</si>
  <si>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1 11 09025 05 0000 120</t>
  </si>
  <si>
    <t xml:space="preserve">Поступления доходов в бюджет муниципального района </t>
  </si>
  <si>
    <t>Доходы от распоряжения правами на результаты научно-технической деятельности, находящимися в собственности муниципальных районов</t>
  </si>
  <si>
    <t>1 14 04050 05 0000 420</t>
  </si>
  <si>
    <t>ПЛАТЕЖИ ПРИ ПОЛЬЗОВАНИИ ПРИРОДНЫМИ РЕСУРСАМИ</t>
  </si>
  <si>
    <t>1 12 01000 01 0000 120</t>
  </si>
  <si>
    <t>Плата за негативное воздействие на окружающую среду</t>
  </si>
  <si>
    <t>1 16 25030 01 0000 140</t>
  </si>
  <si>
    <t>Защита населения и территории от чрезвычайных ситуаций природного и техногенного характера, гражданская оборона</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</si>
  <si>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</si>
  <si>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</si>
  <si>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</si>
  <si>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</si>
  <si>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</si>
  <si>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</si>
  <si>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</si>
  <si>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</si>
  <si>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</si>
  <si>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1 17 00000 00 0000 000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</si>
  <si>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</si>
  <si>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</si>
  <si>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</si>
  <si>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</si>
  <si>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</si>
  <si>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</si>
  <si>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</si>
  <si>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</si>
  <si>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В части доходов, зачисляемых в бюджет муниципального района Мелеузовский район Республики Башкортостан, в пределах компетенции главных администраторов доходов бюджета муниципального района Мелеузовский район Республики Башкортостан.</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</si>
  <si>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</si>
  <si>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</si>
  <si>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</si>
  <si>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</si>
  <si>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 xml:space="preserve">   </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</si>
  <si>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</si>
  <si>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</si>
  <si>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</si>
  <si>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</si>
  <si>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</si>
  <si>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</si>
  <si>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Плата за размещение отходов производства и потребления</t>
  </si>
  <si>
    <t>Плата за иные виды негативного воздействия на окружающую среду</t>
  </si>
  <si>
    <t>1 12 01010 01 0000 120</t>
  </si>
  <si>
    <t>1 12 01030 01 0000 120</t>
  </si>
  <si>
    <t>1 12 01040 01 0000 120</t>
  </si>
  <si>
    <t>1 12 01050 01 0000 120</t>
  </si>
  <si>
    <t>09\0\06\72410</t>
  </si>
  <si>
    <t>09\0\09\R5110</t>
  </si>
  <si>
    <t xml:space="preserve">Глава муниципального района Мелеузовский район                                                                           А.В. Суботин                                          </t>
  </si>
  <si>
    <t xml:space="preserve">Глава муниципального района Мелеузовский район                                                                                        А.В. Суботин                                          </t>
  </si>
  <si>
    <t>тыс. рублей</t>
  </si>
  <si>
    <t xml:space="preserve">                                                                                                        Приложение № 21</t>
  </si>
  <si>
    <t>Основное мероприятие "Организация отдыха, оздоровления и дополнительной занятости детей, подростков и учащейся молодежи"</t>
  </si>
  <si>
    <t>12\0\03\00000</t>
  </si>
  <si>
    <t>12\0\03\21910</t>
  </si>
  <si>
    <t>БЕЗВОЗМЕЗДНЫЕ ПОСТУПЛЕНИЯ ОТ ДРУГИХ БЮДЖЕТОВ БЮДЖЕТНОЙ СИСТЕМЫ РОССИЙСКОЙ ФЕДЕРАЦИИ</t>
  </si>
  <si>
    <t>06\1\00\00000</t>
  </si>
  <si>
    <t>06\1\01\00000</t>
  </si>
  <si>
    <t>06\1\01\62870</t>
  </si>
  <si>
    <t>06\2\00\00000</t>
  </si>
  <si>
    <t>06\2\01\00000</t>
  </si>
  <si>
    <t>06\2\01\62870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</si>
  <si>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</si>
  <si>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</si>
  <si>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</si>
  <si>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</si>
  <si>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</si>
  <si>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</si>
  <si>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06\1\02\00000</t>
  </si>
  <si>
    <t>06\1\03\00000</t>
  </si>
  <si>
    <t>06\1\03\26190</t>
  </si>
  <si>
    <t>06\1\04\00000</t>
  </si>
  <si>
    <t>06\1\04\02040</t>
  </si>
  <si>
    <t>06\3\01\73140</t>
  </si>
  <si>
    <t>06\3\01\73340</t>
  </si>
  <si>
    <t>06\1\02\62870</t>
  </si>
  <si>
    <t>06\1\04\62870</t>
  </si>
  <si>
    <t>Подготовка населения и организаций к действиям в чрезвычайной ситуации в мирное и военное время</t>
  </si>
  <si>
    <t>Приложение № 10</t>
  </si>
  <si>
    <t xml:space="preserve">                                                                                                                                                     Приложение № 11</t>
  </si>
  <si>
    <t>Дотации бюджетам на поддержку мер по обеспечению сбалансированности бюджетов</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</si>
  <si>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</si>
  <si>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</si>
  <si>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</si>
  <si>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</si>
  <si>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</si>
  <si>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</si>
  <si>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</si>
  <si>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09\0\05\S2330</t>
  </si>
  <si>
    <t>02\0\02\02040</t>
  </si>
  <si>
    <t>02\0\03\71020</t>
  </si>
  <si>
    <t>02\0\06\00000</t>
  </si>
  <si>
    <t>02\0\06\02990</t>
  </si>
  <si>
    <t>10\0\01\72160</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</si>
  <si>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</si>
  <si>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01\0\09\73150</t>
  </si>
  <si>
    <t>Средства от распоряжения и реализации конфискованного и иного имущества, обращенного в доходы городских поселений (в части реализации основных средств по указанному имуществу)</t>
  </si>
  <si>
    <t>000 1 14 03050 13 0000 440</t>
  </si>
  <si>
    <t>Средства от распоряжения и реализации конфискованного и иного имущества, обращенного в доходы городских поселений (в части реализации материальных запасов по указанному имуществу)</t>
  </si>
  <si>
    <t>000 1 15 02050 13 0000 140</t>
  </si>
  <si>
    <t>Платежи, взимаемые органами местного самоуправления (организациями) городских поселений за выполнение определенных функций</t>
  </si>
  <si>
    <t>000 1 16 21050 13 0000 140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</si>
  <si>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</si>
  <si>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000 1 16 23051 13 0000 140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</si>
  <si>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</si>
  <si>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000 1 16 23052 13 0000 140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</si>
  <si>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</si>
  <si>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000 1 16 32000 13 0000 140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</si>
  <si>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</si>
  <si>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000 1 16 37040 13 0000 140</t>
  </si>
  <si>
    <t>(тыс. рублей)</t>
  </si>
  <si>
    <t>09\0\07\72210</t>
  </si>
  <si>
    <t>Субвенции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</si>
  <si>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2 02 30029 05 0000 151</t>
  </si>
  <si>
    <t xml:space="preserve"> 2 02 15001 05 0000 151</t>
  </si>
  <si>
    <t xml:space="preserve"> 2 02 15001 00 0000 000</t>
  </si>
  <si>
    <t xml:space="preserve"> 2 02 15002 05 0000 151</t>
  </si>
  <si>
    <t xml:space="preserve"> 2 02 15002 00 0000 151</t>
  </si>
  <si>
    <t xml:space="preserve"> 2 02 35082 05 0000 151</t>
  </si>
  <si>
    <t xml:space="preserve"> 2 02 35260 05 0000 151</t>
  </si>
  <si>
    <t xml:space="preserve"> 2 02 40000 00 0000 151</t>
  </si>
  <si>
    <t>2 02 30000 00 0000 151</t>
  </si>
  <si>
    <t xml:space="preserve"> 2 02 30000 00 0000 151</t>
  </si>
  <si>
    <t xml:space="preserve"> 2 02 15000 00 0000 000</t>
  </si>
  <si>
    <t>2 02 20051 05 0000 151</t>
  </si>
  <si>
    <t>Субсидии бюджетам муниципальных районов на реализацию федеральных целевых программ</t>
  </si>
  <si>
    <t>Прочие субсидии бюджетам муниципальных районов (Субсидии на обеспечение жильем молодых семей при рождении (усыновлении) ребенка (детей))</t>
  </si>
  <si>
    <t>2 02 20000 00 0000 000</t>
  </si>
  <si>
    <t>01\0\04\05140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</si>
  <si>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</si>
  <si>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</si>
  <si>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</si>
  <si>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</si>
  <si>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</si>
  <si>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</si>
  <si>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межбюджетные трансферты, передаваемые бюджетам муниципальных районов (Межбюджетные трансферты, передаваемые бюджетам на благоустройство территорий населенных пунктов, коммунальное хозяйство, обеспечение мер пожарной безопасности и осуществлению дорожной деятельности в границах сельских поселений)</t>
  </si>
  <si>
    <t>Прочие субсидии бюджетам муниципальных районов</t>
  </si>
  <si>
    <t>2 02 29999 05 0000 151</t>
  </si>
  <si>
    <t xml:space="preserve"> 2 02 30024 05 0000 151</t>
  </si>
  <si>
    <t xml:space="preserve">Субвенции бюджетам бюджетной системы Российской Федерации </t>
  </si>
  <si>
    <t>Дотации бюджетам бюджетной системы Российской Федерации</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</si>
  <si>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</si>
  <si>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</si>
  <si>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000 2 18 60010 13 0000 151</t>
  </si>
  <si>
    <t>000 2 18 60010 10 0000 151</t>
  </si>
  <si>
    <t>000 2 18 60020 10 0000 151</t>
  </si>
  <si>
    <t>000 2 18 60020 13 0000 151</t>
  </si>
  <si>
    <t xml:space="preserve">                                                                                                                                 Приложение № 5</t>
  </si>
  <si>
    <t xml:space="preserve">                                                                                                                                 района Мелеузовский район </t>
  </si>
  <si>
    <t xml:space="preserve">                                                                                                                                 к решению Совета муниципального </t>
  </si>
  <si>
    <t xml:space="preserve">                                                                                                                                 Республики Башкортостан</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</si>
  <si>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</si>
  <si>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</si>
  <si>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</si>
  <si>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Глава муниципального района Мелеузовский район                                   А.В. Суботин</t>
  </si>
  <si>
    <t>Глава муниципального района Мелеузовский район                                    А.В. Суботин</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</si>
  <si>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</si>
  <si>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</si>
  <si>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</si>
  <si>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</si>
  <si>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</si>
  <si>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Распределение иных межбюджетных трансфертов на осуществление дорожной деятельности в границах сельских поселений бюджетам поселений на плановый период 2019 и 2020 годов</t>
  </si>
  <si>
    <t>Распределение иных межбюджетных трансфертов на осуществление дорожной деятельности в границах сельских поселений бюджетам поселений на 2018 год</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</si>
  <si>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 на плановый период 2019 и 2020 годов (за счет субсидии из бюджета Республики Башкортостан)</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</si>
  <si>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  на 2018 год                                                                     (за счет субсидии из бюджета Республики Башкортостан)</t>
  </si>
  <si>
    <t>Распределение субвенций бюджетам поселений на осуществление первичного воинского учета на территориях, где отсутствуют военные комиссариаты, на плановый период 2019 и 2020 годов</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</si>
  <si>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плановый период 2019 и 2020 годов</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</si>
  <si>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2018 год</t>
  </si>
  <si>
    <t>Мелеузовский район Республики Башкортостан на плановый период 2019 и 2020 годов</t>
  </si>
  <si>
    <t>Мелеузовский район Республики Башкортостан на 2018 год</t>
  </si>
  <si>
    <t xml:space="preserve">Распределение бюджетных ассигнований муниципального района Мелеузовский район Республики Башкортостан на плановый период 2019 и 2020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</si>
  <si>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муниципального района Мелеузовский район Республики Башкортостан на 2018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</si>
  <si>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Распределение бюджетных ассигнований муниципального района Мелеузовский район Республики Башкортостан на плановый период 2019 и 2020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</si>
  <si>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2020 год</t>
  </si>
  <si>
    <t>Молодежная политика</t>
  </si>
  <si>
    <t>ФИНАНСОВОЕ УПРАВЛЕНИЕ АДМИНИСТРАЦИИ МУНИИЦПАЛЬНОГО РАЙОНА МЕЛЕУЗОВСКИЙ РАЙОН РЕСПУБЛИКИ БАШКОРТОСТАН</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</si>
  <si>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</si>
  <si>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</si>
  <si>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1 16 30014 01 0000 140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</si>
  <si>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</si>
  <si>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1 16 51030 02 0000 140</t>
  </si>
  <si>
    <t>вида, подвида</t>
  </si>
  <si>
    <t>Код классификации доходов бюджета</t>
  </si>
  <si>
    <t>Перечень главных администраторов источников дефицита бюджета муниципального района Мелеузовский район Республики Башкортостан</t>
  </si>
  <si>
    <t>Код классификации источников финансирования дефицита бюджета</t>
  </si>
  <si>
    <t>группы, подгруппы, статьи и вида</t>
  </si>
  <si>
    <t>Код вида, подвида доходов бюджета</t>
  </si>
  <si>
    <t>Цср</t>
  </si>
  <si>
    <t>2018 год</t>
  </si>
  <si>
    <t>2019 год</t>
  </si>
  <si>
    <t>Ведомственная структура расходов бюджета муниципального района</t>
  </si>
  <si>
    <t>Вед-во</t>
  </si>
  <si>
    <t>Сумма, в тыс.руб.</t>
  </si>
  <si>
    <t>Сумма, тыс.руб.</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</si>
  <si>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</si>
  <si>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</si>
  <si>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1 03 02230 01 0000 110</t>
  </si>
  <si>
    <t>1 03 02240 01 0000 110</t>
  </si>
  <si>
    <t>1 03 02250 01 0000 110</t>
  </si>
  <si>
    <t>1 05 01000 00 0000 110</t>
  </si>
  <si>
    <t>1 05 03000 01 0000 110</t>
  </si>
  <si>
    <t>ГОСУДАРСТВЕННАЯ ПОШЛИНА</t>
  </si>
  <si>
    <t>1 14 06000 00 0000 430</t>
  </si>
  <si>
    <t>1 16 08010 01 0000 140</t>
  </si>
  <si>
    <t xml:space="preserve"> 2 02 35118 05 0000 151</t>
  </si>
  <si>
    <t>0703</t>
  </si>
  <si>
    <t>Дополнительное образование детей</t>
  </si>
  <si>
    <t>0401</t>
  </si>
  <si>
    <t>Общеэкономические вопросы</t>
  </si>
  <si>
    <t>Активные мероприятия по содействию занятости населения</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</si>
  <si>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</si>
  <si>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Прочие неналоговые доходы бюджетов сельских поселений</t>
  </si>
  <si>
    <t>Средства самообложения граждан, зачисляемые в бюджеты сельских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</si>
  <si>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</si>
  <si>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</si>
  <si>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Доходы бюджетов сельских поселений от возврата бюджетными учреждениями остатков субсидий прошлых лет</t>
  </si>
  <si>
    <t>Доходы бюджетов сельских поселений от возврата автономными учреждениями остатков субсидий прошлых лет</t>
  </si>
  <si>
    <t>Доходы бюджетов сельских поселений от возврата иными организациями остатков субсидий прошлых лет</t>
  </si>
  <si>
    <t>000 1 09 04053 13 0000 110</t>
  </si>
  <si>
    <t>Земельный налог (по обязательствам, возникшим до 1 января 2006 года), мобилизуемый на территориях городских поселений</t>
  </si>
  <si>
    <t>000 1 13 01540 13 0000 130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</si>
  <si>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поселений</t>
  </si>
  <si>
    <t>000 1 13 01995 13 0000 130</t>
  </si>
  <si>
    <t>ДОХОДЫ ОТ УПЛАТЫ АДМИНИСТРАТИВНЫХ ПЛАТЕЖЕЙ И СБОРОВ</t>
  </si>
  <si>
    <t>000 1 17 02020 10 0000 180</t>
  </si>
  <si>
    <t>000 1 17 14030 10 0000 180</t>
  </si>
  <si>
    <t>ДОХОДЫ ОТ БЕЗВОЗМЕЗДНЫХ ПОСТУПЛЕНИЙ</t>
  </si>
  <si>
    <t>000 2 18 05010 10 0000 180</t>
  </si>
  <si>
    <t>000 2 18 05020 10 0000 180</t>
  </si>
  <si>
    <t>000 2 18 05030 10 0000 180</t>
  </si>
  <si>
    <t>000 1 17 05050 10 0000 180</t>
  </si>
  <si>
    <t>000 1 17 01050 10 0000 180</t>
  </si>
  <si>
    <t>000 1 16 90050 10 0000 140</t>
  </si>
  <si>
    <t>000 1 16 32000 10 0000 140</t>
  </si>
  <si>
    <t>000 1 16 23052 10 0000 140</t>
  </si>
  <si>
    <t>000 1 16 23051 10 0000 140</t>
  </si>
  <si>
    <t>000 1 16 21050 10 0000 140</t>
  </si>
  <si>
    <t>000 1 15 02050 10 0000 140</t>
  </si>
  <si>
    <t>000 1 14 03050 10 0000 440</t>
  </si>
  <si>
    <t>000 1 14 03050 10 0000 410</t>
  </si>
  <si>
    <t>000 1 13 02995 10 0000 130</t>
  </si>
  <si>
    <t>000 1 13 02065 10 0000 130</t>
  </si>
  <si>
    <t>000 1 13 01995 10 0000 130</t>
  </si>
  <si>
    <t>000 1 09 04053 10 0000 110</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</si>
  <si>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</si>
  <si>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</si>
  <si>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</si>
  <si>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</si>
  <si>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</si>
  <si>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</si>
  <si>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</si>
  <si>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Ведомственная структура расходов  бюджета муниципального района</t>
  </si>
  <si>
    <t>НАЛОГОВЫЕ И НЕНАЛОГОВЫЕ ДОХОДЫ</t>
  </si>
  <si>
    <t>Возврат бюджетных кредитов, предоставленных юридическим лицам из бюджета муниципального района в валюте Российской Федерации</t>
  </si>
  <si>
    <t>Финансовое управление администрации муниципального района Мелеузовский район Республики Башкортостан</t>
  </si>
  <si>
    <t>01 06 04 00 05 0000 810</t>
  </si>
  <si>
    <t>01 05 02 01 05 0000 610</t>
  </si>
  <si>
    <t>01 05 02 01 05 0000 510</t>
  </si>
  <si>
    <t>01 06 05 01 05 0000 640</t>
  </si>
  <si>
    <t xml:space="preserve">1 16 51030 02 0000 140 </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</si>
  <si>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</si>
  <si>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(в процентах)</t>
  </si>
  <si>
    <t>Коды бюджетной классификации Российской Федерации</t>
  </si>
  <si>
    <t>Наименование дохода</t>
  </si>
  <si>
    <t>Прочие поступления от денежных взысканий (штрафов) и иных сумм в возмещение ущерба, зачисляемые в бюджеты муниципальных районов</t>
  </si>
  <si>
    <t>1 08 07150 01 0000 110</t>
  </si>
  <si>
    <t>Платежи от государственных и муниципальных унитарных предприятий</t>
  </si>
  <si>
    <t>ШТРАФЫ, САНКЦИИ, ВОЗМЕЩЕНИЕ УЩЕРБА</t>
  </si>
  <si>
    <t>ПРОЧИЕ НЕНАЛОГОВЫЕ ДОХОДЫ</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</si>
  <si>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</si>
  <si>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</si>
  <si>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</si>
  <si>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</si>
  <si>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</si>
  <si>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</si>
  <si>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</si>
  <si>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</si>
  <si>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</si>
  <si>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</si>
  <si>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</si>
  <si>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</si>
  <si>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</si>
  <si>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</si>
  <si>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</si>
  <si>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</si>
  <si>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</si>
  <si>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</si>
  <si>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</si>
  <si>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</si>
  <si>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</si>
  <si>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</si>
  <si>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</si>
  <si>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</si>
  <si>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</si>
  <si>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</si>
  <si>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</si>
  <si>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</si>
  <si>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</si>
  <si>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</si>
  <si>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</si>
  <si>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1 08 07174 01 0000 110</t>
  </si>
  <si>
    <t>Мероприятия в области физической культуры и спорта</t>
  </si>
  <si>
    <t>9999</t>
  </si>
  <si>
    <t>999</t>
  </si>
  <si>
    <t>Плата за сбросы загрязняющих веществ в водные объекты</t>
  </si>
  <si>
    <t>1 16 25010 01 0000 140</t>
  </si>
  <si>
    <t xml:space="preserve">                                                                                                  к решению Совета муниципального </t>
  </si>
  <si>
    <t xml:space="preserve">                                                                                                  района Мелеузовский район</t>
  </si>
  <si>
    <t xml:space="preserve">                                                                                                  Республики Башкортостан</t>
  </si>
  <si>
    <t xml:space="preserve">                                                                                                        к решению Совета муниципального </t>
  </si>
  <si>
    <t xml:space="preserve">                                                                                                        района Мелеузовский район</t>
  </si>
  <si>
    <t xml:space="preserve">                                                                                                        Республики Башкортостан</t>
  </si>
  <si>
    <t xml:space="preserve">                                                                                                   к решению Совета муниципального </t>
  </si>
  <si>
    <t xml:space="preserve">                                                                                                   района Мелеузовский район</t>
  </si>
  <si>
    <t xml:space="preserve">                                                                                                   Республики Башкортостан</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</si>
  <si>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</si>
  <si>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</si>
  <si>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</si>
  <si>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Денежные взыскания (штрафы) за нарушение законодательства Российской Федерации об электроэнергетике</t>
  </si>
  <si>
    <t>Денежные взыскания (штрафы) за нарушения законодательства Российской Федерации о промышленной безопасности</t>
  </si>
  <si>
    <t>Суммы по искам о возмещении вреда, причиненного окружающей среде, подлежащие зачислению в бюджеты муниципальных районов</t>
  </si>
  <si>
    <t>1 16 35030 05 0000 140</t>
  </si>
  <si>
    <t>1 16 41000 01 0000 140</t>
  </si>
  <si>
    <t>1 16 45000 01 0000 140</t>
  </si>
  <si>
    <t>1 13 00000 00 0000 000</t>
  </si>
  <si>
    <t>Доходы от компенсации затрат государства</t>
  </si>
  <si>
    <t>1 13 02000 00 0000 130</t>
  </si>
  <si>
    <t>Прочие денежные взыскания (штрафы) за правонарушения в области дорожного движения</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</si>
  <si>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 и бюджета Республики Башкортостан</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</si>
  <si>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</si>
  <si>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</si>
  <si>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</si>
  <si>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1 11 05025 05 0000 120</t>
  </si>
  <si>
    <t>Администрация муниципального района Мелеузовский район Республики Башкортостан</t>
  </si>
  <si>
    <t>1 14 01050 05 0000 410</t>
  </si>
  <si>
    <t>1 01 02040 01 0000 110</t>
  </si>
  <si>
    <t>1 11 05010 00 0000 120</t>
  </si>
  <si>
    <t>к решению Совета муниципального</t>
  </si>
  <si>
    <t>Центры спортивной подготовки (сборные команды)</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</si>
  <si>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</si>
  <si>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</si>
  <si>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</si>
  <si>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</si>
  <si>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</si>
  <si>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</si>
  <si>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</si>
  <si>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</si>
  <si>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1 17 01050 05 0000 180</t>
  </si>
  <si>
    <t>Невыясненные поступления, зачисляемые в бюджеты муниципальных районов</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</si>
  <si>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</si>
  <si>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792</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</si>
  <si>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</si>
  <si>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</si>
  <si>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</si>
  <si>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</si>
  <si>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1 16 03010 01 0000 140</t>
  </si>
  <si>
    <t>1 11 09045 05 0000 120</t>
  </si>
  <si>
    <t>1 14 03050 05 0000 410</t>
  </si>
  <si>
    <t>1 14 03050 05 0000 440</t>
  </si>
  <si>
    <t>Сумма, тыс. рублей</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</si>
  <si>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</si>
  <si>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</si>
  <si>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1 15 02050 05 0000 140</t>
  </si>
  <si>
    <t>2 00 00000 00 0000 000</t>
  </si>
  <si>
    <t>НАЦИОНАЛЬНАЯ ОБОРОНА</t>
  </si>
  <si>
    <t>0200</t>
  </si>
  <si>
    <t>0203</t>
  </si>
  <si>
    <t>Мобилизационная и вневойсковая подготовка</t>
  </si>
  <si>
    <t xml:space="preserve">                                                                                                                                                Приложение № 3</t>
  </si>
  <si>
    <t xml:space="preserve">                                                                                                                                                района Мелеузовский район </t>
  </si>
  <si>
    <t xml:space="preserve">                                                                                                                                                Республики Башкортостан</t>
  </si>
  <si>
    <t xml:space="preserve">                                                                                                                                                     Республики Башкортостан</t>
  </si>
  <si>
    <t>(тыс.руб.)</t>
  </si>
  <si>
    <t xml:space="preserve">                                                                                                                                                     к решению Совета муниципального</t>
  </si>
  <si>
    <t xml:space="preserve">                                                                                                                                                     Приложение № 7</t>
  </si>
  <si>
    <t xml:space="preserve">                                                                                                                                                     района Мелеузовский район</t>
  </si>
  <si>
    <t xml:space="preserve">                                                                                                                                                     Приложение № 8</t>
  </si>
  <si>
    <t xml:space="preserve">                                                                                                                                              к решению Совета мунциипального </t>
  </si>
  <si>
    <t xml:space="preserve">                                                                                                                                              Приложение № 9</t>
  </si>
  <si>
    <t xml:space="preserve">                                                                                                                                              района Мелеузовский район</t>
  </si>
  <si>
    <t xml:space="preserve">                                                                                                                                              Республики Башкортостан</t>
  </si>
  <si>
    <t>1 11 09035 05 0000 120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</si>
  <si>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</si>
  <si>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1 16 37040 05 0000 140</t>
  </si>
  <si>
    <t xml:space="preserve">Невыясненные поступления, зачисляемые в бюджеты муниципальных районов </t>
  </si>
  <si>
    <t xml:space="preserve">&lt;2&gt; </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</si>
  <si>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</si>
  <si>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</si>
  <si>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</si>
  <si>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</si>
  <si>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</si>
  <si>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РБ</t>
  </si>
  <si>
    <t>МБ</t>
  </si>
  <si>
    <t>ФБ</t>
  </si>
  <si>
    <t>Получение кредитов от других бюджетов бюджетной системы Российской Федерации бюджету муниципального района в валюте Российской Федерации</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</si>
  <si>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</si>
  <si>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</si>
  <si>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</si>
  <si>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</si>
  <si>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</si>
  <si>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неналоговые доходы бюджетов городских поселений</t>
  </si>
  <si>
    <t>000 1 17 14030 13 0000 180</t>
  </si>
  <si>
    <t>Средства самообложения граждан, зачисляемые в бюджеты городских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</si>
  <si>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</si>
  <si>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000 2 18 05010 13 0000 180</t>
  </si>
  <si>
    <t>Доходы бюджетов городских поселений от возврата бюджетными учреждениями остатков субсидий прошлых лет</t>
  </si>
  <si>
    <t>000 2 18 05020 13 0000 180</t>
  </si>
  <si>
    <t>Доходы бюджетов городских поселений от возврата автономными учреждениями остатков субсидий прошлых лет</t>
  </si>
  <si>
    <t>000 2 18 05030 13 0000 180</t>
  </si>
  <si>
    <t>Доходы бюджетов городских поселений от возврата иными организациями остатков субсидий прошлых лет</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</si>
  <si>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</si>
  <si>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</si>
  <si>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Примечание.</t>
  </si>
  <si>
    <t>01 02 00 00 05 0000 710</t>
  </si>
  <si>
    <t>Получение кредитов от кредитных организаций бюджету муниципального района в валюте Российской Федерации</t>
  </si>
  <si>
    <t>Погашение кредитов от кредитных организаций бюджету муниципального района в валюте Российской Федерации</t>
  </si>
  <si>
    <t>01 03 01 00 05 0000 710</t>
  </si>
  <si>
    <t>Источники финансирования дефицита бюджета муниципального района Мелеузовский район Республики Башкортостан на 2018 год</t>
  </si>
  <si>
    <t>Коды БК</t>
  </si>
  <si>
    <t>Показатели</t>
  </si>
  <si>
    <t>0105 02 01 05 0000 610</t>
  </si>
  <si>
    <t xml:space="preserve">Уменьшение прочих остатков денежных средств бюджета муниципального района </t>
  </si>
  <si>
    <t>Итого</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</si>
  <si>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</si>
  <si>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</si>
  <si>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</si>
  <si>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</si>
  <si>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</si>
  <si>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</si>
  <si>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</si>
  <si>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1 16 30000 01 0000 140</t>
  </si>
  <si>
    <t>Денежные взыскания (штрафы) за правонарушения в области дорожного движения</t>
  </si>
  <si>
    <t>1 16 30010 01 0000 140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</si>
  <si>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t>
  </si>
  <si>
    <t>1 16 35000 00 0000 140</t>
  </si>
  <si>
    <t>Суммы по искам о возмещении вреда, причиненного окружающей среде</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</si>
  <si>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</si>
  <si>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</si>
  <si>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1 16 90000 00 0000 140</t>
  </si>
  <si>
    <t>Прочие поступления от денежных взысканий (штрафов) и иных сумм в возмещение ущерба</t>
  </si>
  <si>
    <t>1 17 05000 00 0000 000</t>
  </si>
  <si>
    <t>Прочие неналоговые доходы</t>
  </si>
  <si>
    <t>Мелеузовский район на плановый период 2019 и 2020 годов</t>
  </si>
  <si>
    <t>2 02 25555 05 0000 151</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</si>
  <si>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</si>
  <si>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2 02 29998 05 0000 151</t>
  </si>
  <si>
    <t>Субсидии бюджетам муниципальных районов на финансовое обеспечение отдельных полномочий</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</si>
  <si>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t>
  </si>
  <si>
    <t>2 02 25560 05 0000 151</t>
  </si>
  <si>
    <t>Субсидии бюджетам муниципальных районов на поддержку обустройства мест массового отдыха населения (городских парков)</t>
  </si>
  <si>
    <t>Наименование объектов муниципальной собственности</t>
  </si>
  <si>
    <t>Всего</t>
  </si>
  <si>
    <t>за счет средств бюджета Республики Башкортостан</t>
  </si>
  <si>
    <t xml:space="preserve">                                                                                                     Приложение № 13</t>
  </si>
  <si>
    <t xml:space="preserve">                                                                                                 Приложение № 14</t>
  </si>
  <si>
    <t xml:space="preserve">                                                                                                 Приложение № 16</t>
  </si>
  <si>
    <t>за счет средств федерального бюджета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</si>
  <si>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</si>
  <si>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</si>
  <si>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 xml:space="preserve">                                                                                                     к решению Совета муниципального </t>
  </si>
  <si>
    <t xml:space="preserve">                                                                                                     района Мелеузовский район</t>
  </si>
  <si>
    <t xml:space="preserve">                                                                                                     Республики Башкортостан</t>
  </si>
  <si>
    <t>(тыс. руб.)</t>
  </si>
  <si>
    <t xml:space="preserve">                                                                                                 к решению Совета муниципального </t>
  </si>
  <si>
    <t xml:space="preserve">                                                                                                 районаМелеузовский район</t>
  </si>
  <si>
    <t xml:space="preserve">                                                                                                 Республики Башкортостан</t>
  </si>
  <si>
    <t>Погашение кредитов от других бюджетов бюджетной системы Российской Федерации бюджету муниципального района в валюте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</si>
  <si>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</si>
  <si>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</si>
  <si>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</si>
  <si>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</si>
  <si>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</si>
  <si>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</si>
  <si>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</si>
  <si>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</si>
  <si>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</si>
  <si>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</si>
  <si>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</si>
  <si>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</si>
  <si>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</si>
  <si>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</si>
  <si>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</si>
  <si>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</si>
  <si>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</si>
  <si>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</si>
  <si>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</si>
  <si>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</si>
  <si>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</si>
  <si>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</si>
  <si>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</si>
  <si>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</si>
  <si>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</si>
  <si>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осуществление первичного воинского учета на территориях, где отсутствуют военные комиссариаты</t>
  </si>
  <si>
    <t>Доходы от эксплуатации и использования имущества автомобильных дорог, находящихся в собственности муниципальных районов</t>
  </si>
  <si>
    <t>1 16 32000 05 0000 140</t>
  </si>
  <si>
    <t>Иные межбюджетные трансферты</t>
  </si>
  <si>
    <t>0408</t>
  </si>
  <si>
    <t>Транспорт</t>
  </si>
  <si>
    <t>Отдельные мероприятия в области автомобильного транспорта</t>
  </si>
  <si>
    <t>№ п/п</t>
  </si>
  <si>
    <t>0412</t>
  </si>
  <si>
    <t>1 16 90050 05 0000 140</t>
  </si>
  <si>
    <t>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зачисления соответствующих налогов и сборов в бюджеты сельских и  городского поселений муниципального района Мелеузовский район Республики Башкортостан</t>
  </si>
  <si>
    <t>Дотации на выравнивание бюджетной обеспеченности</t>
  </si>
  <si>
    <t>0505</t>
  </si>
  <si>
    <t>Другие вопросы в области жилищно-коммунального хозяйства</t>
  </si>
  <si>
    <t>Мб</t>
  </si>
  <si>
    <t>Дворцы и дома культуры, другие учреждения культуры</t>
  </si>
  <si>
    <t>Мероприятия в сфере культуры, кинематографии</t>
  </si>
  <si>
    <t>Городское поселение г. Мелеуз</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</si>
  <si>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</si>
  <si>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</si>
  <si>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</si>
  <si>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</si>
  <si>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</si>
  <si>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</si>
  <si>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</si>
  <si>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</si>
  <si>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</si>
  <si>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</si>
  <si>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</si>
  <si>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</si>
  <si>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</si>
  <si>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Осуществление государственных полномочий по организации проведения мероприятий по отлову и содержанию безнадзорных животных</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</si>
  <si>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</si>
  <si>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</si>
  <si>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Содержание, ремонт, капитальный ремонт, строительство и реконструкция автомобильных дорог общего пользования местного значения за счет средств бюджета Республики Башкортостан</t>
  </si>
  <si>
    <t>Реализация проектов развития общественной инфраструктуры, основанных на местных инициативах, за счет средств местных бюджетов</t>
  </si>
  <si>
    <t>Основное мероприятие "Развитие прогрессивных финансовых технологий поддержки субъектов малого и среднего предпринимательства"</t>
  </si>
  <si>
    <t>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бюджета Республики Башкортостан</t>
  </si>
  <si>
    <t>Основное мероприятие "Мероприятия в сфере строительства инженерных коммуникаций"</t>
  </si>
  <si>
    <t>Иные межбюджетные трансферты на благоустройство</t>
  </si>
  <si>
    <t>Субсидии на поддержку муниципальных программ формирования современной городской среды за счет средств федерального бюджета и бюджета Республики Башкортостан</t>
  </si>
  <si>
    <t>Субсидии на поддержку обустройства мест массового отдыха населения (городских парков) за счет средств федерального бюджета и бюджета Республики Башкортостан</t>
  </si>
  <si>
    <t>Основное мероприятие "Повышение инвестиционной привлекательности отрасли ЖКХ"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</si>
  <si>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</si>
  <si>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</si>
  <si>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</si>
  <si>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</si>
  <si>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</si>
  <si>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Cоздание в общеобразовательных организациях, расположенных  в сельской местности, условий для занятий физической культурой и спортом, за счет средств федерального бюджета и бюджета Республики Башкортостан</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</si>
  <si>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</si>
  <si>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Софинансирование расходных обязательств, возникающих при выполнении полномочий органов местного самоуправления по вопросам местного значения, за счет средств бюджета Республики Башкортостан</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</si>
  <si>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</si>
  <si>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</si>
  <si>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Улучшение жилищных условий граждан, проживающих в сельской местности, за счет средств федерального бюджета и бюджета Республики Башкортостан</t>
  </si>
  <si>
    <t>Предоставление социальных выплат молодым семьям на приобретение (строительство) жилого помещения (за исключением расходов, софинансируемых за счет средств федерального бюджета)</t>
  </si>
  <si>
    <t>Предоставление социальных выплат молодым семьям при рождении (усыновлении) ребенка (детей)</t>
  </si>
  <si>
    <t>Осуществление государственных полномочий по обеспечению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</si>
  <si>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Осуществление государственных полномочий по организации отдыха и оздоровления детей-сирот и детей, оставшихся без попечения родителей</t>
  </si>
  <si>
    <t>2 02 29999 05 7204 151</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</si>
  <si>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t>
  </si>
  <si>
    <t>2 02 29999 05 7205 151</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</si>
  <si>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</si>
  <si>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2 02 29999 05 7247 151</t>
  </si>
  <si>
    <t>Прочие субсидии бюджетам муниципальных районов (Субсидии на софинансирование проектов развития общественной инфраструктуры, основанных на местных инициативах)</t>
  </si>
  <si>
    <t>Обеспечение пожарной безопасности</t>
  </si>
  <si>
    <t>0310</t>
  </si>
  <si>
    <t>Реализация проектов развития общественной инфраструктуры, основанных на местных инициативах, за счет средств бюджета Республики Башкортостан</t>
  </si>
  <si>
    <t>12\0\03\72470</t>
  </si>
  <si>
    <t>10\0\01\72470</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</si>
  <si>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</si>
  <si>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</si>
  <si>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Мероприятия по обеспечению экономической и социальной стабильности в муниципальном районе Мелеузовский район Республики Башкортостан</t>
  </si>
  <si>
    <t>08\0\02\92400</t>
  </si>
  <si>
    <t>01\0\02\72010</t>
  </si>
  <si>
    <t>01\0\08\72080</t>
  </si>
  <si>
    <t>01\0\06\42390</t>
  </si>
  <si>
    <t>Поэтапное доведение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 за счет средств бюджета Республики Башкортостан</t>
  </si>
  <si>
    <t>07\0\02\72050</t>
  </si>
  <si>
    <t>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 за счет средств бюджета Республики Башкортостан</t>
  </si>
  <si>
    <t>07\0\01\72040</t>
  </si>
  <si>
    <t>07\0\01\72470</t>
  </si>
  <si>
    <t>01\0\03\72050</t>
  </si>
  <si>
    <t>Распределение субсидий бюджетам поселений муниципального района Мелеузовский район Республики Башкортостан на поддержку муниципальных программ формирования современной городской среды на 2018 год</t>
  </si>
  <si>
    <t>Сельское поселение Воскресенский сельсовет</t>
  </si>
  <si>
    <t>Сельское поселение Корнеевский сельсовет</t>
  </si>
  <si>
    <t>Сельское поселение Нугушевский сельсовет</t>
  </si>
  <si>
    <t>Распределение субсидий на реализацию проектов развития общественной инфрастуктуры, основанных на местных иниципативах, бюджетам поселений муниципального района Мелеузовский район Республики Башкортостан на 2018 год за счет средств бюджета Республики Башкортостан</t>
  </si>
  <si>
    <t>Администрация сельского поселения Аптраковский сельсовет</t>
  </si>
  <si>
    <t xml:space="preserve">                                                                                             Приложение № 26</t>
  </si>
  <si>
    <t xml:space="preserve">                                                                                       (ред. от 16.02.2018 г. № 139,</t>
  </si>
  <si>
    <t xml:space="preserve">                                                  (ред. от 16.02.2018 г. № 139, </t>
  </si>
  <si>
    <t xml:space="preserve">                                                                                (ред. от 16.02.2018 г. № 139, </t>
  </si>
  <si>
    <t xml:space="preserve">                                                                                           (ред. от 16.02.2018 г. № 139, </t>
  </si>
  <si>
    <t xml:space="preserve">                                                                                       (ред. от 16.02.2018 г. № 139, </t>
  </si>
  <si>
    <t xml:space="preserve">           (ред. от 16.02.2018 г. № 139, </t>
  </si>
  <si>
    <t xml:space="preserve">                                                                                          (ред. от 16.02.2018 г. № 139, </t>
  </si>
  <si>
    <t xml:space="preserve">(ред. от 16.02.2018 г. № 139, </t>
  </si>
  <si>
    <t xml:space="preserve">                                                                                                                                                     (ред. от 16.02.2018 г. № 139, </t>
  </si>
  <si>
    <t xml:space="preserve">                                                                     (ред. от 16.02.2018 г. № 139, </t>
  </si>
  <si>
    <t xml:space="preserve">                                                                                  (ред. от 16.02.2018 г. № 139, </t>
  </si>
  <si>
    <t>Субвенции бюджетам муниципальных районов (Субвенции на осуществление государственных полномочий по обеспечению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</si>
  <si>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</si>
  <si>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2 02 20077 05 7217 151</t>
  </si>
  <si>
    <t>Субсидии бюджетам муниципальных районов на софинансирование капитальных вложенией в объекты муниципальной собственности (Субсидии на осуществление мероприятий по обеспечению территории Республики Башкортостан документацией по планировке территорий)</t>
  </si>
  <si>
    <t>2 02 29999 05 7233 151</t>
  </si>
  <si>
    <t>Прочие субсидии бюджетам муниципальных районов (Субсидии 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жилищно-коммунальной отрасли республики, профессиональной переподготовке и повышению квалификации муниципальных служащих, занимающихся вопросами жилищно-коммунального хозяйства)</t>
  </si>
  <si>
    <t>Осуществление мероприятий по обеспечению территории Республики Башкортостан документацией по планировке территорий за счет средств бюджета Республики Башкортостан</t>
  </si>
  <si>
    <t>09\0\10\72170</t>
  </si>
  <si>
    <t>09\0\10\S2170</t>
  </si>
  <si>
    <t>09\0\04\72010</t>
  </si>
  <si>
    <t>Подготовка и переподготовка квалифицированных специалистов для нужд жилищно-коммунальной отрасли республики, профессиональной переподготовке и повышению квалификации муниципальных служащих, занимающихся вопросами жилищно-коммунального хозяйства, за счет средств бюджета Республики Башкортостан</t>
  </si>
  <si>
    <t>09\0\05\72330</t>
  </si>
  <si>
    <t>01\0\01\72010</t>
  </si>
  <si>
    <t>07\0\02\72010</t>
  </si>
  <si>
    <t>Софинансирование расходных обязательств, возникающих при выполнении полномочий органов местного самоуправления по вопросам местного значения, за счет средств  бюджета Республики Башкортостан</t>
  </si>
  <si>
    <t>03\0\01\72010</t>
  </si>
  <si>
    <t>Улучшение жилищных условий граждан, проживающих в сельской местности</t>
  </si>
  <si>
    <t>09\0\07\L5675</t>
  </si>
  <si>
    <t>03\0\02\72010</t>
  </si>
  <si>
    <t>Улучшение жилищных граждан, проживающих в сельской местности</t>
  </si>
  <si>
    <t>Администрация сельского поселения Абитовский сельсовет</t>
  </si>
  <si>
    <t>Администрация сельского поселения Александровский сельсовет</t>
  </si>
  <si>
    <t>Администрация сельского поселения Араслановский сельсовет</t>
  </si>
  <si>
    <t>Администрация сельского поселения Денисовский сельсовет</t>
  </si>
  <si>
    <t>Администрация сельского поселения Иштугановский сельсовет</t>
  </si>
  <si>
    <t xml:space="preserve">Администрация сельского поселения Партизанский сельсовет </t>
  </si>
  <si>
    <t xml:space="preserve">Администрация сельского поселения Шевченковский сельсовет </t>
  </si>
  <si>
    <t xml:space="preserve">                                                                                          к решению Совета муниципального </t>
  </si>
  <si>
    <t xml:space="preserve">                                                                                          Приложение № 25</t>
  </si>
  <si>
    <t xml:space="preserve">                                                                                          района Мелеузовский район</t>
  </si>
  <si>
    <t xml:space="preserve">                                                                                          Республики Башкортостан</t>
  </si>
  <si>
    <t xml:space="preserve">                                                                                          от 8 декабря 2017 года № 112 </t>
  </si>
  <si>
    <t xml:space="preserve">           (ред. от 16.02.2018 г. № 139,</t>
  </si>
  <si>
    <t>Распределение субсидий бюджетам поселений муниципального района Мелеузовский район Республики Башкортостан на 2018 год за счет средств бюджета Республики Башкортостан</t>
  </si>
  <si>
    <t>Субсидия на финансовое обеспечение отдельных полномочий (ограждение территории кладбища д. Аптраково)</t>
  </si>
  <si>
    <t xml:space="preserve">Администрация сельского поселения Воскресенский сельсовет </t>
  </si>
  <si>
    <t>Субсидия на финансовое обеспечение отдельных полномочий (благоустройство территории с. Воскресенское вблизи родника)</t>
  </si>
  <si>
    <t xml:space="preserve">Администрация сельского поселения Зирганский сельсовет </t>
  </si>
  <si>
    <t>Субсидия на финансовое обеспечение отдельных полномочий (монтаж уличного электроосвещения с. Зирган, д. Сабашево)</t>
  </si>
  <si>
    <t xml:space="preserve">Администрация сельского поселения Иштугановский сельсовет </t>
  </si>
  <si>
    <t>Субсидия на финансовое обеспечение отдельных полномочий (ограждение общественной территории д. Иштуганово)</t>
  </si>
  <si>
    <t>Субсидия на финансовое обеспечение отдельных полномочий (приобретение и установку детской площадки в п. Нугуш)</t>
  </si>
  <si>
    <t xml:space="preserve">                                                                                       от 04.04.2018 г. № 146,</t>
  </si>
  <si>
    <t xml:space="preserve">           от 04.04.2018 г. № 146,</t>
  </si>
  <si>
    <t xml:space="preserve">                                                  от 04.04.2018 г. № 146,</t>
  </si>
  <si>
    <t xml:space="preserve">                                                                                             от  8 декабря 2017 года № 112 </t>
  </si>
  <si>
    <t xml:space="preserve">                                                                                             Приложение № 24</t>
  </si>
  <si>
    <t xml:space="preserve">                                                (ред. от 16.02.2018 г. № 139, </t>
  </si>
  <si>
    <t xml:space="preserve">                                                от 04.04.2018 г. № 146,</t>
  </si>
  <si>
    <t xml:space="preserve">                                                                                от 04.04.2018 г. № 146,</t>
  </si>
  <si>
    <t xml:space="preserve">                                                                                           от 04.04.2018 г. № 146,</t>
  </si>
  <si>
    <t>Распределение субвенций бюджетам поселений на осуществление первичного                                     воинского учета на территориях, где отсутствуют военные комиссариаты, на 2018 год</t>
  </si>
  <si>
    <t xml:space="preserve">                                                                                            от 04.04.2018 г. № 146,</t>
  </si>
  <si>
    <t xml:space="preserve">                    (ред. от 16.02.2018 г. № 139, </t>
  </si>
  <si>
    <t xml:space="preserve">                    от 04.04.2018 г. № 146,</t>
  </si>
  <si>
    <t xml:space="preserve">             (ред. от 16.02.2018 г. № 139, </t>
  </si>
  <si>
    <t xml:space="preserve">             от 04.04.2018 г. № 146,</t>
  </si>
  <si>
    <t xml:space="preserve">                                                                                          от 04.04.2018 г. № 146,</t>
  </si>
  <si>
    <t xml:space="preserve">                                                                                      (ред. от 16.02.2018 г. № 139, </t>
  </si>
  <si>
    <t xml:space="preserve">                                                                                      от 04.04.2018 г. № 146,</t>
  </si>
  <si>
    <t xml:space="preserve">                                                                                                                 от 8 декабря 2017 года № 112 </t>
  </si>
  <si>
    <t xml:space="preserve">                                                                                                                 Республики Башкортостан</t>
  </si>
  <si>
    <t xml:space="preserve">                                                                                                                 района Мелеузовский район</t>
  </si>
  <si>
    <t xml:space="preserve">                                                                                                                 к решению Совета муниципального</t>
  </si>
  <si>
    <t xml:space="preserve">                                                                                                                 Приложение № 4</t>
  </si>
  <si>
    <t xml:space="preserve">                                                                                   (ред. от 16.02.2018 г. № 139, </t>
  </si>
  <si>
    <t xml:space="preserve">                                                                                    от 04.04.2018 г. № 146,</t>
  </si>
  <si>
    <t xml:space="preserve">                                                                                  от 04.04.2018 г. № 146,</t>
  </si>
  <si>
    <t xml:space="preserve"> 2 07 05030 05 6400 180</t>
  </si>
  <si>
    <t>Поступления сумм долевого финансирования собственников жилых и нежилых помещений многоквартирных домов на осуществление мероприятий по переходу на поквартирные системы отопления и установке блочных котельных</t>
  </si>
  <si>
    <t>09\0\01\72470</t>
  </si>
  <si>
    <t>09\0\04\72470</t>
  </si>
  <si>
    <t>01\0\02\72470</t>
  </si>
  <si>
    <t>01\0\02\S2471</t>
  </si>
  <si>
    <t>01\0\02\S2472</t>
  </si>
  <si>
    <t>01\0\02\S2473</t>
  </si>
  <si>
    <t xml:space="preserve">Иные дотации </t>
  </si>
  <si>
    <t>1402</t>
  </si>
  <si>
    <t>Дотации на поддержку мер по обеспечению сбалансированности бюджетов</t>
  </si>
  <si>
    <t>02\0\03\71050</t>
  </si>
  <si>
    <t>09\0\01\L5672</t>
  </si>
  <si>
    <t>Мероприятия по развитию водоснабжения в сельской местности за счет средств федерального бюджета и бюджета Республики Башкортостан</t>
  </si>
  <si>
    <t>Мероприятия по развитию водоснабжения в сельской местности</t>
  </si>
  <si>
    <t>Администрация сельского поселения Нугушевский сельсовет</t>
  </si>
  <si>
    <t>Администрация сельского поселения Шевченковский сельсовет</t>
  </si>
  <si>
    <t xml:space="preserve">                                                                                             Приложение № 28</t>
  </si>
  <si>
    <t>Распределение дотаций на поддержку мер по обеспечению сбалансированности бюджетов бюджетам поселений из бюджета муниципального района Мелеузовский район Республики Башкортостан на 2018 год</t>
  </si>
  <si>
    <t xml:space="preserve">                                                                                                     Приложение № 27</t>
  </si>
  <si>
    <t xml:space="preserve">                                                                                                     от 8 декабря 2017 года № 112</t>
  </si>
  <si>
    <t xml:space="preserve">                                                                                          (ред. от 16.02.2018 г. № 139,</t>
  </si>
  <si>
    <t xml:space="preserve">    (ред. от 16.02.2018 г. № 139, от 04.04.2018 г. № 146, </t>
  </si>
  <si>
    <t xml:space="preserve">от 04.04.2018 г. № 146, от 07.05.2018 г. </t>
  </si>
  <si>
    <t xml:space="preserve">        (ред. от 16.02.2018 г. № 139, </t>
  </si>
  <si>
    <t>2 02 25519 05 0000 151</t>
  </si>
  <si>
    <t>Субсидии бюджетам муниципальных районов на поддержку отрасли культуры</t>
  </si>
  <si>
    <t xml:space="preserve"> 2 02 35120 05 0000 151</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</si>
  <si>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</si>
  <si>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 2 02 49999 05 7405 151</t>
  </si>
  <si>
    <t>Прочие межбюджетные трансферты, передаваемые бюджетам муниципальных районов (Иные межбюджетные трансферты на премирование победителей республиканского конкурса "Лучший многоквартирный дом")</t>
  </si>
  <si>
    <t xml:space="preserve"> 2 02 49999 05 0000 151</t>
  </si>
  <si>
    <t xml:space="preserve">Прочие межбюджетные трансферты, передаваемые бюджетам муниципальных районов </t>
  </si>
  <si>
    <t>Судебная система</t>
  </si>
  <si>
    <t>0105</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</si>
  <si>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</si>
  <si>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</si>
  <si>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08\0\03\51200</t>
  </si>
  <si>
    <t>Премирование победителей республиканского конкурса "Лучший многоквартирный дом"</t>
  </si>
  <si>
    <t>09\0\06\74050</t>
  </si>
  <si>
    <t>09\0\04\L5550</t>
  </si>
  <si>
    <t>Поддержка отрасли культуры за счет средств федерального бюджета и бюджета Республики Башкортостан</t>
  </si>
  <si>
    <t>07\0\01\R5190</t>
  </si>
  <si>
    <t>НЕПРОГРАММНЫЕ РАСХОДЫ</t>
  </si>
  <si>
    <t>09\0\04\L5600</t>
  </si>
  <si>
    <t xml:space="preserve">                                                                                                 района Мелеузовский район</t>
  </si>
  <si>
    <t>Распределение дотаций на поддержку мер по обеспечению сбалансированности бюджетов бюджетам поселений из бюджета муниципального района Мелеузовский район Республики Башкортостан на плановый период 2019 и 2020 годов</t>
  </si>
  <si>
    <t xml:space="preserve">                                                                                                 Приложение № 29</t>
  </si>
  <si>
    <t>Распределение субсидий бюджетам поселений муниципального района Мелеузовский район Республики Башкортостан на 2018 год за счет средств федерального бюджета</t>
  </si>
  <si>
    <t xml:space="preserve">Сумма </t>
  </si>
  <si>
    <t>Сельское поселение Зирганский сельсовет</t>
  </si>
  <si>
    <t>Субсидия на финансовое обеспечение отдельных полномочий (ограждение территории детской игровой площадки д. Юмаково)</t>
  </si>
  <si>
    <t xml:space="preserve">                                                                                             Приложение № 30</t>
  </si>
  <si>
    <t>Обеспечение проведения выборов и референдумов</t>
  </si>
  <si>
    <t>0107</t>
  </si>
  <si>
    <t>08\0\04\00000</t>
  </si>
  <si>
    <t>Проведение выборов и референдумов</t>
  </si>
  <si>
    <t>08\0\04\00200</t>
  </si>
  <si>
    <t>09\0\01\03560</t>
  </si>
  <si>
    <t>08\0\02\74000</t>
  </si>
  <si>
    <t>Иные межбюджетные трансферты на приобретение служебного легкового автомобиля</t>
  </si>
  <si>
    <t>Иные межбюджетные трансферты на благоустройство территорий сельских населенных пунктов</t>
  </si>
  <si>
    <t xml:space="preserve">Иные межбюджетные трансферты в связи с передачей непрофильных функций муниципальных учреждений культуры специализированным организациям </t>
  </si>
  <si>
    <t>Иные межбюджетные трансферты на софинансирование расходов по переселению граждан из аварийного жилищного фонда</t>
  </si>
  <si>
    <t>Иные межбюджетные трансферты на ремонт имущества, находящегося в муниципальной собственности</t>
  </si>
  <si>
    <t>Иные межбюджетные трансферты на благоустройство территорий,  приобретение оборудования и ремонт учреждений культуры городского поселения г. Мелеуз</t>
  </si>
  <si>
    <t>Субсидия на содержание, ремонт, капитальный ремонт, строительство и реконструкцию автомобильных дорог общего пользования местного значения</t>
  </si>
  <si>
    <t>Субсидия на поэтапное доведение к 2018 году средней заработной платы работников муниципальных учреждений культуры до средней заработной платы в Республике Башкортостан</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</si>
  <si>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</si>
  <si>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Улучшение жилищных условий молодых семей и молодых специалистов, проживающих в сельской местности, за счет средств федерального бюджета и бюджета Республики Башкортостан</t>
  </si>
  <si>
    <t xml:space="preserve">Субсидии на поддержку муниципальных программ формирования современной городской среды </t>
  </si>
  <si>
    <t>Основное мероприятие "Мероприятия в сфере строительства и инженерных коммуникаций"</t>
  </si>
  <si>
    <t>Основное мероприятие "Проведение выборов в представительный орган муниципального образования"</t>
  </si>
  <si>
    <t xml:space="preserve">                                                                                          от 07.06.2018 г. № 159, от 20.07.2018 г. № 169)</t>
  </si>
  <si>
    <t xml:space="preserve">                                                                                  от 07.06.2018 г. № 159,</t>
  </si>
  <si>
    <t xml:space="preserve">                                                                                  от 20.07.2018 г. № 169)</t>
  </si>
  <si>
    <t>Нормативы
распределения  доходов между  бюджетами сельских и городского поселений, входящих в состав муниципального района Мелеузовский район Республики Башкортостан, на 2018 год и на плановый период                    2019 и 2020 годов</t>
  </si>
  <si>
    <t xml:space="preserve">                                                                                    от 07.06.2018 г. № 159,</t>
  </si>
  <si>
    <t xml:space="preserve">                                                                                    от 20.07.2018 г. № 169)</t>
  </si>
  <si>
    <t xml:space="preserve">                                                                     от 04.04.2018 г. № 146, от 07.06.2018 г. № 159,</t>
  </si>
  <si>
    <t xml:space="preserve">                                                                     от 20.07.2018 г. № 169)</t>
  </si>
  <si>
    <t xml:space="preserve">                                                                                      от 07.06.2018 г. № 159,</t>
  </si>
  <si>
    <t xml:space="preserve">                                                                                      от 20.07.2018 г. № 169)</t>
  </si>
  <si>
    <t>от 04.04.2018 г. № 146, от 07.06.2018 г. № 159, от 20.07.2018 г. № 169)</t>
  </si>
  <si>
    <t xml:space="preserve">           от 04.04.2018 г. № 146, от 07.06.2018 г. </t>
  </si>
  <si>
    <t xml:space="preserve">                                                                                                                                                     от 04.04.2018 г. № 146, от 07.06.2018 г. № 159,</t>
  </si>
  <si>
    <t xml:space="preserve">                                                                                                                                                     от 20.07.2018 г. № 169)</t>
  </si>
  <si>
    <t xml:space="preserve">        от 20.07.2018 г. № 169)</t>
  </si>
  <si>
    <t xml:space="preserve">        от 04.04.2018 г. № 146, от 07.05.2018 г. № 159,</t>
  </si>
  <si>
    <t>№ 159, от 20.07.2018 г. № 169)</t>
  </si>
  <si>
    <t xml:space="preserve">     от 07.06.2018 г. № 159, от 20.07.2018 г. № 169)</t>
  </si>
  <si>
    <t xml:space="preserve">           от 07.06.2018 г. № 159,</t>
  </si>
  <si>
    <t xml:space="preserve">           от 20.07.2018 г. № 169)</t>
  </si>
  <si>
    <t xml:space="preserve">                                                                                          от 20.07.2018 г.№ 169)</t>
  </si>
  <si>
    <t xml:space="preserve">                                                                                          от 07.06.2018 г. № 159,</t>
  </si>
  <si>
    <t xml:space="preserve">                                                                                       от 07.06.2018 г. № 159,</t>
  </si>
  <si>
    <t xml:space="preserve">             от 20.07.2018 г. № 169)</t>
  </si>
  <si>
    <t xml:space="preserve">             от 07.06.2018 г. № 159,</t>
  </si>
  <si>
    <t xml:space="preserve">                    от 07.06.2018 г. № 159,</t>
  </si>
  <si>
    <t xml:space="preserve">                    от 20.07.2018 г. № 169)</t>
  </si>
  <si>
    <t xml:space="preserve">                                                                                       от 20.07.2018 г. № 169)</t>
  </si>
  <si>
    <t xml:space="preserve">           № 159, от 20.07.2018 г. № 169)</t>
  </si>
  <si>
    <t xml:space="preserve">                                                                                            от 20.07.2018 г. № 169)</t>
  </si>
  <si>
    <t xml:space="preserve">                                                                                            от 07.06.2018 г. № 159,</t>
  </si>
  <si>
    <t xml:space="preserve">                                                                                           от 20.07.2018 г. № 169)</t>
  </si>
  <si>
    <t xml:space="preserve">                                                                                           от 07.06.2018 г. № 159,</t>
  </si>
  <si>
    <t xml:space="preserve">                                                                                от 20.07.2018 г. № 169)</t>
  </si>
  <si>
    <t xml:space="preserve">                                                                                от 07.06.2018 г. № 159,</t>
  </si>
  <si>
    <t xml:space="preserve">                                                от 20.07.2018 г. № 169)</t>
  </si>
  <si>
    <t xml:space="preserve">                                                от 07.06.2018 г. № 159,</t>
  </si>
  <si>
    <t xml:space="preserve">                                                  от 20.07.2018 г. № 169)</t>
  </si>
  <si>
    <t xml:space="preserve">                                                                                             от 07.06.2018 г. № 159,</t>
  </si>
  <si>
    <t xml:space="preserve">                                                                                       от 07 .06.2018 г. № 159,</t>
  </si>
  <si>
    <t xml:space="preserve">                                            от 20.07.2018 г. № 169)</t>
  </si>
  <si>
    <t xml:space="preserve">                                            от 07.06.2018 г. № 159,</t>
  </si>
  <si>
    <t xml:space="preserve">                                                                                                 от 8 декабря 2017 года № 112</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</si>
</sst>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quot; &quot;;\-#,##0&quot; &quot;"/>
    <numFmt numFmtId="189" formatCode="#,##0&quot; &quot;;[Red]\-#,##0&quot; &quot;"/>
    <numFmt numFmtId="190" formatCode="#,##0.00&quot; &quot;;\-#,##0.00&quot; &quot;"/>
    <numFmt numFmtId="191" formatCode="#,##0.00&quot; &quot;;[Red]\-#,##0.00&quot; &quot;"/>
    <numFmt numFmtId="192" formatCode="_-* #,##0&quot; &quot;_-;\-* #,##0&quot; &quot;_-;_-* &quot;-&quot;&quot; &quot;_-;_-@_-"/>
    <numFmt numFmtId="193" formatCode="_-* #,##0_ _-;\-* #,##0_ _-;_-* &quot;-&quot;_ _-;_-@_-"/>
    <numFmt numFmtId="194" formatCode="_-* #,##0.00&quot; &quot;_-;\-* #,##0.00&quot; &quot;_-;_-* &quot;-&quot;??&quot; &quot;_-;_-@_-"/>
    <numFmt numFmtId="195" formatCode="_-* #,##0.00_ _-;\-* #,##0.00_ _-;_-* &quot;-&quot;??_ _-;_-@_-"/>
    <numFmt numFmtId="196" formatCode="&quot;Да&quot;;&quot;Да&quot;;&quot;Нет&quot;"/>
    <numFmt numFmtId="197" formatCode="&quot;Истина&quot;;&quot;Истина&quot;;&quot;Ложь&quot;"/>
    <numFmt numFmtId="198" formatCode="&quot;Вкл&quot;;&quot;Вкл&quot;;&quot;Выкл&quot;"/>
    <numFmt numFmtId="199" formatCode="0.000"/>
    <numFmt numFmtId="200" formatCode="0.0"/>
    <numFmt numFmtId="201" formatCode="[$-FC19]d\ mmmm\ yyyy\ &quot;г.&quot;"/>
    <numFmt numFmtId="202" formatCode="#&quot; &quot;##0"/>
    <numFmt numFmtId="203" formatCode="[$€-2]\ ###,000_);[Red]\([$€-2]\ ###,000\)"/>
    <numFmt numFmtId="204" formatCode="0.0000"/>
    <numFmt numFmtId="205" formatCode="0.00000"/>
    <numFmt numFmtId="206" formatCode="0.000000"/>
    <numFmt numFmtId="207" formatCode="#,##0.0"/>
    <numFmt numFmtId="208" formatCode="#,##0.000"/>
    <numFmt numFmtId="209" formatCode="#,##0.0000"/>
    <numFmt numFmtId="210" formatCode="#,##0.00000"/>
  </numFmts>
  <fonts count="56">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b/>
      <sz val="11"/>
      <name val="Times New Roman"/>
      <family val="1"/>
    </font>
    <font>
      <u val="single"/>
      <sz val="10"/>
      <color indexed="12"/>
      <name val="Arial Cyr"/>
      <family val="0"/>
    </font>
    <font>
      <u val="single"/>
      <sz val="10"/>
      <color indexed="36"/>
      <name val="Arial Cyr"/>
      <family val="0"/>
    </font>
    <font>
      <sz val="8"/>
      <name val="Arial Cyr"/>
      <family val="0"/>
    </font>
    <font>
      <sz val="11"/>
      <name val="Arial Cyr"/>
      <family val="0"/>
    </font>
    <font>
      <sz val="11"/>
      <color indexed="8"/>
      <name val="Times New Roman"/>
      <family val="1"/>
    </font>
    <font>
      <b/>
      <sz val="12"/>
      <color indexed="8"/>
      <name val="Times New Roman"/>
      <family val="1"/>
    </font>
    <font>
      <sz val="12"/>
      <color indexed="8"/>
      <name val="Times New Roman"/>
      <family val="1"/>
    </font>
    <font>
      <sz val="12"/>
      <name val="Arial Cyr"/>
      <family val="0"/>
    </font>
    <font>
      <i/>
      <sz val="12"/>
      <name val="Times New Roman"/>
      <family val="1"/>
    </font>
    <font>
      <sz val="10"/>
      <name val="Times New Roman"/>
      <family val="1"/>
    </font>
    <font>
      <sz val="14"/>
      <name val="Times New Roman"/>
      <family val="1"/>
    </font>
    <font>
      <b/>
      <sz val="8"/>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style="thin"/>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top style="thin"/>
      <bottom style="thin"/>
    </border>
    <border>
      <left>
        <color indexed="63"/>
      </left>
      <right style="medium"/>
      <top>
        <color indexed="63"/>
      </top>
      <bottom style="mediu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medium"/>
    </border>
    <border>
      <left style="thin"/>
      <right>
        <color indexed="63"/>
      </right>
      <top>
        <color indexed="63"/>
      </top>
      <bottom style="thin"/>
    </border>
    <border>
      <left style="thin"/>
      <right style="thin"/>
      <top style="thin"/>
      <bottom style="medium"/>
    </border>
    <border>
      <left style="thin"/>
      <right style="medium"/>
      <top style="thin"/>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thin"/>
    </border>
    <border>
      <left>
        <color indexed="63"/>
      </left>
      <right>
        <color indexed="63"/>
      </right>
      <top>
        <color indexed="63"/>
      </top>
      <bottom style="medium"/>
    </border>
    <border>
      <left style="medium"/>
      <right style="medium"/>
      <top style="medium"/>
      <bottom>
        <color indexed="63"/>
      </bottom>
    </border>
    <border>
      <left>
        <color indexed="63"/>
      </left>
      <right>
        <color indexed="63"/>
      </right>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thin"/>
    </border>
    <border>
      <left>
        <color indexed="63"/>
      </left>
      <right style="medium"/>
      <top style="medium"/>
      <bottom style="medium"/>
    </border>
    <border>
      <left style="medium"/>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style="medium"/>
      <right style="thin"/>
      <top style="medium"/>
      <bottom style="thin"/>
    </border>
    <border>
      <left style="medium"/>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color indexed="63"/>
      </bottom>
    </border>
    <border>
      <left>
        <color indexed="63"/>
      </left>
      <right style="medium"/>
      <top>
        <color indexed="63"/>
      </top>
      <bottom style="thin"/>
    </border>
    <border>
      <left style="thin"/>
      <right style="thin"/>
      <top style="medium"/>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9" fillId="25" borderId="1" applyNumberFormat="0" applyAlignment="0" applyProtection="0"/>
    <xf numFmtId="0" fontId="40" fillId="26" borderId="2" applyNumberFormat="0" applyAlignment="0" applyProtection="0"/>
    <xf numFmtId="0" fontId="41" fillId="26" borderId="1" applyNumberFormat="0" applyAlignment="0" applyProtection="0"/>
    <xf numFmtId="0" fontId="6" fillId="0" borderId="0" applyNumberFormat="0" applyFill="0" applyBorder="0" applyAlignment="0" applyProtection="0"/>
    <xf numFmtId="0" fontId="4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0" fillId="0" borderId="0">
      <alignment/>
      <protection/>
    </xf>
    <xf numFmtId="0" fontId="50" fillId="0" borderId="0">
      <alignment/>
      <protection/>
    </xf>
    <xf numFmtId="0" fontId="7"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5" fillId="31" borderId="0" applyNumberFormat="0" applyBorder="0" applyAlignment="0" applyProtection="0"/>
  </cellStyleXfs>
  <cellXfs count="433">
    <xf numFmtId="0" fontId="0" fillId="0" borderId="0" xfId="0" applyAlignment="1">
      <alignment/>
    </xf>
    <xf numFmtId="0" fontId="1" fillId="32" borderId="0" xfId="0" applyFont="1" applyFill="1" applyAlignment="1">
      <alignment horizontal="center" vertical="center"/>
    </xf>
    <xf numFmtId="0" fontId="3" fillId="32" borderId="0" xfId="0" applyFont="1" applyFill="1" applyAlignment="1">
      <alignment/>
    </xf>
    <xf numFmtId="0" fontId="3" fillId="32" borderId="0" xfId="0" applyFont="1" applyFill="1" applyAlignment="1">
      <alignment horizontal="left" vertical="center"/>
    </xf>
    <xf numFmtId="0" fontId="3" fillId="32" borderId="0" xfId="0" applyFont="1" applyFill="1" applyAlignment="1">
      <alignment vertical="top"/>
    </xf>
    <xf numFmtId="0" fontId="3" fillId="32" borderId="0" xfId="0" applyFont="1" applyFill="1" applyAlignment="1">
      <alignment horizontal="center" vertical="top"/>
    </xf>
    <xf numFmtId="0" fontId="3" fillId="32" borderId="0" xfId="0" applyFont="1" applyFill="1" applyAlignment="1">
      <alignment horizontal="center" vertical="center"/>
    </xf>
    <xf numFmtId="0" fontId="3" fillId="32" borderId="0" xfId="0" applyFont="1" applyFill="1" applyBorder="1" applyAlignment="1">
      <alignment vertical="top"/>
    </xf>
    <xf numFmtId="0" fontId="15" fillId="0" borderId="0" xfId="0" applyFont="1" applyBorder="1" applyAlignment="1">
      <alignment horizontal="center" vertical="top" wrapText="1"/>
    </xf>
    <xf numFmtId="0" fontId="1" fillId="32" borderId="10" xfId="0" applyFont="1" applyFill="1" applyBorder="1" applyAlignment="1">
      <alignment horizontal="center" vertical="center" wrapText="1" readingOrder="1"/>
    </xf>
    <xf numFmtId="0" fontId="1" fillId="32" borderId="10" xfId="0" applyFont="1" applyFill="1" applyBorder="1" applyAlignment="1">
      <alignment horizontal="left" vertical="top" wrapText="1"/>
    </xf>
    <xf numFmtId="0" fontId="11" fillId="32" borderId="10" xfId="0" applyFont="1" applyFill="1" applyBorder="1" applyAlignment="1">
      <alignment horizontal="left" vertical="top" wrapText="1"/>
    </xf>
    <xf numFmtId="0" fontId="1" fillId="32" borderId="10" xfId="0" applyFont="1" applyFill="1" applyBorder="1" applyAlignment="1">
      <alignment horizontal="center" vertical="top" wrapText="1"/>
    </xf>
    <xf numFmtId="0" fontId="1" fillId="32" borderId="10" xfId="0" applyFont="1" applyFill="1" applyBorder="1" applyAlignment="1">
      <alignment vertical="top" wrapText="1"/>
    </xf>
    <xf numFmtId="0" fontId="1" fillId="32" borderId="10" xfId="0" applyFont="1" applyFill="1" applyBorder="1" applyAlignment="1">
      <alignment horizontal="justify" vertical="top" wrapText="1"/>
    </xf>
    <xf numFmtId="0" fontId="1" fillId="32" borderId="10" xfId="0" applyFont="1" applyFill="1" applyBorder="1" applyAlignment="1">
      <alignment horizontal="left" vertical="center" wrapText="1"/>
    </xf>
    <xf numFmtId="0" fontId="2" fillId="32" borderId="10" xfId="0" applyFont="1" applyFill="1" applyBorder="1" applyAlignment="1">
      <alignment horizontal="left" vertical="top" wrapText="1"/>
    </xf>
    <xf numFmtId="0" fontId="15" fillId="32" borderId="0" xfId="0" applyFont="1" applyFill="1" applyBorder="1" applyAlignment="1">
      <alignment horizontal="left" vertical="top" wrapText="1"/>
    </xf>
    <xf numFmtId="0" fontId="11" fillId="32" borderId="10" xfId="0" applyFont="1" applyFill="1" applyBorder="1" applyAlignment="1">
      <alignment vertical="top" wrapText="1"/>
    </xf>
    <xf numFmtId="0" fontId="2" fillId="32" borderId="10" xfId="0" applyFont="1" applyFill="1" applyBorder="1" applyAlignment="1">
      <alignment vertical="top" wrapText="1"/>
    </xf>
    <xf numFmtId="0" fontId="1" fillId="32" borderId="0" xfId="0" applyFont="1" applyFill="1" applyAlignment="1">
      <alignment horizontal="left" vertical="center"/>
    </xf>
    <xf numFmtId="0" fontId="1" fillId="32" borderId="10" xfId="0" applyFont="1" applyFill="1" applyBorder="1" applyAlignment="1">
      <alignment horizontal="center" vertical="center" wrapText="1"/>
    </xf>
    <xf numFmtId="0" fontId="1" fillId="0" borderId="10" xfId="0" applyFont="1" applyFill="1" applyBorder="1" applyAlignment="1">
      <alignment horizontal="left" vertical="top" wrapText="1"/>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10" xfId="0" applyNumberFormat="1" applyFont="1" applyFill="1" applyBorder="1" applyAlignment="1">
      <alignment horizontal="justify" vertical="top" wrapText="1"/>
    </xf>
    <xf numFmtId="0" fontId="3"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left" vertical="center" wrapText="1"/>
    </xf>
    <xf numFmtId="0" fontId="2" fillId="0" borderId="0" xfId="0" applyFont="1" applyFill="1" applyBorder="1" applyAlignment="1">
      <alignment vertical="center" wrapText="1"/>
    </xf>
    <xf numFmtId="49" fontId="1" fillId="0" borderId="0" xfId="0" applyNumberFormat="1" applyFont="1" applyFill="1" applyBorder="1" applyAlignment="1">
      <alignment horizontal="center" vertical="center" wrapText="1"/>
    </xf>
    <xf numFmtId="1" fontId="1" fillId="0" borderId="0" xfId="0" applyNumberFormat="1" applyFont="1" applyFill="1" applyBorder="1" applyAlignment="1">
      <alignment horizontal="center" vertical="center" wrapText="1"/>
    </xf>
    <xf numFmtId="0" fontId="2" fillId="0" borderId="10" xfId="0" applyFont="1" applyFill="1" applyBorder="1" applyAlignment="1">
      <alignment vertical="center" wrapText="1"/>
    </xf>
    <xf numFmtId="49" fontId="2" fillId="0" borderId="11" xfId="0" applyNumberFormat="1" applyFont="1" applyFill="1" applyBorder="1" applyAlignment="1">
      <alignment horizontal="center" vertical="center" wrapText="1"/>
    </xf>
    <xf numFmtId="207" fontId="2" fillId="0" borderId="10" xfId="0" applyNumberFormat="1" applyFont="1" applyFill="1" applyBorder="1" applyAlignment="1">
      <alignment horizontal="center" vertical="center" wrapText="1"/>
    </xf>
    <xf numFmtId="200" fontId="2" fillId="0" borderId="0" xfId="0" applyNumberFormat="1" applyFont="1" applyFill="1" applyBorder="1" applyAlignment="1">
      <alignment vertical="center" wrapText="1"/>
    </xf>
    <xf numFmtId="49" fontId="2"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200" fontId="1" fillId="0" borderId="0" xfId="0" applyNumberFormat="1" applyFont="1" applyFill="1" applyBorder="1" applyAlignment="1">
      <alignment vertical="center" wrapText="1"/>
    </xf>
    <xf numFmtId="1" fontId="1" fillId="0" borderId="0" xfId="0" applyNumberFormat="1" applyFont="1" applyFill="1" applyBorder="1" applyAlignment="1">
      <alignment vertical="center" wrapText="1"/>
    </xf>
    <xf numFmtId="0" fontId="3" fillId="0" borderId="0" xfId="0" applyFont="1" applyFill="1" applyAlignment="1">
      <alignment vertical="center"/>
    </xf>
    <xf numFmtId="207" fontId="1" fillId="0" borderId="10" xfId="0" applyNumberFormat="1" applyFont="1" applyFill="1" applyBorder="1" applyAlignment="1">
      <alignment horizontal="center" vertical="center" wrapText="1"/>
    </xf>
    <xf numFmtId="0" fontId="1" fillId="0" borderId="0" xfId="0" applyFont="1" applyFill="1" applyAlignment="1">
      <alignment vertical="center" wrapText="1"/>
    </xf>
    <xf numFmtId="0" fontId="0" fillId="0" borderId="0" xfId="0" applyFill="1" applyAlignment="1">
      <alignment vertical="center"/>
    </xf>
    <xf numFmtId="0" fontId="13" fillId="0" borderId="0" xfId="0" applyFont="1" applyFill="1" applyAlignment="1">
      <alignment vertical="center"/>
    </xf>
    <xf numFmtId="0" fontId="1" fillId="0" borderId="10" xfId="0" applyFont="1" applyFill="1" applyBorder="1" applyAlignment="1">
      <alignment horizontal="justify" vertical="top" wrapText="1"/>
    </xf>
    <xf numFmtId="0" fontId="3" fillId="0" borderId="0" xfId="0" applyFont="1" applyFill="1" applyAlignment="1">
      <alignment/>
    </xf>
    <xf numFmtId="0" fontId="9" fillId="0" borderId="0" xfId="0" applyFont="1" applyFill="1" applyAlignment="1">
      <alignment vertical="center"/>
    </xf>
    <xf numFmtId="0" fontId="5" fillId="0" borderId="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13" fillId="0" borderId="0" xfId="0" applyFont="1" applyFill="1" applyAlignment="1">
      <alignment horizontal="right" vertical="center"/>
    </xf>
    <xf numFmtId="0" fontId="13" fillId="0" borderId="0" xfId="0" applyFont="1" applyFill="1" applyAlignment="1">
      <alignment horizontal="center" vertical="center"/>
    </xf>
    <xf numFmtId="0" fontId="1" fillId="0" borderId="0" xfId="0" applyFont="1" applyFill="1" applyAlignment="1">
      <alignment vertical="top" wrapText="1"/>
    </xf>
    <xf numFmtId="0" fontId="1" fillId="0" borderId="0" xfId="0" applyFont="1" applyFill="1" applyAlignment="1">
      <alignment horizontal="center" vertical="top" wrapText="1"/>
    </xf>
    <xf numFmtId="0" fontId="2" fillId="0" borderId="0" xfId="0" applyFont="1" applyFill="1" applyBorder="1" applyAlignment="1">
      <alignment horizontal="left" vertical="top" wrapText="1"/>
    </xf>
    <xf numFmtId="0" fontId="2" fillId="0" borderId="0" xfId="0" applyFont="1" applyFill="1" applyBorder="1" applyAlignment="1">
      <alignment vertical="top" wrapText="1"/>
    </xf>
    <xf numFmtId="49" fontId="1" fillId="0" borderId="10" xfId="0" applyNumberFormat="1" applyFont="1" applyFill="1" applyBorder="1" applyAlignment="1">
      <alignment horizontal="center" vertical="top" wrapText="1"/>
    </xf>
    <xf numFmtId="0" fontId="1" fillId="0" borderId="12" xfId="0" applyFont="1" applyFill="1" applyBorder="1" applyAlignment="1">
      <alignment horizontal="center" vertical="top" wrapText="1"/>
    </xf>
    <xf numFmtId="0" fontId="2" fillId="0" borderId="13" xfId="0" applyFont="1" applyFill="1" applyBorder="1" applyAlignment="1">
      <alignment horizontal="center" vertical="top" wrapText="1"/>
    </xf>
    <xf numFmtId="0" fontId="2" fillId="0" borderId="10" xfId="0" applyFont="1" applyFill="1" applyBorder="1" applyAlignment="1">
      <alignment horizontal="left" vertical="top" wrapText="1"/>
    </xf>
    <xf numFmtId="0" fontId="12" fillId="0" borderId="10" xfId="0" applyFont="1" applyFill="1" applyBorder="1" applyAlignment="1">
      <alignment horizontal="left" vertical="top" wrapText="1"/>
    </xf>
    <xf numFmtId="0" fontId="12" fillId="0" borderId="10" xfId="0" applyFont="1" applyFill="1" applyBorder="1" applyAlignment="1">
      <alignment horizontal="justify" vertical="top" wrapText="1"/>
    </xf>
    <xf numFmtId="0" fontId="2" fillId="0" borderId="0" xfId="0" applyFont="1" applyFill="1" applyAlignment="1">
      <alignment vertical="top" wrapText="1"/>
    </xf>
    <xf numFmtId="0" fontId="2" fillId="0" borderId="10" xfId="0"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0" fontId="1" fillId="0" borderId="14" xfId="0" applyNumberFormat="1" applyFont="1" applyFill="1" applyBorder="1" applyAlignment="1">
      <alignment horizontal="left" vertical="top" wrapText="1"/>
    </xf>
    <xf numFmtId="0" fontId="1" fillId="0" borderId="15" xfId="0" applyNumberFormat="1" applyFont="1" applyFill="1" applyBorder="1" applyAlignment="1">
      <alignment horizontal="left" vertical="top" wrapText="1"/>
    </xf>
    <xf numFmtId="0" fontId="1" fillId="0" borderId="0" xfId="0" applyFont="1" applyFill="1" applyAlignment="1">
      <alignment horizontal="left" vertical="top" wrapText="1"/>
    </xf>
    <xf numFmtId="0" fontId="3" fillId="0" borderId="0" xfId="0" applyFont="1" applyFill="1" applyAlignment="1">
      <alignment vertical="top"/>
    </xf>
    <xf numFmtId="0" fontId="1" fillId="32" borderId="16" xfId="0" applyFont="1" applyFill="1" applyBorder="1" applyAlignment="1">
      <alignment horizontal="center" vertical="top" wrapText="1"/>
    </xf>
    <xf numFmtId="0" fontId="1" fillId="0" borderId="10" xfId="0" applyFont="1" applyBorder="1" applyAlignment="1">
      <alignment vertical="center" wrapText="1"/>
    </xf>
    <xf numFmtId="0" fontId="12" fillId="0" borderId="10" xfId="0" applyFont="1" applyBorder="1" applyAlignment="1">
      <alignment vertical="center" wrapText="1"/>
    </xf>
    <xf numFmtId="0" fontId="1" fillId="32" borderId="0" xfId="0" applyFont="1" applyFill="1" applyBorder="1" applyAlignment="1">
      <alignment vertical="top" wrapText="1"/>
    </xf>
    <xf numFmtId="0" fontId="1" fillId="32" borderId="0" xfId="0" applyFont="1" applyFill="1" applyBorder="1" applyAlignment="1">
      <alignment horizontal="center" vertical="top" wrapText="1"/>
    </xf>
    <xf numFmtId="207" fontId="2" fillId="0" borderId="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1" fontId="1" fillId="0" borderId="0" xfId="0" applyNumberFormat="1" applyFont="1" applyFill="1" applyAlignment="1">
      <alignment horizontal="center" vertical="center" wrapText="1"/>
    </xf>
    <xf numFmtId="0" fontId="1" fillId="0" borderId="0" xfId="0" applyFont="1" applyFill="1" applyAlignment="1">
      <alignment horizontal="center" vertical="center" wrapText="1"/>
    </xf>
    <xf numFmtId="0" fontId="1" fillId="0" borderId="17" xfId="0" applyFont="1" applyFill="1" applyBorder="1" applyAlignment="1">
      <alignment horizontal="center" vertical="center" wrapText="1"/>
    </xf>
    <xf numFmtId="0" fontId="3" fillId="0" borderId="0" xfId="0" applyFont="1" applyFill="1" applyAlignment="1">
      <alignment vertical="center"/>
    </xf>
    <xf numFmtId="1"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6" xfId="0" applyFont="1" applyFill="1" applyBorder="1" applyAlignment="1">
      <alignment horizontal="center" vertical="center" wrapText="1"/>
    </xf>
    <xf numFmtId="1" fontId="2" fillId="0" borderId="0" xfId="0" applyNumberFormat="1" applyFont="1" applyFill="1" applyBorder="1" applyAlignment="1">
      <alignment vertical="center" wrapText="1"/>
    </xf>
    <xf numFmtId="0" fontId="14" fillId="0" borderId="10" xfId="0" applyFont="1" applyFill="1" applyBorder="1" applyAlignment="1">
      <alignment vertical="center" wrapText="1"/>
    </xf>
    <xf numFmtId="49" fontId="14" fillId="0" borderId="10" xfId="0" applyNumberFormat="1" applyFont="1" applyFill="1" applyBorder="1" applyAlignment="1">
      <alignment horizontal="center" vertical="center" wrapText="1"/>
    </xf>
    <xf numFmtId="0" fontId="14" fillId="0" borderId="10" xfId="0"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207" fontId="12" fillId="0" borderId="1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1" fillId="0" borderId="13" xfId="0" applyFont="1" applyFill="1" applyBorder="1" applyAlignment="1">
      <alignment horizontal="center" vertical="center" wrapText="1"/>
    </xf>
    <xf numFmtId="0" fontId="0" fillId="0" borderId="18" xfId="0" applyFill="1" applyBorder="1" applyAlignment="1">
      <alignment horizontal="center" vertical="center" wrapText="1"/>
    </xf>
    <xf numFmtId="49" fontId="1" fillId="0" borderId="0" xfId="0" applyNumberFormat="1" applyFont="1" applyFill="1" applyAlignment="1">
      <alignment vertical="center" wrapText="1"/>
    </xf>
    <xf numFmtId="49" fontId="1" fillId="0" borderId="0" xfId="0" applyNumberFormat="1" applyFont="1" applyFill="1" applyAlignment="1">
      <alignment horizontal="center" vertical="center" wrapText="1"/>
    </xf>
    <xf numFmtId="0" fontId="2" fillId="0" borderId="0" xfId="0" applyFont="1" applyFill="1" applyBorder="1" applyAlignment="1">
      <alignment vertical="center" wrapText="1"/>
    </xf>
    <xf numFmtId="49" fontId="2" fillId="0" borderId="0" xfId="0" applyNumberFormat="1" applyFont="1" applyFill="1" applyBorder="1" applyAlignment="1">
      <alignment vertical="center" wrapText="1"/>
    </xf>
    <xf numFmtId="0" fontId="2" fillId="0" borderId="0" xfId="0" applyFont="1" applyFill="1" applyAlignment="1">
      <alignment vertical="center" wrapText="1"/>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19" xfId="0" applyFont="1" applyFill="1" applyBorder="1" applyAlignment="1">
      <alignment horizontal="center" vertical="center" wrapText="1"/>
    </xf>
    <xf numFmtId="1" fontId="1" fillId="0" borderId="13"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0" xfId="0" applyFont="1" applyFill="1" applyBorder="1" applyAlignment="1">
      <alignment horizontal="left" vertical="center" wrapText="1"/>
    </xf>
    <xf numFmtId="0" fontId="1" fillId="0" borderId="10" xfId="0" applyFont="1" applyFill="1" applyBorder="1" applyAlignment="1">
      <alignment horizontal="left" vertical="center" wrapText="1"/>
    </xf>
    <xf numFmtId="207" fontId="1" fillId="0" borderId="0" xfId="0" applyNumberFormat="1" applyFont="1" applyFill="1" applyBorder="1" applyAlignment="1">
      <alignment horizontal="center" vertical="center" wrapText="1"/>
    </xf>
    <xf numFmtId="49" fontId="2" fillId="0" borderId="18" xfId="0" applyNumberFormat="1" applyFont="1" applyFill="1" applyBorder="1" applyAlignment="1">
      <alignment horizontal="center" vertical="center" wrapText="1"/>
    </xf>
    <xf numFmtId="0" fontId="1" fillId="0" borderId="0" xfId="0" applyFont="1" applyFill="1" applyAlignment="1">
      <alignment horizontal="center" vertical="center"/>
    </xf>
    <xf numFmtId="1" fontId="2" fillId="0" borderId="0" xfId="0" applyNumberFormat="1" applyFont="1" applyFill="1" applyBorder="1" applyAlignment="1">
      <alignment horizontal="center" vertical="center" wrapText="1"/>
    </xf>
    <xf numFmtId="0" fontId="1" fillId="0" borderId="20" xfId="0" applyFont="1" applyFill="1" applyBorder="1" applyAlignment="1">
      <alignment horizontal="left" vertical="center" wrapText="1"/>
    </xf>
    <xf numFmtId="4" fontId="2" fillId="0" borderId="0" xfId="0" applyNumberFormat="1" applyFont="1" applyFill="1" applyBorder="1" applyAlignment="1">
      <alignment horizontal="left" vertical="center" wrapText="1"/>
    </xf>
    <xf numFmtId="0" fontId="13" fillId="0" borderId="0" xfId="0" applyFont="1" applyFill="1" applyAlignment="1">
      <alignment vertical="center" wrapText="1"/>
    </xf>
    <xf numFmtId="0" fontId="3" fillId="0" borderId="0" xfId="0" applyFont="1" applyFill="1" applyBorder="1" applyAlignment="1">
      <alignment vertical="center" wrapText="1"/>
    </xf>
    <xf numFmtId="1" fontId="2" fillId="0" borderId="0" xfId="0" applyNumberFormat="1" applyFont="1" applyFill="1" applyBorder="1" applyAlignment="1">
      <alignment horizontal="center" vertical="center" wrapText="1"/>
    </xf>
    <xf numFmtId="200" fontId="2" fillId="0" borderId="0" xfId="0" applyNumberFormat="1" applyFont="1" applyFill="1" applyAlignment="1">
      <alignment vertical="center" wrapText="1"/>
    </xf>
    <xf numFmtId="1" fontId="14" fillId="0" borderId="0" xfId="0" applyNumberFormat="1" applyFont="1" applyFill="1" applyAlignment="1">
      <alignment horizontal="center" vertical="center" wrapText="1"/>
    </xf>
    <xf numFmtId="200" fontId="14" fillId="0" borderId="0" xfId="0" applyNumberFormat="1" applyFont="1" applyFill="1" applyAlignment="1">
      <alignment vertical="center" wrapText="1"/>
    </xf>
    <xf numFmtId="0" fontId="14" fillId="0" borderId="0" xfId="0" applyFont="1" applyFill="1" applyAlignment="1">
      <alignment vertical="center" wrapText="1"/>
    </xf>
    <xf numFmtId="4" fontId="2" fillId="0" borderId="0" xfId="0" applyNumberFormat="1" applyFont="1" applyFill="1" applyBorder="1" applyAlignment="1">
      <alignment vertical="center" wrapText="1"/>
    </xf>
    <xf numFmtId="4" fontId="2" fillId="0" borderId="0" xfId="0" applyNumberFormat="1" applyFont="1" applyFill="1" applyBorder="1" applyAlignment="1">
      <alignment horizontal="center" vertical="center" wrapText="1"/>
    </xf>
    <xf numFmtId="0" fontId="1" fillId="0" borderId="0" xfId="0" applyFont="1" applyFill="1" applyAlignment="1">
      <alignment horizontal="left" vertical="center"/>
    </xf>
    <xf numFmtId="0" fontId="15" fillId="0" borderId="0" xfId="0" applyFont="1" applyFill="1" applyAlignment="1">
      <alignment horizontal="center" vertical="center"/>
    </xf>
    <xf numFmtId="0" fontId="1" fillId="0" borderId="10" xfId="0" applyFont="1" applyFill="1" applyBorder="1" applyAlignment="1">
      <alignment horizontal="center" vertical="center" wrapText="1"/>
    </xf>
    <xf numFmtId="0" fontId="15" fillId="0" borderId="10" xfId="0" applyFont="1" applyFill="1" applyBorder="1" applyAlignment="1">
      <alignment horizontal="center" vertical="top" wrapText="1"/>
    </xf>
    <xf numFmtId="0" fontId="2" fillId="0" borderId="18" xfId="0" applyFont="1" applyFill="1" applyBorder="1" applyAlignment="1">
      <alignment horizontal="left" vertical="center" wrapText="1"/>
    </xf>
    <xf numFmtId="207" fontId="2" fillId="0" borderId="18" xfId="0" applyNumberFormat="1" applyFont="1" applyFill="1" applyBorder="1" applyAlignment="1">
      <alignment horizontal="center" vertical="center" wrapText="1"/>
    </xf>
    <xf numFmtId="0" fontId="16" fillId="0" borderId="0" xfId="0" applyFont="1" applyFill="1" applyAlignment="1">
      <alignment horizontal="left" vertical="center"/>
    </xf>
    <xf numFmtId="0" fontId="1" fillId="0" borderId="21" xfId="0" applyFont="1" applyFill="1" applyBorder="1" applyAlignment="1">
      <alignment horizontal="left" vertical="center" wrapText="1"/>
    </xf>
    <xf numFmtId="207" fontId="1" fillId="0" borderId="21" xfId="0" applyNumberFormat="1" applyFont="1" applyFill="1" applyBorder="1" applyAlignment="1">
      <alignment horizontal="center" vertical="center" wrapText="1"/>
    </xf>
    <xf numFmtId="207" fontId="1" fillId="0" borderId="10" xfId="0" applyNumberFormat="1" applyFont="1" applyFill="1" applyBorder="1" applyAlignment="1">
      <alignment horizontal="center" vertical="center" wrapText="1"/>
    </xf>
    <xf numFmtId="0" fontId="1" fillId="0" borderId="0" xfId="0" applyFont="1" applyFill="1" applyAlignment="1">
      <alignment horizontal="left" vertical="center" wrapText="1"/>
    </xf>
    <xf numFmtId="200" fontId="1" fillId="0" borderId="0" xfId="0" applyNumberFormat="1" applyFont="1" applyFill="1" applyAlignment="1">
      <alignment horizontal="left" vertical="center"/>
    </xf>
    <xf numFmtId="0" fontId="2" fillId="0" borderId="0" xfId="0" applyFont="1" applyFill="1" applyAlignment="1">
      <alignment horizontal="left"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2" xfId="0" applyFont="1" applyFill="1" applyBorder="1" applyAlignment="1">
      <alignment horizontal="center" vertical="center" wrapText="1"/>
    </xf>
    <xf numFmtId="0" fontId="1" fillId="0" borderId="18" xfId="0" applyFont="1" applyFill="1" applyBorder="1" applyAlignment="1">
      <alignment horizontal="left" vertical="center" wrapText="1"/>
    </xf>
    <xf numFmtId="0" fontId="1" fillId="0" borderId="24" xfId="0" applyFont="1" applyFill="1" applyBorder="1" applyAlignment="1">
      <alignment horizontal="left" vertical="center" wrapText="1"/>
    </xf>
    <xf numFmtId="207" fontId="1" fillId="0" borderId="18"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2" fontId="4" fillId="0" borderId="21" xfId="0" applyNumberFormat="1" applyFont="1" applyFill="1" applyBorder="1" applyAlignment="1">
      <alignment horizontal="left" vertical="center" wrapText="1"/>
    </xf>
    <xf numFmtId="207" fontId="4" fillId="0" borderId="1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vertical="center"/>
    </xf>
    <xf numFmtId="0" fontId="3" fillId="0" borderId="0" xfId="0" applyFont="1" applyFill="1" applyAlignment="1">
      <alignment horizontal="right" vertical="center"/>
    </xf>
    <xf numFmtId="0" fontId="1" fillId="0" borderId="22" xfId="0" applyFont="1" applyFill="1" applyBorder="1" applyAlignment="1">
      <alignment horizontal="center" vertical="center" wrapText="1"/>
    </xf>
    <xf numFmtId="0" fontId="1" fillId="0" borderId="18" xfId="0" applyFont="1" applyFill="1" applyBorder="1" applyAlignment="1">
      <alignment horizontal="left" vertical="center" wrapText="1"/>
    </xf>
    <xf numFmtId="207" fontId="1" fillId="0" borderId="18" xfId="0" applyNumberFormat="1" applyFont="1" applyFill="1" applyBorder="1" applyAlignment="1">
      <alignment horizontal="center" vertical="center" wrapText="1"/>
    </xf>
    <xf numFmtId="0" fontId="1" fillId="0" borderId="10" xfId="0" applyFont="1" applyFill="1" applyBorder="1" applyAlignment="1">
      <alignment vertical="center" wrapText="1"/>
    </xf>
    <xf numFmtId="2" fontId="4" fillId="0" borderId="10" xfId="0" applyNumberFormat="1" applyFont="1" applyFill="1" applyBorder="1" applyAlignment="1">
      <alignment vertical="center" wrapText="1"/>
    </xf>
    <xf numFmtId="0" fontId="1" fillId="0" borderId="10" xfId="0" applyFont="1" applyFill="1" applyBorder="1" applyAlignment="1">
      <alignment horizontal="center" vertical="center"/>
    </xf>
    <xf numFmtId="207" fontId="4" fillId="0" borderId="21" xfId="0" applyNumberFormat="1" applyFont="1" applyFill="1" applyBorder="1" applyAlignment="1">
      <alignment horizontal="center" vertical="center" wrapText="1"/>
    </xf>
    <xf numFmtId="0" fontId="1" fillId="0" borderId="25" xfId="0" applyFont="1" applyFill="1" applyBorder="1" applyAlignment="1">
      <alignment horizontal="center" vertical="center" wrapText="1"/>
    </xf>
    <xf numFmtId="0" fontId="15" fillId="0" borderId="25" xfId="0" applyFont="1" applyFill="1" applyBorder="1" applyAlignment="1">
      <alignment horizontal="center" vertical="top" wrapText="1"/>
    </xf>
    <xf numFmtId="0" fontId="15" fillId="0" borderId="26" xfId="0" applyFont="1" applyFill="1" applyBorder="1" applyAlignment="1">
      <alignment horizontal="center" vertical="top" wrapText="1"/>
    </xf>
    <xf numFmtId="0" fontId="1" fillId="0" borderId="18" xfId="0" applyFont="1" applyFill="1" applyBorder="1" applyAlignment="1">
      <alignment horizontal="center" vertical="center" wrapText="1"/>
    </xf>
    <xf numFmtId="0" fontId="1" fillId="0" borderId="18" xfId="0" applyFont="1" applyFill="1" applyBorder="1" applyAlignment="1">
      <alignment vertical="center" wrapText="1"/>
    </xf>
    <xf numFmtId="207" fontId="2" fillId="0" borderId="21" xfId="0" applyNumberFormat="1" applyFont="1" applyFill="1" applyBorder="1" applyAlignment="1">
      <alignment horizontal="center" vertical="center" wrapText="1"/>
    </xf>
    <xf numFmtId="207" fontId="2" fillId="0" borderId="10"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1" fillId="0" borderId="10" xfId="0" applyFont="1" applyFill="1" applyBorder="1" applyAlignment="1">
      <alignment vertical="center"/>
    </xf>
    <xf numFmtId="200" fontId="1" fillId="0" borderId="0" xfId="0" applyNumberFormat="1" applyFont="1" applyFill="1" applyAlignment="1">
      <alignment horizontal="center" vertical="center"/>
    </xf>
    <xf numFmtId="0" fontId="5" fillId="0" borderId="0" xfId="0" applyFont="1" applyFill="1" applyAlignment="1">
      <alignment horizontal="center" vertical="center" wrapText="1"/>
    </xf>
    <xf numFmtId="0" fontId="3" fillId="0" borderId="0" xfId="0" applyFont="1" applyFill="1" applyAlignment="1">
      <alignment horizontal="center" vertical="center" wrapText="1"/>
    </xf>
    <xf numFmtId="0" fontId="1" fillId="0" borderId="27" xfId="0" applyFont="1" applyFill="1" applyBorder="1" applyAlignment="1">
      <alignment horizontal="center" vertical="center" wrapText="1"/>
    </xf>
    <xf numFmtId="0" fontId="1" fillId="0" borderId="28" xfId="0" applyFont="1" applyFill="1" applyBorder="1" applyAlignment="1">
      <alignment horizontal="center" vertical="center"/>
    </xf>
    <xf numFmtId="0" fontId="1" fillId="0" borderId="18" xfId="0" applyFont="1" applyFill="1" applyBorder="1" applyAlignment="1">
      <alignment horizontal="center" vertical="center" wrapText="1"/>
    </xf>
    <xf numFmtId="1" fontId="1" fillId="0" borderId="18" xfId="0" applyNumberFormat="1" applyFont="1" applyFill="1" applyBorder="1" applyAlignment="1">
      <alignment horizontal="center" vertical="center" wrapText="1"/>
    </xf>
    <xf numFmtId="200" fontId="1" fillId="0" borderId="0" xfId="0" applyNumberFormat="1" applyFont="1" applyFill="1" applyAlignment="1">
      <alignment vertical="center" wrapText="1"/>
    </xf>
    <xf numFmtId="0" fontId="2" fillId="0" borderId="0" xfId="0" applyFont="1" applyFill="1" applyAlignment="1">
      <alignment vertical="center" wrapText="1"/>
    </xf>
    <xf numFmtId="49" fontId="2" fillId="0" borderId="29"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207" fontId="2" fillId="0" borderId="0" xfId="0" applyNumberFormat="1" applyFont="1" applyFill="1" applyBorder="1" applyAlignment="1">
      <alignment horizontal="center" vertical="center" wrapText="1"/>
    </xf>
    <xf numFmtId="207" fontId="1" fillId="0" borderId="0" xfId="0" applyNumberFormat="1" applyFont="1" applyFill="1" applyAlignment="1">
      <alignment vertical="center" wrapText="1"/>
    </xf>
    <xf numFmtId="207" fontId="1" fillId="0" borderId="0" xfId="0" applyNumberFormat="1" applyFont="1" applyFill="1" applyAlignment="1">
      <alignment horizontal="center" vertical="center" wrapText="1"/>
    </xf>
    <xf numFmtId="0" fontId="1" fillId="0" borderId="0" xfId="0" applyFont="1" applyFill="1" applyAlignment="1">
      <alignment horizontal="right" vertical="center"/>
    </xf>
    <xf numFmtId="207" fontId="1" fillId="0" borderId="10" xfId="0" applyNumberFormat="1" applyFont="1" applyFill="1" applyBorder="1" applyAlignment="1">
      <alignment horizontal="center" vertical="center"/>
    </xf>
    <xf numFmtId="0" fontId="1" fillId="0" borderId="0" xfId="0" applyFont="1" applyFill="1" applyAlignment="1">
      <alignment vertical="center" wrapText="1"/>
    </xf>
    <xf numFmtId="0" fontId="12" fillId="0" borderId="10" xfId="0" applyFont="1" applyFill="1" applyBorder="1" applyAlignment="1">
      <alignment vertical="center" wrapText="1"/>
    </xf>
    <xf numFmtId="0" fontId="1" fillId="0" borderId="22" xfId="0" applyFont="1" applyFill="1" applyBorder="1" applyAlignment="1">
      <alignment vertical="center" wrapText="1"/>
    </xf>
    <xf numFmtId="0" fontId="1" fillId="0" borderId="30" xfId="0" applyFont="1" applyFill="1" applyBorder="1" applyAlignment="1">
      <alignment horizontal="center" vertical="center" wrapText="1"/>
    </xf>
    <xf numFmtId="0" fontId="1" fillId="0" borderId="22" xfId="0" applyFont="1" applyFill="1" applyBorder="1" applyAlignment="1">
      <alignment horizontal="center" vertical="center"/>
    </xf>
    <xf numFmtId="200" fontId="1" fillId="0" borderId="18" xfId="0" applyNumberFormat="1" applyFont="1" applyFill="1" applyBorder="1" applyAlignment="1">
      <alignment horizontal="center" vertical="center"/>
    </xf>
    <xf numFmtId="200" fontId="1" fillId="0" borderId="10" xfId="0" applyNumberFormat="1" applyFont="1" applyFill="1" applyBorder="1" applyAlignment="1">
      <alignment horizontal="center" vertical="center"/>
    </xf>
    <xf numFmtId="207" fontId="1" fillId="0" borderId="24" xfId="0" applyNumberFormat="1" applyFont="1" applyFill="1" applyBorder="1" applyAlignment="1">
      <alignment horizontal="center" vertical="center" wrapText="1"/>
    </xf>
    <xf numFmtId="0" fontId="1" fillId="0" borderId="21"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xf>
    <xf numFmtId="0" fontId="0" fillId="0" borderId="0" xfId="0" applyFill="1" applyAlignment="1">
      <alignment vertical="center" wrapText="1"/>
    </xf>
    <xf numFmtId="208" fontId="1" fillId="0" borderId="10" xfId="0" applyNumberFormat="1" applyFont="1" applyFill="1" applyBorder="1" applyAlignment="1">
      <alignment horizontal="center" vertical="center" wrapText="1"/>
    </xf>
    <xf numFmtId="208" fontId="2" fillId="0" borderId="10" xfId="0" applyNumberFormat="1" applyFont="1" applyFill="1" applyBorder="1" applyAlignment="1">
      <alignment horizontal="center" vertical="center" wrapText="1"/>
    </xf>
    <xf numFmtId="208" fontId="14" fillId="0" borderId="10" xfId="0" applyNumberFormat="1" applyFont="1" applyFill="1" applyBorder="1" applyAlignment="1">
      <alignment horizontal="center" vertical="center" wrapText="1"/>
    </xf>
    <xf numFmtId="207" fontId="1" fillId="0" borderId="0" xfId="0" applyNumberFormat="1" applyFont="1" applyFill="1" applyBorder="1" applyAlignment="1">
      <alignment vertical="center" wrapText="1"/>
    </xf>
    <xf numFmtId="207" fontId="1" fillId="0" borderId="21" xfId="0" applyNumberFormat="1" applyFont="1" applyFill="1" applyBorder="1" applyAlignment="1">
      <alignment horizontal="center" vertical="center" wrapText="1"/>
    </xf>
    <xf numFmtId="200" fontId="1" fillId="0" borderId="10" xfId="0" applyNumberFormat="1" applyFont="1" applyFill="1" applyBorder="1" applyAlignment="1">
      <alignment horizontal="center" vertical="center" wrapText="1"/>
    </xf>
    <xf numFmtId="1" fontId="1" fillId="0" borderId="0" xfId="0" applyNumberFormat="1" applyFont="1" applyFill="1" applyAlignment="1">
      <alignment vertical="center" wrapText="1"/>
    </xf>
    <xf numFmtId="208" fontId="1" fillId="0" borderId="10" xfId="0" applyNumberFormat="1" applyFont="1" applyFill="1" applyBorder="1" applyAlignment="1">
      <alignment horizontal="center" vertical="center" wrapText="1"/>
    </xf>
    <xf numFmtId="0" fontId="0" fillId="0" borderId="0" xfId="0" applyFill="1" applyAlignment="1">
      <alignment horizontal="center" vertical="center" wrapText="1"/>
    </xf>
    <xf numFmtId="0" fontId="18" fillId="0" borderId="0" xfId="0" applyFont="1" applyFill="1" applyAlignment="1">
      <alignment horizontal="right" vertical="center" wrapText="1"/>
    </xf>
    <xf numFmtId="0" fontId="1" fillId="0" borderId="18" xfId="0" applyFont="1" applyFill="1" applyBorder="1" applyAlignment="1">
      <alignment horizontal="center" vertical="center"/>
    </xf>
    <xf numFmtId="208" fontId="4" fillId="0" borderId="1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08" fontId="4" fillId="0" borderId="0" xfId="0" applyNumberFormat="1" applyFont="1" applyFill="1" applyBorder="1" applyAlignment="1">
      <alignment horizontal="center" vertical="center" wrapText="1"/>
    </xf>
    <xf numFmtId="0" fontId="0" fillId="0" borderId="0" xfId="0" applyFill="1" applyAlignment="1">
      <alignment/>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0" xfId="0" applyFont="1" applyFill="1" applyAlignment="1">
      <alignment horizontal="left" vertical="top" wrapText="1"/>
    </xf>
    <xf numFmtId="0" fontId="0" fillId="0" borderId="0" xfId="0" applyFill="1" applyAlignment="1">
      <alignment horizontal="left" vertical="center"/>
    </xf>
    <xf numFmtId="0" fontId="3" fillId="0" borderId="0" xfId="0" applyFont="1" applyFill="1" applyAlignment="1">
      <alignment horizontal="left" vertical="center" wrapText="1"/>
    </xf>
    <xf numFmtId="0" fontId="0" fillId="0" borderId="29" xfId="0" applyFill="1" applyBorder="1" applyAlignment="1">
      <alignment horizontal="center" vertical="center" wrapText="1"/>
    </xf>
    <xf numFmtId="0" fontId="1" fillId="0" borderId="18" xfId="0" applyFont="1" applyFill="1" applyBorder="1" applyAlignment="1">
      <alignment horizontal="left" vertical="top" wrapText="1"/>
    </xf>
    <xf numFmtId="0" fontId="1" fillId="0" borderId="18" xfId="0" applyFont="1" applyFill="1" applyBorder="1" applyAlignment="1">
      <alignment vertical="top" wrapText="1"/>
    </xf>
    <xf numFmtId="2" fontId="4"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07" fontId="4" fillId="0" borderId="0" xfId="0" applyNumberFormat="1" applyFont="1" applyFill="1" applyBorder="1" applyAlignment="1">
      <alignment horizontal="center" vertical="center" wrapText="1"/>
    </xf>
    <xf numFmtId="209" fontId="2" fillId="0" borderId="0" xfId="0" applyNumberFormat="1" applyFont="1" applyFill="1" applyBorder="1" applyAlignment="1">
      <alignment horizontal="center" vertical="center" wrapText="1"/>
    </xf>
    <xf numFmtId="0" fontId="3" fillId="0" borderId="0" xfId="0" applyFont="1" applyFill="1" applyBorder="1" applyAlignment="1">
      <alignment horizontal="right" vertical="center" wrapText="1"/>
    </xf>
    <xf numFmtId="0" fontId="3" fillId="0" borderId="0" xfId="0" applyFont="1" applyFill="1" applyAlignment="1">
      <alignment horizontal="left" vertical="center" wrapText="1"/>
    </xf>
    <xf numFmtId="0" fontId="0" fillId="0" borderId="10" xfId="0" applyFill="1" applyBorder="1" applyAlignment="1">
      <alignment horizontal="left" vertical="center"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207" fontId="14" fillId="0" borderId="12" xfId="0" applyNumberFormat="1" applyFont="1" applyFill="1" applyBorder="1" applyAlignment="1">
      <alignment horizontal="center" vertical="center" wrapText="1"/>
    </xf>
    <xf numFmtId="207" fontId="1" fillId="0" borderId="12" xfId="0" applyNumberFormat="1" applyFont="1" applyFill="1" applyBorder="1" applyAlignment="1">
      <alignment horizontal="center" vertical="center" wrapText="1"/>
    </xf>
    <xf numFmtId="0" fontId="14" fillId="0" borderId="0" xfId="0" applyFont="1" applyFill="1" applyBorder="1" applyAlignment="1">
      <alignment vertical="center" wrapText="1"/>
    </xf>
    <xf numFmtId="1" fontId="1" fillId="0" borderId="0" xfId="0" applyNumberFormat="1" applyFont="1" applyFill="1" applyAlignment="1">
      <alignment horizontal="center" vertical="center" wrapText="1"/>
    </xf>
    <xf numFmtId="207" fontId="3" fillId="0" borderId="0" xfId="0" applyNumberFormat="1" applyFont="1" applyFill="1" applyBorder="1" applyAlignment="1">
      <alignment horizontal="right" vertical="center" wrapText="1"/>
    </xf>
    <xf numFmtId="0" fontId="18" fillId="0" borderId="0" xfId="0" applyFont="1" applyFill="1" applyBorder="1" applyAlignment="1">
      <alignment horizontal="center" vertical="center" wrapText="1"/>
    </xf>
    <xf numFmtId="0" fontId="0" fillId="0" borderId="0" xfId="0" applyAlignment="1">
      <alignment vertical="center" wrapText="1"/>
    </xf>
    <xf numFmtId="208" fontId="1" fillId="0" borderId="21" xfId="0" applyNumberFormat="1" applyFont="1" applyFill="1" applyBorder="1" applyAlignment="1">
      <alignment horizontal="center" vertical="center" wrapText="1"/>
    </xf>
    <xf numFmtId="208" fontId="1" fillId="0" borderId="10" xfId="0" applyNumberFormat="1" applyFont="1" applyFill="1" applyBorder="1" applyAlignment="1">
      <alignment horizontal="center" vertical="center"/>
    </xf>
    <xf numFmtId="208" fontId="4" fillId="0" borderId="21" xfId="0" applyNumberFormat="1" applyFont="1" applyFill="1" applyBorder="1" applyAlignment="1">
      <alignment horizontal="center" vertical="center" wrapText="1"/>
    </xf>
    <xf numFmtId="208" fontId="4" fillId="0" borderId="10" xfId="0" applyNumberFormat="1" applyFont="1" applyFill="1" applyBorder="1" applyAlignment="1">
      <alignment horizontal="center" vertical="center" wrapText="1"/>
    </xf>
    <xf numFmtId="0" fontId="8" fillId="0" borderId="0" xfId="0" applyFont="1" applyFill="1" applyAlignment="1">
      <alignment horizontal="center" vertical="center" wrapText="1"/>
    </xf>
    <xf numFmtId="2" fontId="4" fillId="0" borderId="10" xfId="0" applyNumberFormat="1" applyFont="1" applyFill="1" applyBorder="1" applyAlignment="1">
      <alignment horizontal="left" vertical="center" wrapText="1"/>
    </xf>
    <xf numFmtId="0" fontId="0" fillId="0" borderId="0" xfId="0" applyAlignment="1">
      <alignment horizontal="left" vertical="center" wrapText="1"/>
    </xf>
    <xf numFmtId="0" fontId="9" fillId="0" borderId="0" xfId="0" applyFont="1" applyAlignment="1">
      <alignment horizontal="left" vertical="center"/>
    </xf>
    <xf numFmtId="0" fontId="1" fillId="0" borderId="13"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vertical="center"/>
    </xf>
    <xf numFmtId="0" fontId="1" fillId="0" borderId="13" xfId="0" applyFont="1" applyFill="1" applyBorder="1" applyAlignment="1">
      <alignment vertical="top" wrapText="1"/>
    </xf>
    <xf numFmtId="49" fontId="12" fillId="0" borderId="10" xfId="0" applyNumberFormat="1" applyFont="1" applyFill="1" applyBorder="1" applyAlignment="1">
      <alignment horizontal="center" vertical="center" wrapText="1"/>
    </xf>
    <xf numFmtId="208" fontId="12" fillId="0" borderId="10" xfId="0" applyNumberFormat="1" applyFont="1" applyFill="1" applyBorder="1" applyAlignment="1">
      <alignment horizontal="center" vertical="center" wrapText="1"/>
    </xf>
    <xf numFmtId="0" fontId="1" fillId="0" borderId="10" xfId="0" applyFont="1" applyFill="1" applyBorder="1" applyAlignment="1">
      <alignment vertical="top" wrapText="1"/>
    </xf>
    <xf numFmtId="208" fontId="1" fillId="0" borderId="21" xfId="0" applyNumberFormat="1" applyFont="1" applyFill="1" applyBorder="1" applyAlignment="1">
      <alignment horizontal="center" vertical="center" wrapText="1"/>
    </xf>
    <xf numFmtId="208" fontId="1" fillId="0" borderId="18" xfId="0" applyNumberFormat="1" applyFont="1" applyFill="1" applyBorder="1" applyAlignment="1">
      <alignment horizontal="center" vertical="center" wrapText="1"/>
    </xf>
    <xf numFmtId="0" fontId="2" fillId="0" borderId="0" xfId="0" applyFont="1" applyFill="1" applyBorder="1" applyAlignment="1">
      <alignment horizontal="center" vertical="top" wrapText="1"/>
    </xf>
    <xf numFmtId="0" fontId="1" fillId="0" borderId="13" xfId="0" applyFont="1" applyFill="1" applyBorder="1" applyAlignment="1">
      <alignment vertical="center" wrapText="1"/>
    </xf>
    <xf numFmtId="0" fontId="1" fillId="0" borderId="0" xfId="0" applyFont="1" applyFill="1" applyAlignment="1">
      <alignment vertical="center"/>
    </xf>
    <xf numFmtId="0" fontId="2" fillId="0" borderId="0" xfId="0" applyFont="1" applyFill="1" applyAlignment="1">
      <alignment horizontal="center" vertical="top" wrapText="1"/>
    </xf>
    <xf numFmtId="0" fontId="3" fillId="0" borderId="0" xfId="0" applyFont="1" applyFill="1" applyAlignment="1">
      <alignment horizontal="right" vertical="top" wrapText="1"/>
    </xf>
    <xf numFmtId="3" fontId="1" fillId="0" borderId="10" xfId="0" applyNumberFormat="1" applyFont="1" applyFill="1" applyBorder="1" applyAlignment="1">
      <alignment horizontal="center" vertical="top" wrapText="1"/>
    </xf>
    <xf numFmtId="0" fontId="1" fillId="0" borderId="10" xfId="0" applyNumberFormat="1" applyFont="1" applyFill="1" applyBorder="1" applyAlignment="1">
      <alignment vertical="top" wrapText="1"/>
    </xf>
    <xf numFmtId="0" fontId="1" fillId="0" borderId="0" xfId="55" applyFont="1" applyFill="1" applyAlignment="1">
      <alignment vertical="top" wrapText="1"/>
      <protection/>
    </xf>
    <xf numFmtId="0" fontId="1" fillId="0" borderId="10" xfId="54" applyFont="1" applyFill="1" applyBorder="1" applyAlignment="1">
      <alignment horizontal="center" vertical="top" wrapText="1"/>
      <protection/>
    </xf>
    <xf numFmtId="0" fontId="1" fillId="0" borderId="10" xfId="0" applyFont="1" applyFill="1" applyBorder="1" applyAlignment="1" applyProtection="1">
      <alignment horizontal="center" vertical="top" wrapText="1"/>
      <protection locked="0"/>
    </xf>
    <xf numFmtId="1" fontId="1" fillId="0" borderId="10" xfId="0" applyNumberFormat="1" applyFont="1" applyFill="1" applyBorder="1" applyAlignment="1">
      <alignment horizontal="center" vertical="top" wrapText="1"/>
    </xf>
    <xf numFmtId="0" fontId="1" fillId="0" borderId="10" xfId="0" applyFont="1" applyFill="1" applyBorder="1" applyAlignment="1" applyProtection="1">
      <alignment horizontal="center" vertical="top" wrapText="1" shrinkToFit="1"/>
      <protection locked="0"/>
    </xf>
    <xf numFmtId="2" fontId="1" fillId="0" borderId="10" xfId="0" applyNumberFormat="1" applyFont="1" applyFill="1" applyBorder="1" applyAlignment="1">
      <alignment horizontal="center" vertical="top" wrapText="1"/>
    </xf>
    <xf numFmtId="208" fontId="1" fillId="0" borderId="10" xfId="0" applyNumberFormat="1" applyFont="1" applyFill="1" applyBorder="1" applyAlignment="1">
      <alignment horizontal="center" vertical="top" wrapText="1"/>
    </xf>
    <xf numFmtId="0" fontId="12" fillId="0" borderId="10" xfId="0" applyFont="1" applyFill="1" applyBorder="1" applyAlignment="1">
      <alignment vertical="top" wrapText="1"/>
    </xf>
    <xf numFmtId="0" fontId="12" fillId="0" borderId="10" xfId="0" applyFont="1" applyFill="1" applyBorder="1" applyAlignment="1">
      <alignment horizontal="center" vertical="center" wrapText="1"/>
    </xf>
    <xf numFmtId="0" fontId="2" fillId="0" borderId="10" xfId="0" applyFont="1" applyFill="1" applyBorder="1" applyAlignment="1">
      <alignment vertical="top" wrapText="1"/>
    </xf>
    <xf numFmtId="208" fontId="2" fillId="0" borderId="10" xfId="0" applyNumberFormat="1" applyFont="1" applyFill="1" applyBorder="1" applyAlignment="1">
      <alignment horizontal="center" vertical="top" wrapText="1"/>
    </xf>
    <xf numFmtId="207" fontId="2" fillId="0" borderId="0" xfId="0" applyNumberFormat="1" applyFont="1" applyFill="1" applyBorder="1" applyAlignment="1">
      <alignment horizontal="center" vertical="top" wrapText="1"/>
    </xf>
    <xf numFmtId="207" fontId="1" fillId="0" borderId="0" xfId="0" applyNumberFormat="1" applyFont="1" applyFill="1" applyAlignment="1">
      <alignment horizontal="left" vertical="center" wrapText="1"/>
    </xf>
    <xf numFmtId="207" fontId="1" fillId="0" borderId="31" xfId="0" applyNumberFormat="1" applyFont="1" applyFill="1" applyBorder="1" applyAlignment="1">
      <alignment horizontal="center" vertical="center" wrapText="1"/>
    </xf>
    <xf numFmtId="207" fontId="1" fillId="0" borderId="32" xfId="0" applyNumberFormat="1" applyFont="1" applyFill="1" applyBorder="1" applyAlignment="1">
      <alignment horizontal="center" vertical="center" wrapText="1"/>
    </xf>
    <xf numFmtId="207" fontId="1" fillId="0" borderId="33" xfId="0" applyNumberFormat="1" applyFont="1" applyFill="1" applyBorder="1" applyAlignment="1">
      <alignment horizontal="center" vertical="center" wrapText="1"/>
    </xf>
    <xf numFmtId="207" fontId="1" fillId="0" borderId="30" xfId="0" applyNumberFormat="1" applyFont="1" applyFill="1" applyBorder="1" applyAlignment="1">
      <alignment horizontal="center" vertical="center" wrapText="1"/>
    </xf>
    <xf numFmtId="1" fontId="1" fillId="0" borderId="22" xfId="0" applyNumberFormat="1" applyFont="1" applyFill="1" applyBorder="1" applyAlignment="1">
      <alignment horizontal="center" vertical="center" wrapText="1"/>
    </xf>
    <xf numFmtId="1" fontId="1" fillId="0" borderId="17" xfId="0" applyNumberFormat="1" applyFont="1" applyFill="1" applyBorder="1" applyAlignment="1">
      <alignment horizontal="center" vertical="center" wrapText="1"/>
    </xf>
    <xf numFmtId="3" fontId="1" fillId="0" borderId="10" xfId="0" applyNumberFormat="1" applyFont="1" applyFill="1" applyBorder="1" applyAlignment="1">
      <alignment horizontal="center" vertical="top"/>
    </xf>
    <xf numFmtId="1" fontId="1" fillId="0" borderId="10" xfId="0" applyNumberFormat="1" applyFont="1" applyFill="1" applyBorder="1" applyAlignment="1">
      <alignment horizontal="center" vertical="top"/>
    </xf>
    <xf numFmtId="0" fontId="1" fillId="0" borderId="10" xfId="0" applyFont="1" applyFill="1" applyBorder="1" applyAlignment="1" applyProtection="1">
      <alignment horizontal="center" vertical="top" shrinkToFit="1"/>
      <protection locked="0"/>
    </xf>
    <xf numFmtId="0" fontId="1" fillId="0" borderId="10" xfId="55" applyFont="1" applyFill="1" applyBorder="1" applyAlignment="1">
      <alignment vertical="top" wrapText="1"/>
      <protection/>
    </xf>
    <xf numFmtId="207" fontId="1" fillId="0" borderId="10" xfId="0" applyNumberFormat="1" applyFont="1" applyFill="1" applyBorder="1" applyAlignment="1">
      <alignment horizontal="left" vertical="center" wrapText="1"/>
    </xf>
    <xf numFmtId="207" fontId="12" fillId="0" borderId="10" xfId="0" applyNumberFormat="1" applyFont="1" applyFill="1" applyBorder="1" applyAlignment="1">
      <alignment horizontal="center" vertical="center" wrapText="1"/>
    </xf>
    <xf numFmtId="0" fontId="1" fillId="0" borderId="0" xfId="0" applyFont="1" applyFill="1" applyAlignment="1">
      <alignment/>
    </xf>
    <xf numFmtId="207" fontId="2" fillId="0" borderId="10" xfId="0" applyNumberFormat="1" applyFont="1" applyFill="1" applyBorder="1" applyAlignment="1">
      <alignment horizontal="left" vertical="center" wrapText="1"/>
    </xf>
    <xf numFmtId="208" fontId="12" fillId="0" borderId="10"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208" fontId="2" fillId="0" borderId="0" xfId="0" applyNumberFormat="1" applyFont="1" applyFill="1" applyBorder="1" applyAlignment="1">
      <alignment vertical="center" wrapText="1"/>
    </xf>
    <xf numFmtId="207" fontId="2" fillId="0" borderId="0" xfId="0" applyNumberFormat="1" applyFont="1" applyFill="1" applyBorder="1" applyAlignment="1">
      <alignment vertical="center" wrapText="1"/>
    </xf>
    <xf numFmtId="0" fontId="1" fillId="0" borderId="0" xfId="0" applyFont="1" applyFill="1" applyBorder="1" applyAlignment="1">
      <alignment vertical="top" wrapText="1"/>
    </xf>
    <xf numFmtId="208" fontId="1" fillId="0" borderId="0" xfId="0" applyNumberFormat="1" applyFont="1" applyFill="1" applyBorder="1" applyAlignment="1">
      <alignment vertical="center" wrapText="1"/>
    </xf>
    <xf numFmtId="0" fontId="2" fillId="0" borderId="19" xfId="0" applyFont="1" applyFill="1" applyBorder="1" applyAlignment="1">
      <alignment vertical="center" wrapText="1"/>
    </xf>
    <xf numFmtId="49" fontId="2" fillId="0" borderId="19" xfId="0" applyNumberFormat="1" applyFont="1" applyFill="1" applyBorder="1" applyAlignment="1">
      <alignment horizontal="center" vertical="center" wrapText="1"/>
    </xf>
    <xf numFmtId="207" fontId="2" fillId="0" borderId="19"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0" fontId="3" fillId="0" borderId="0" xfId="0" applyFont="1" applyFill="1" applyAlignment="1">
      <alignment horizontal="left" vertical="top" wrapText="1"/>
    </xf>
    <xf numFmtId="0" fontId="17" fillId="0" borderId="29"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0" xfId="0" applyFont="1" applyFill="1" applyAlignment="1">
      <alignment horizontal="center" vertical="top" wrapText="1"/>
    </xf>
    <xf numFmtId="208" fontId="1" fillId="0" borderId="18" xfId="0" applyNumberFormat="1" applyFont="1" applyFill="1" applyBorder="1" applyAlignment="1">
      <alignment horizontal="center" vertical="center"/>
    </xf>
    <xf numFmtId="208" fontId="2"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xf>
    <xf numFmtId="0" fontId="1" fillId="0" borderId="13" xfId="0" applyFont="1" applyFill="1" applyBorder="1" applyAlignment="1">
      <alignment horizontal="center" vertical="top" wrapText="1"/>
    </xf>
    <xf numFmtId="0" fontId="3" fillId="0" borderId="0" xfId="0" applyFont="1" applyFill="1" applyAlignment="1">
      <alignment vertical="top" wrapText="1"/>
    </xf>
    <xf numFmtId="0" fontId="0" fillId="0" borderId="0" xfId="0" applyFill="1" applyAlignment="1">
      <alignment vertical="top" wrapText="1"/>
    </xf>
    <xf numFmtId="0" fontId="0" fillId="0" borderId="0" xfId="0" applyFill="1" applyAlignment="1">
      <alignment horizontal="left" vertical="center" wrapText="1"/>
    </xf>
    <xf numFmtId="0" fontId="3" fillId="0" borderId="0" xfId="0" applyFont="1" applyAlignment="1">
      <alignment vertical="center"/>
    </xf>
    <xf numFmtId="0" fontId="3" fillId="0" borderId="0" xfId="0" applyFont="1" applyFill="1" applyBorder="1" applyAlignment="1">
      <alignment vertical="top" wrapText="1"/>
    </xf>
    <xf numFmtId="0" fontId="14" fillId="0" borderId="10" xfId="0" applyFont="1" applyFill="1" applyBorder="1" applyAlignment="1">
      <alignment vertical="top" wrapText="1"/>
    </xf>
    <xf numFmtId="0" fontId="1" fillId="32" borderId="0" xfId="0" applyFont="1" applyFill="1" applyBorder="1" applyAlignment="1">
      <alignment horizontal="left" vertical="center" wrapText="1"/>
    </xf>
    <xf numFmtId="0" fontId="3" fillId="0" borderId="0" xfId="0" applyFont="1" applyFill="1" applyAlignment="1">
      <alignment horizontal="left" vertical="center"/>
    </xf>
    <xf numFmtId="0" fontId="1" fillId="32" borderId="0" xfId="0" applyFont="1" applyFill="1" applyAlignment="1">
      <alignment horizontal="left" vertical="center" wrapText="1"/>
    </xf>
    <xf numFmtId="0" fontId="2" fillId="32" borderId="0" xfId="0" applyFont="1" applyFill="1" applyAlignment="1">
      <alignment horizontal="center" vertical="center" wrapText="1"/>
    </xf>
    <xf numFmtId="0" fontId="3" fillId="32" borderId="29" xfId="0" applyFont="1" applyFill="1" applyBorder="1" applyAlignment="1">
      <alignment horizontal="right" vertical="center"/>
    </xf>
    <xf numFmtId="0" fontId="1" fillId="0" borderId="0" xfId="0" applyFont="1" applyFill="1" applyBorder="1" applyAlignment="1">
      <alignment horizontal="left" vertical="top" wrapText="1"/>
    </xf>
    <xf numFmtId="0" fontId="3" fillId="0" borderId="0" xfId="0" applyFont="1" applyFill="1" applyAlignment="1">
      <alignment horizontal="left" vertical="top" wrapText="1"/>
    </xf>
    <xf numFmtId="0" fontId="1" fillId="0" borderId="0" xfId="0" applyFont="1" applyFill="1" applyAlignment="1">
      <alignment horizontal="justify" vertical="top"/>
    </xf>
    <xf numFmtId="0" fontId="1" fillId="0" borderId="0" xfId="0" applyNumberFormat="1" applyFont="1" applyFill="1" applyAlignment="1">
      <alignment horizontal="justify" vertical="top"/>
    </xf>
    <xf numFmtId="0" fontId="1" fillId="0" borderId="0" xfId="0" applyFont="1" applyFill="1" applyAlignment="1">
      <alignment horizontal="justify" vertical="top" wrapText="1"/>
    </xf>
    <xf numFmtId="0" fontId="2" fillId="0" borderId="0" xfId="0" applyFont="1" applyFill="1" applyBorder="1" applyAlignment="1">
      <alignment horizontal="center" vertical="top" wrapText="1"/>
    </xf>
    <xf numFmtId="0" fontId="1" fillId="0" borderId="0" xfId="0" applyFont="1" applyFill="1" applyAlignment="1">
      <alignment vertical="top" wrapText="1"/>
    </xf>
    <xf numFmtId="0" fontId="1" fillId="0" borderId="10"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2" xfId="0" applyFont="1" applyFill="1" applyBorder="1" applyAlignment="1">
      <alignment horizontal="center" vertical="top" wrapText="1"/>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40" xfId="0"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vertical="top" wrapText="1"/>
    </xf>
    <xf numFmtId="0" fontId="9" fillId="0" borderId="0" xfId="0" applyFont="1" applyFill="1" applyAlignment="1">
      <alignment vertical="top" wrapText="1"/>
    </xf>
    <xf numFmtId="0" fontId="0" fillId="0" borderId="0" xfId="0" applyFill="1" applyAlignment="1">
      <alignment vertical="top" wrapText="1"/>
    </xf>
    <xf numFmtId="207" fontId="1" fillId="0" borderId="0" xfId="0" applyNumberFormat="1" applyFont="1" applyFill="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center" vertical="top" wrapText="1"/>
    </xf>
    <xf numFmtId="207" fontId="1" fillId="0" borderId="0" xfId="0" applyNumberFormat="1" applyFont="1" applyFill="1" applyAlignment="1">
      <alignment horizontal="left" vertical="center" wrapText="1"/>
    </xf>
    <xf numFmtId="207" fontId="2" fillId="0" borderId="0" xfId="0" applyNumberFormat="1" applyFont="1" applyFill="1" applyAlignment="1">
      <alignment horizontal="center" vertical="center" wrapText="1"/>
    </xf>
    <xf numFmtId="0" fontId="0" fillId="0" borderId="0" xfId="0" applyFill="1" applyAlignment="1">
      <alignment horizontal="left" vertical="center" wrapText="1"/>
    </xf>
    <xf numFmtId="0" fontId="0" fillId="0" borderId="0" xfId="0" applyAlignment="1">
      <alignment horizontal="left" vertical="center" wrapText="1"/>
    </xf>
    <xf numFmtId="207" fontId="1" fillId="0" borderId="0" xfId="0" applyNumberFormat="1" applyFont="1" applyFill="1" applyBorder="1" applyAlignment="1">
      <alignment horizontal="right" vertical="center" wrapText="1"/>
    </xf>
    <xf numFmtId="207" fontId="1" fillId="0" borderId="23" xfId="0" applyNumberFormat="1" applyFont="1" applyFill="1" applyBorder="1" applyAlignment="1">
      <alignment horizontal="center" vertical="center" wrapText="1"/>
    </xf>
    <xf numFmtId="0" fontId="1" fillId="0" borderId="41"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Alignment="1">
      <alignment horizontal="left" vertical="center" wrapText="1"/>
    </xf>
    <xf numFmtId="0" fontId="3" fillId="0" borderId="29" xfId="0" applyFont="1" applyFill="1" applyBorder="1" applyAlignment="1">
      <alignment horizontal="right" vertical="center" wrapText="1"/>
    </xf>
    <xf numFmtId="0" fontId="1" fillId="0" borderId="13" xfId="0" applyFont="1" applyFill="1" applyBorder="1" applyAlignment="1">
      <alignment horizontal="center" vertical="center" wrapText="1"/>
    </xf>
    <xf numFmtId="0" fontId="0" fillId="0" borderId="18" xfId="0" applyFill="1" applyBorder="1" applyAlignment="1">
      <alignment horizontal="center" vertical="center" wrapText="1"/>
    </xf>
    <xf numFmtId="0" fontId="3" fillId="0" borderId="0" xfId="0" applyFont="1" applyFill="1" applyAlignment="1">
      <alignment horizontal="left" vertical="center" wrapText="1"/>
    </xf>
    <xf numFmtId="0" fontId="0" fillId="0" borderId="0" xfId="0" applyAlignment="1">
      <alignment vertical="center" wrapText="1"/>
    </xf>
    <xf numFmtId="0" fontId="2" fillId="0" borderId="0" xfId="0" applyFont="1" applyFill="1" applyAlignment="1">
      <alignment horizontal="center" vertical="center" wrapText="1"/>
    </xf>
    <xf numFmtId="0" fontId="1" fillId="0" borderId="21" xfId="0" applyFont="1" applyFill="1" applyBorder="1" applyAlignment="1">
      <alignment horizontal="center" vertical="center" wrapText="1"/>
    </xf>
    <xf numFmtId="0" fontId="0" fillId="0" borderId="16" xfId="0" applyFill="1" applyBorder="1" applyAlignment="1">
      <alignment horizontal="center" vertical="center" wrapText="1"/>
    </xf>
    <xf numFmtId="0" fontId="9" fillId="0" borderId="0" xfId="0" applyFont="1" applyFill="1" applyAlignment="1">
      <alignment horizontal="lef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0" xfId="0" applyFill="1" applyAlignment="1">
      <alignment vertical="center" wrapText="1"/>
    </xf>
    <xf numFmtId="1" fontId="1" fillId="0" borderId="21" xfId="0" applyNumberFormat="1" applyFont="1" applyFill="1" applyBorder="1" applyAlignment="1">
      <alignment horizontal="center" vertical="center" wrapText="1"/>
    </xf>
    <xf numFmtId="0" fontId="3" fillId="0" borderId="0" xfId="0" applyFont="1" applyFill="1" applyBorder="1" applyAlignment="1">
      <alignment horizontal="right" vertical="center" wrapText="1"/>
    </xf>
    <xf numFmtId="0" fontId="13" fillId="0" borderId="0" xfId="0" applyFont="1" applyFill="1" applyAlignment="1">
      <alignment vertical="center" wrapText="1"/>
    </xf>
    <xf numFmtId="0" fontId="1" fillId="0" borderId="0" xfId="0" applyFont="1" applyFill="1" applyAlignment="1">
      <alignment horizontal="left" vertical="center" wrapText="1"/>
    </xf>
    <xf numFmtId="0" fontId="13" fillId="0" borderId="0" xfId="0" applyFont="1" applyFill="1" applyAlignment="1">
      <alignment horizontal="left" vertical="center"/>
    </xf>
    <xf numFmtId="0" fontId="1" fillId="0" borderId="0" xfId="0" applyFont="1" applyFill="1" applyAlignment="1">
      <alignment horizontal="left" vertical="center"/>
    </xf>
    <xf numFmtId="0" fontId="3" fillId="0" borderId="0" xfId="0" applyFont="1" applyFill="1" applyAlignment="1">
      <alignment vertical="center"/>
    </xf>
    <xf numFmtId="0" fontId="1" fillId="0" borderId="0" xfId="0" applyFont="1" applyFill="1" applyAlignment="1">
      <alignment vertical="center"/>
    </xf>
    <xf numFmtId="0" fontId="1" fillId="0" borderId="13" xfId="0" applyFont="1" applyFill="1" applyBorder="1" applyAlignment="1">
      <alignment horizontal="center" vertical="center" wrapText="1"/>
    </xf>
    <xf numFmtId="0" fontId="0" fillId="0" borderId="0" xfId="0" applyFill="1" applyAlignment="1">
      <alignment vertical="center"/>
    </xf>
    <xf numFmtId="0" fontId="0" fillId="0" borderId="18" xfId="0" applyBorder="1" applyAlignment="1">
      <alignment horizontal="center" vertical="center" wrapText="1"/>
    </xf>
    <xf numFmtId="0" fontId="1" fillId="0" borderId="21" xfId="0" applyFont="1" applyFill="1" applyBorder="1" applyAlignment="1">
      <alignment horizontal="center" vertical="center" wrapText="1"/>
    </xf>
    <xf numFmtId="0" fontId="0" fillId="0" borderId="16" xfId="0" applyBorder="1" applyAlignment="1">
      <alignment horizontal="center" vertical="center" wrapText="1"/>
    </xf>
    <xf numFmtId="0" fontId="9" fillId="0" borderId="0" xfId="0" applyFont="1" applyAlignment="1">
      <alignment horizontal="left" vertical="center"/>
    </xf>
    <xf numFmtId="0" fontId="0" fillId="0" borderId="0" xfId="0" applyAlignment="1">
      <alignment horizontal="left" vertical="center"/>
    </xf>
    <xf numFmtId="0" fontId="1" fillId="0" borderId="42" xfId="0" applyFont="1" applyFill="1" applyBorder="1" applyAlignment="1">
      <alignment horizontal="center" vertical="center" wrapText="1"/>
    </xf>
    <xf numFmtId="0" fontId="0" fillId="0" borderId="43" xfId="0" applyFill="1" applyBorder="1" applyAlignment="1">
      <alignment horizontal="center" vertical="center" wrapText="1"/>
    </xf>
    <xf numFmtId="0" fontId="0" fillId="0" borderId="38" xfId="0"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ill="1" applyBorder="1" applyAlignment="1">
      <alignment vertical="center"/>
    </xf>
    <xf numFmtId="0" fontId="0" fillId="0" borderId="0" xfId="0" applyFill="1" applyAlignment="1">
      <alignment horizontal="left" vertical="center"/>
    </xf>
    <xf numFmtId="0" fontId="1"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10" xfId="0" applyFill="1" applyBorder="1" applyAlignment="1">
      <alignment horizontal="center" vertical="center" wrapText="1"/>
    </xf>
    <xf numFmtId="0" fontId="9" fillId="0" borderId="0" xfId="0" applyFont="1" applyFill="1" applyAlignment="1">
      <alignment vertical="center"/>
    </xf>
    <xf numFmtId="0" fontId="3" fillId="0" borderId="0" xfId="0" applyFont="1" applyFill="1" applyAlignment="1">
      <alignment vertical="center"/>
    </xf>
    <xf numFmtId="0" fontId="1" fillId="0" borderId="44" xfId="0" applyFont="1" applyFill="1" applyBorder="1" applyAlignment="1">
      <alignment horizontal="center" vertical="center" wrapText="1"/>
    </xf>
    <xf numFmtId="0" fontId="0" fillId="0" borderId="44" xfId="0" applyFill="1" applyBorder="1" applyAlignment="1">
      <alignment horizontal="center" vertical="center" wrapText="1"/>
    </xf>
    <xf numFmtId="0" fontId="0" fillId="0" borderId="44" xfId="0" applyFill="1" applyBorder="1" applyAlignment="1">
      <alignment vertical="center"/>
    </xf>
    <xf numFmtId="0" fontId="0" fillId="0" borderId="45" xfId="0" applyFill="1" applyBorder="1" applyAlignment="1">
      <alignment vertical="center"/>
    </xf>
    <xf numFmtId="0" fontId="3" fillId="0" borderId="0" xfId="0" applyFont="1" applyAlignment="1">
      <alignment vertical="center"/>
    </xf>
    <xf numFmtId="0" fontId="0" fillId="0" borderId="0" xfId="0" applyAlignment="1">
      <alignment vertical="center"/>
    </xf>
    <xf numFmtId="0" fontId="1" fillId="0" borderId="0" xfId="0" applyFont="1" applyFill="1" applyAlignment="1">
      <alignment vertical="center" wrapText="1"/>
    </xf>
    <xf numFmtId="0" fontId="1" fillId="0" borderId="46" xfId="0" applyFont="1" applyFill="1" applyBorder="1" applyAlignment="1">
      <alignment horizontal="center" vertical="center" wrapText="1"/>
    </xf>
    <xf numFmtId="0" fontId="0" fillId="0" borderId="41" xfId="0" applyFill="1" applyBorder="1" applyAlignment="1">
      <alignment vertical="center"/>
    </xf>
    <xf numFmtId="0" fontId="1" fillId="0" borderId="31" xfId="0" applyFont="1" applyFill="1" applyBorder="1" applyAlignment="1">
      <alignment vertical="center" wrapText="1"/>
    </xf>
    <xf numFmtId="0" fontId="0" fillId="0" borderId="33" xfId="0" applyFill="1" applyBorder="1" applyAlignment="1">
      <alignment vertical="center" wrapText="1"/>
    </xf>
    <xf numFmtId="0" fontId="1" fillId="0" borderId="34" xfId="0" applyFont="1" applyFill="1" applyBorder="1" applyAlignment="1">
      <alignment horizontal="center" vertical="center" wrapText="1"/>
    </xf>
    <xf numFmtId="0" fontId="13" fillId="0" borderId="0" xfId="0" applyFont="1" applyFill="1" applyAlignment="1">
      <alignment vertical="center"/>
    </xf>
    <xf numFmtId="0" fontId="1" fillId="0" borderId="45"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0" fillId="0" borderId="35" xfId="0" applyFont="1" applyFill="1" applyBorder="1" applyAlignment="1">
      <alignment vertical="center"/>
    </xf>
    <xf numFmtId="0" fontId="1" fillId="0" borderId="24" xfId="0" applyFont="1" applyFill="1" applyBorder="1" applyAlignment="1">
      <alignment horizontal="center" vertical="center" wrapText="1"/>
    </xf>
    <xf numFmtId="0" fontId="0" fillId="0" borderId="53" xfId="0" applyFont="1" applyFill="1" applyBorder="1" applyAlignment="1">
      <alignment vertical="center"/>
    </xf>
    <xf numFmtId="0" fontId="1" fillId="0" borderId="5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10" xfId="0" applyFont="1" applyFill="1" applyBorder="1" applyAlignment="1">
      <alignment horizontal="center" vertical="top" wrapText="1"/>
    </xf>
    <xf numFmtId="0" fontId="1" fillId="0" borderId="10" xfId="0" applyFont="1" applyFill="1" applyBorder="1" applyAlignment="1">
      <alignment horizontal="center" vertical="center" wrapText="1"/>
    </xf>
    <xf numFmtId="2" fontId="4" fillId="0" borderId="21" xfId="0" applyNumberFormat="1" applyFont="1" applyFill="1" applyBorder="1" applyAlignment="1">
      <alignment horizontal="center" vertical="center" wrapText="1"/>
    </xf>
    <xf numFmtId="2" fontId="4" fillId="0" borderId="16"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8" fillId="0" borderId="0" xfId="0" applyFont="1" applyAlignment="1">
      <alignment vertical="center" wrapText="1"/>
    </xf>
    <xf numFmtId="0" fontId="8" fillId="0" borderId="0" xfId="0" applyFont="1" applyFill="1" applyAlignment="1">
      <alignment horizontal="center" vertical="center" wrapText="1"/>
    </xf>
    <xf numFmtId="0" fontId="1" fillId="0" borderId="29" xfId="0" applyFont="1" applyFill="1" applyBorder="1" applyAlignment="1">
      <alignment horizontal="right" vertical="center" wrapText="1"/>
    </xf>
    <xf numFmtId="0" fontId="0" fillId="0" borderId="29" xfId="0" applyFill="1" applyBorder="1" applyAlignment="1">
      <alignment horizontal="right"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F69"/>
  <sheetViews>
    <sheetView view="pageBreakPreview" zoomScale="90" zoomScaleSheetLayoutView="90" zoomScalePageLayoutView="0" workbookViewId="0" topLeftCell="A1">
      <selection activeCell="B12" sqref="B12"/>
    </sheetView>
  </sheetViews>
  <sheetFormatPr defaultColWidth="9.00390625" defaultRowHeight="12.75"/>
  <cols>
    <col min="1" max="1" width="27.375" style="4" customWidth="1"/>
    <col min="2" max="2" width="74.625" style="4" customWidth="1"/>
    <col min="3" max="3" width="15.25390625" style="5" customWidth="1"/>
    <col min="4" max="4" width="22.125" style="4" customWidth="1"/>
    <col min="5" max="5" width="46.125" style="4" customWidth="1"/>
    <col min="6" max="6" width="17.875" style="4" customWidth="1"/>
    <col min="7" max="7" width="24.375" style="4" customWidth="1"/>
    <col min="8" max="16384" width="9.125" style="4" customWidth="1"/>
  </cols>
  <sheetData>
    <row r="1" spans="1:3" s="70" customFormat="1" ht="15">
      <c r="A1" s="311" t="s">
        <v>273</v>
      </c>
      <c r="B1" s="311"/>
      <c r="C1" s="311"/>
    </row>
    <row r="2" spans="1:3" s="70" customFormat="1" ht="15">
      <c r="A2" s="311" t="s">
        <v>272</v>
      </c>
      <c r="B2" s="311"/>
      <c r="C2" s="311"/>
    </row>
    <row r="3" spans="1:3" s="70" customFormat="1" ht="15">
      <c r="A3" s="311" t="s">
        <v>274</v>
      </c>
      <c r="B3" s="311"/>
      <c r="C3" s="311"/>
    </row>
    <row r="4" spans="1:3" s="70" customFormat="1" ht="15">
      <c r="A4" s="311" t="s">
        <v>275</v>
      </c>
      <c r="B4" s="311"/>
      <c r="C4" s="311"/>
    </row>
    <row r="5" spans="1:3" s="70" customFormat="1" ht="15">
      <c r="A5" s="311" t="s">
        <v>454</v>
      </c>
      <c r="B5" s="311"/>
      <c r="C5" s="311"/>
    </row>
    <row r="6" spans="1:3" s="70" customFormat="1" ht="15">
      <c r="A6" s="206"/>
      <c r="B6" s="206" t="s">
        <v>1203</v>
      </c>
      <c r="C6" s="207"/>
    </row>
    <row r="7" spans="1:3" ht="15">
      <c r="A7" s="3"/>
      <c r="B7" s="3" t="s">
        <v>1265</v>
      </c>
      <c r="C7" s="6"/>
    </row>
    <row r="8" spans="1:3" ht="15">
      <c r="A8" s="3"/>
      <c r="B8" s="3" t="s">
        <v>1349</v>
      </c>
      <c r="C8" s="6"/>
    </row>
    <row r="9" spans="1:3" ht="15">
      <c r="A9" s="3"/>
      <c r="B9" s="3"/>
      <c r="C9" s="6"/>
    </row>
    <row r="10" spans="1:3" ht="77.25" customHeight="1">
      <c r="A10" s="313" t="s">
        <v>1352</v>
      </c>
      <c r="B10" s="313"/>
      <c r="C10" s="313"/>
    </row>
    <row r="11" spans="1:3" ht="15">
      <c r="A11" s="314" t="s">
        <v>877</v>
      </c>
      <c r="B11" s="314"/>
      <c r="C11" s="314"/>
    </row>
    <row r="12" spans="1:3" ht="63">
      <c r="A12" s="9" t="s">
        <v>878</v>
      </c>
      <c r="B12" s="9" t="s">
        <v>879</v>
      </c>
      <c r="C12" s="21" t="s">
        <v>146</v>
      </c>
    </row>
    <row r="13" spans="1:3" ht="15.75">
      <c r="A13" s="21">
        <v>1</v>
      </c>
      <c r="B13" s="21">
        <v>2</v>
      </c>
      <c r="C13" s="21">
        <v>3</v>
      </c>
    </row>
    <row r="14" spans="1:3" ht="47.25">
      <c r="A14" s="10"/>
      <c r="B14" s="11" t="s">
        <v>271</v>
      </c>
      <c r="C14" s="12"/>
    </row>
    <row r="15" spans="1:3" ht="31.5">
      <c r="A15" s="13" t="s">
        <v>859</v>
      </c>
      <c r="B15" s="13" t="s">
        <v>345</v>
      </c>
      <c r="C15" s="12">
        <v>100</v>
      </c>
    </row>
    <row r="16" spans="1:3" ht="31.5">
      <c r="A16" s="13" t="s">
        <v>834</v>
      </c>
      <c r="B16" s="14" t="s">
        <v>835</v>
      </c>
      <c r="C16" s="12">
        <v>100</v>
      </c>
    </row>
    <row r="17" spans="1:3" ht="31.5">
      <c r="A17" s="10"/>
      <c r="B17" s="11" t="s">
        <v>147</v>
      </c>
      <c r="C17" s="12"/>
    </row>
    <row r="18" spans="1:3" ht="47.25">
      <c r="A18" s="13" t="s">
        <v>836</v>
      </c>
      <c r="B18" s="14" t="s">
        <v>837</v>
      </c>
      <c r="C18" s="12">
        <v>100</v>
      </c>
    </row>
    <row r="19" spans="1:3" ht="31.5">
      <c r="A19" s="13" t="s">
        <v>858</v>
      </c>
      <c r="B19" s="13" t="s">
        <v>346</v>
      </c>
      <c r="C19" s="12">
        <v>100</v>
      </c>
    </row>
    <row r="20" spans="1:3" ht="31.5">
      <c r="A20" s="13" t="s">
        <v>838</v>
      </c>
      <c r="B20" s="13" t="s">
        <v>221</v>
      </c>
      <c r="C20" s="12">
        <v>100</v>
      </c>
    </row>
    <row r="21" spans="1:3" ht="31.5">
      <c r="A21" s="13" t="s">
        <v>857</v>
      </c>
      <c r="B21" s="13" t="s">
        <v>347</v>
      </c>
      <c r="C21" s="12">
        <v>100</v>
      </c>
    </row>
    <row r="22" spans="1:3" ht="31.5">
      <c r="A22" s="13" t="s">
        <v>222</v>
      </c>
      <c r="B22" s="13" t="s">
        <v>223</v>
      </c>
      <c r="C22" s="12">
        <v>100</v>
      </c>
    </row>
    <row r="23" spans="1:3" ht="31.5">
      <c r="A23" s="13" t="s">
        <v>856</v>
      </c>
      <c r="B23" s="13" t="s">
        <v>348</v>
      </c>
      <c r="C23" s="12">
        <v>100</v>
      </c>
    </row>
    <row r="24" spans="1:3" ht="31.5">
      <c r="A24" s="13" t="s">
        <v>224</v>
      </c>
      <c r="B24" s="13" t="s">
        <v>225</v>
      </c>
      <c r="C24" s="12">
        <v>100</v>
      </c>
    </row>
    <row r="25" spans="1:6" ht="31.5">
      <c r="A25" s="15"/>
      <c r="B25" s="16" t="s">
        <v>285</v>
      </c>
      <c r="C25" s="21"/>
      <c r="D25" s="17"/>
      <c r="E25" s="7"/>
      <c r="F25" s="8"/>
    </row>
    <row r="26" spans="1:3" ht="47.25">
      <c r="A26" s="13" t="s">
        <v>855</v>
      </c>
      <c r="B26" s="13" t="s">
        <v>349</v>
      </c>
      <c r="C26" s="12">
        <v>100</v>
      </c>
    </row>
    <row r="27" spans="1:3" ht="47.25">
      <c r="A27" s="13" t="s">
        <v>226</v>
      </c>
      <c r="B27" s="13" t="s">
        <v>712</v>
      </c>
      <c r="C27" s="12">
        <v>100</v>
      </c>
    </row>
    <row r="28" spans="1:3" ht="47.25">
      <c r="A28" s="13" t="s">
        <v>854</v>
      </c>
      <c r="B28" s="13" t="s">
        <v>350</v>
      </c>
      <c r="C28" s="12">
        <v>100</v>
      </c>
    </row>
    <row r="29" spans="1:3" ht="47.25">
      <c r="A29" s="13" t="s">
        <v>713</v>
      </c>
      <c r="B29" s="13" t="s">
        <v>714</v>
      </c>
      <c r="C29" s="12">
        <v>100</v>
      </c>
    </row>
    <row r="30" spans="1:3" ht="31.5">
      <c r="A30" s="10"/>
      <c r="B30" s="11" t="s">
        <v>839</v>
      </c>
      <c r="C30" s="12"/>
    </row>
    <row r="31" spans="1:3" ht="47.25">
      <c r="A31" s="13" t="s">
        <v>853</v>
      </c>
      <c r="B31" s="13" t="s">
        <v>351</v>
      </c>
      <c r="C31" s="12">
        <v>100</v>
      </c>
    </row>
    <row r="32" spans="1:3" ht="47.25">
      <c r="A32" s="13" t="s">
        <v>715</v>
      </c>
      <c r="B32" s="13" t="s">
        <v>716</v>
      </c>
      <c r="C32" s="12">
        <v>100</v>
      </c>
    </row>
    <row r="33" spans="1:3" ht="15.75">
      <c r="A33" s="10"/>
      <c r="B33" s="18" t="s">
        <v>352</v>
      </c>
      <c r="C33" s="12"/>
    </row>
    <row r="34" spans="1:3" ht="47.25">
      <c r="A34" s="13" t="s">
        <v>852</v>
      </c>
      <c r="B34" s="13" t="s">
        <v>353</v>
      </c>
      <c r="C34" s="12">
        <v>100</v>
      </c>
    </row>
    <row r="35" spans="1:3" ht="47.25">
      <c r="A35" s="13" t="s">
        <v>717</v>
      </c>
      <c r="B35" s="13" t="s">
        <v>718</v>
      </c>
      <c r="C35" s="12">
        <v>100</v>
      </c>
    </row>
    <row r="36" spans="1:3" ht="63">
      <c r="A36" s="13" t="s">
        <v>851</v>
      </c>
      <c r="B36" s="13" t="s">
        <v>584</v>
      </c>
      <c r="C36" s="12">
        <v>100</v>
      </c>
    </row>
    <row r="37" spans="1:3" ht="63">
      <c r="A37" s="13" t="s">
        <v>719</v>
      </c>
      <c r="B37" s="13" t="s">
        <v>720</v>
      </c>
      <c r="C37" s="12">
        <v>100</v>
      </c>
    </row>
    <row r="38" spans="1:3" ht="47.25">
      <c r="A38" s="13" t="s">
        <v>850</v>
      </c>
      <c r="B38" s="13" t="s">
        <v>585</v>
      </c>
      <c r="C38" s="12">
        <v>100</v>
      </c>
    </row>
    <row r="39" spans="1:3" ht="47.25">
      <c r="A39" s="13" t="s">
        <v>721</v>
      </c>
      <c r="B39" s="13" t="s">
        <v>722</v>
      </c>
      <c r="C39" s="12">
        <v>100</v>
      </c>
    </row>
    <row r="40" spans="1:3" ht="47.25">
      <c r="A40" s="13" t="s">
        <v>849</v>
      </c>
      <c r="B40" s="13" t="s">
        <v>586</v>
      </c>
      <c r="C40" s="12">
        <v>100</v>
      </c>
    </row>
    <row r="41" spans="1:3" ht="47.25">
      <c r="A41" s="13" t="s">
        <v>723</v>
      </c>
      <c r="B41" s="13" t="s">
        <v>724</v>
      </c>
      <c r="C41" s="12">
        <v>100</v>
      </c>
    </row>
    <row r="42" spans="1:3" ht="63">
      <c r="A42" s="13" t="s">
        <v>725</v>
      </c>
      <c r="B42" s="13" t="s">
        <v>589</v>
      </c>
      <c r="C42" s="12">
        <v>100</v>
      </c>
    </row>
    <row r="43" spans="1:3" ht="31.5">
      <c r="A43" s="13" t="s">
        <v>848</v>
      </c>
      <c r="B43" s="13" t="s">
        <v>587</v>
      </c>
      <c r="C43" s="12">
        <v>100</v>
      </c>
    </row>
    <row r="44" spans="1:3" ht="31.5">
      <c r="A44" s="13" t="s">
        <v>590</v>
      </c>
      <c r="B44" s="13" t="s">
        <v>591</v>
      </c>
      <c r="C44" s="12">
        <v>100</v>
      </c>
    </row>
    <row r="45" spans="1:3" ht="15.75">
      <c r="A45" s="13"/>
      <c r="B45" s="19" t="s">
        <v>884</v>
      </c>
      <c r="C45" s="12"/>
    </row>
    <row r="46" spans="1:3" ht="31.5">
      <c r="A46" s="13" t="s">
        <v>847</v>
      </c>
      <c r="B46" s="14" t="s">
        <v>588</v>
      </c>
      <c r="C46" s="12">
        <v>100</v>
      </c>
    </row>
    <row r="47" spans="1:3" ht="31.5">
      <c r="A47" s="13" t="s">
        <v>592</v>
      </c>
      <c r="B47" s="14" t="s">
        <v>593</v>
      </c>
      <c r="C47" s="12">
        <v>100</v>
      </c>
    </row>
    <row r="48" spans="1:3" ht="63">
      <c r="A48" s="13" t="s">
        <v>840</v>
      </c>
      <c r="B48" s="14" t="s">
        <v>826</v>
      </c>
      <c r="C48" s="12">
        <v>100</v>
      </c>
    </row>
    <row r="49" spans="1:3" ht="63">
      <c r="A49" s="13" t="s">
        <v>594</v>
      </c>
      <c r="B49" s="14" t="s">
        <v>595</v>
      </c>
      <c r="C49" s="12">
        <v>100</v>
      </c>
    </row>
    <row r="50" spans="1:3" ht="31.5">
      <c r="A50" s="13" t="s">
        <v>846</v>
      </c>
      <c r="B50" s="14" t="s">
        <v>827</v>
      </c>
      <c r="C50" s="12">
        <v>100</v>
      </c>
    </row>
    <row r="51" spans="1:3" ht="31.5">
      <c r="A51" s="12" t="s">
        <v>24</v>
      </c>
      <c r="B51" s="14" t="s">
        <v>1016</v>
      </c>
      <c r="C51" s="12">
        <v>100</v>
      </c>
    </row>
    <row r="52" spans="1:3" ht="31.5">
      <c r="A52" s="13" t="s">
        <v>841</v>
      </c>
      <c r="B52" s="13" t="s">
        <v>828</v>
      </c>
      <c r="C52" s="12">
        <v>100</v>
      </c>
    </row>
    <row r="53" spans="1:3" ht="31.5">
      <c r="A53" s="13" t="s">
        <v>1017</v>
      </c>
      <c r="B53" s="14" t="s">
        <v>1018</v>
      </c>
      <c r="C53" s="12">
        <v>100</v>
      </c>
    </row>
    <row r="54" spans="1:3" ht="15.75">
      <c r="A54" s="13"/>
      <c r="B54" s="19" t="s">
        <v>842</v>
      </c>
      <c r="C54" s="12"/>
    </row>
    <row r="55" spans="1:3" ht="31.5">
      <c r="A55" s="13" t="s">
        <v>843</v>
      </c>
      <c r="B55" s="13" t="s">
        <v>831</v>
      </c>
      <c r="C55" s="12">
        <v>100</v>
      </c>
    </row>
    <row r="56" spans="1:3" ht="31.5">
      <c r="A56" s="13" t="s">
        <v>1020</v>
      </c>
      <c r="B56" s="13" t="s">
        <v>1021</v>
      </c>
      <c r="C56" s="12">
        <v>100</v>
      </c>
    </row>
    <row r="57" spans="1:3" ht="31.5">
      <c r="A57" s="13" t="s">
        <v>844</v>
      </c>
      <c r="B57" s="13" t="s">
        <v>832</v>
      </c>
      <c r="C57" s="12">
        <v>100</v>
      </c>
    </row>
    <row r="58" spans="1:3" ht="31.5">
      <c r="A58" s="13" t="s">
        <v>1022</v>
      </c>
      <c r="B58" s="13" t="s">
        <v>1023</v>
      </c>
      <c r="C58" s="12">
        <v>100</v>
      </c>
    </row>
    <row r="59" spans="1:3" ht="31.5">
      <c r="A59" s="13" t="s">
        <v>845</v>
      </c>
      <c r="B59" s="13" t="s">
        <v>833</v>
      </c>
      <c r="C59" s="12">
        <v>100</v>
      </c>
    </row>
    <row r="60" spans="1:3" ht="31.5">
      <c r="A60" s="13" t="s">
        <v>1024</v>
      </c>
      <c r="B60" s="13" t="s">
        <v>1025</v>
      </c>
      <c r="C60" s="12">
        <v>100</v>
      </c>
    </row>
    <row r="61" spans="1:3" ht="47.25">
      <c r="A61" s="72" t="s">
        <v>760</v>
      </c>
      <c r="B61" s="72" t="s">
        <v>829</v>
      </c>
      <c r="C61" s="12">
        <v>100</v>
      </c>
    </row>
    <row r="62" spans="1:3" ht="47.25">
      <c r="A62" s="73" t="s">
        <v>759</v>
      </c>
      <c r="B62" s="73" t="s">
        <v>1026</v>
      </c>
      <c r="C62" s="12">
        <v>100</v>
      </c>
    </row>
    <row r="63" spans="1:3" ht="63">
      <c r="A63" s="72" t="s">
        <v>761</v>
      </c>
      <c r="B63" s="72" t="s">
        <v>830</v>
      </c>
      <c r="C63" s="12">
        <v>100</v>
      </c>
    </row>
    <row r="64" spans="1:3" ht="63">
      <c r="A64" s="73" t="s">
        <v>762</v>
      </c>
      <c r="B64" s="73" t="s">
        <v>1019</v>
      </c>
      <c r="C64" s="71">
        <v>100</v>
      </c>
    </row>
    <row r="65" spans="1:3" ht="15.75">
      <c r="A65" s="74"/>
      <c r="B65" s="74"/>
      <c r="C65" s="75"/>
    </row>
    <row r="66" spans="1:3" ht="15.75">
      <c r="A66" s="20" t="s">
        <v>1028</v>
      </c>
      <c r="B66" s="1"/>
      <c r="C66" s="1"/>
    </row>
    <row r="67" spans="1:3" ht="51.75" customHeight="1">
      <c r="A67" s="312" t="s">
        <v>1118</v>
      </c>
      <c r="B67" s="312"/>
      <c r="C67" s="312"/>
    </row>
    <row r="68" spans="1:3" ht="15.75">
      <c r="A68" s="1"/>
      <c r="B68" s="1"/>
      <c r="C68" s="1"/>
    </row>
    <row r="69" spans="1:6" s="2" customFormat="1" ht="15.75">
      <c r="A69" s="310" t="s">
        <v>442</v>
      </c>
      <c r="B69" s="310"/>
      <c r="C69" s="310"/>
      <c r="D69" s="4"/>
      <c r="E69" s="4"/>
      <c r="F69" s="4"/>
    </row>
  </sheetData>
  <sheetProtection/>
  <mergeCells count="9">
    <mergeCell ref="A69:C69"/>
    <mergeCell ref="A1:C1"/>
    <mergeCell ref="A2:C2"/>
    <mergeCell ref="A3:C3"/>
    <mergeCell ref="A5:C5"/>
    <mergeCell ref="A4:C4"/>
    <mergeCell ref="A67:C67"/>
    <mergeCell ref="A10:C10"/>
    <mergeCell ref="A11:C11"/>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10.xml><?xml version="1.0" encoding="utf-8"?>
<worksheet xmlns="http://schemas.openxmlformats.org/spreadsheetml/2006/main" xmlns:r="http://schemas.openxmlformats.org/officeDocument/2006/relationships">
  <sheetPr>
    <tabColor rgb="FF92D050"/>
  </sheetPr>
  <dimension ref="A1:G482"/>
  <sheetViews>
    <sheetView zoomScalePageLayoutView="0" workbookViewId="0" topLeftCell="A1">
      <selection activeCell="J21" sqref="J21"/>
    </sheetView>
  </sheetViews>
  <sheetFormatPr defaultColWidth="9.00390625" defaultRowHeight="12.75"/>
  <cols>
    <col min="1" max="1" width="82.875" style="287" customWidth="1"/>
    <col min="2" max="2" width="6.75390625" style="27" customWidth="1"/>
    <col min="3" max="3" width="16.25390625" style="27" customWidth="1"/>
    <col min="4" max="4" width="5.125" style="28" customWidth="1"/>
    <col min="5" max="5" width="14.75390625" style="28" customWidth="1"/>
    <col min="6" max="6" width="5.00390625" style="28" customWidth="1"/>
    <col min="7" max="7" width="13.125" style="39" customWidth="1"/>
    <col min="8" max="16384" width="9.125" style="27" customWidth="1"/>
  </cols>
  <sheetData>
    <row r="1" spans="1:7" s="26" customFormat="1" ht="15" customHeight="1">
      <c r="A1" s="308"/>
      <c r="C1" s="353" t="s">
        <v>694</v>
      </c>
      <c r="D1" s="367"/>
      <c r="E1" s="367"/>
      <c r="F1" s="367"/>
      <c r="G1" s="367"/>
    </row>
    <row r="2" spans="1:7" s="26" customFormat="1" ht="13.5" customHeight="1">
      <c r="A2" s="308"/>
      <c r="C2" s="353" t="s">
        <v>953</v>
      </c>
      <c r="D2" s="367"/>
      <c r="E2" s="367"/>
      <c r="F2" s="367"/>
      <c r="G2" s="367"/>
    </row>
    <row r="3" spans="1:7" s="26" customFormat="1" ht="13.5" customHeight="1">
      <c r="A3" s="308"/>
      <c r="C3" s="353" t="s">
        <v>955</v>
      </c>
      <c r="D3" s="367"/>
      <c r="E3" s="367"/>
      <c r="F3" s="367"/>
      <c r="G3" s="367"/>
    </row>
    <row r="4" spans="1:7" s="26" customFormat="1" ht="13.5" customHeight="1">
      <c r="A4" s="308"/>
      <c r="C4" s="353" t="s">
        <v>893</v>
      </c>
      <c r="D4" s="367"/>
      <c r="E4" s="367"/>
      <c r="F4" s="367"/>
      <c r="G4" s="367"/>
    </row>
    <row r="5" spans="1:7" s="26" customFormat="1" ht="13.5" customHeight="1">
      <c r="A5" s="308"/>
      <c r="C5" s="354" t="s">
        <v>456</v>
      </c>
      <c r="D5" s="367"/>
      <c r="E5" s="367"/>
      <c r="F5" s="367"/>
      <c r="G5" s="367"/>
    </row>
    <row r="6" spans="1:7" s="26" customFormat="1" ht="13.5" customHeight="1">
      <c r="A6" s="308"/>
      <c r="C6" s="354" t="s">
        <v>1204</v>
      </c>
      <c r="D6" s="367"/>
      <c r="E6" s="367"/>
      <c r="F6" s="190"/>
      <c r="G6" s="190"/>
    </row>
    <row r="7" spans="1:7" s="26" customFormat="1" ht="13.5" customHeight="1">
      <c r="A7" s="308"/>
      <c r="C7" s="354" t="s">
        <v>1299</v>
      </c>
      <c r="D7" s="367"/>
      <c r="E7" s="367"/>
      <c r="F7" s="190"/>
      <c r="G7" s="190"/>
    </row>
    <row r="8" spans="1:7" s="26" customFormat="1" ht="13.5" customHeight="1">
      <c r="A8" s="308"/>
      <c r="C8" s="354" t="s">
        <v>1365</v>
      </c>
      <c r="D8" s="360"/>
      <c r="E8" s="360"/>
      <c r="F8" s="190"/>
      <c r="G8" s="190"/>
    </row>
    <row r="10" spans="1:7" ht="15.75">
      <c r="A10" s="326" t="s">
        <v>806</v>
      </c>
      <c r="B10" s="343"/>
      <c r="C10" s="343"/>
      <c r="D10" s="343"/>
      <c r="E10" s="343"/>
      <c r="F10" s="188"/>
      <c r="G10" s="188"/>
    </row>
    <row r="11" spans="1:7" ht="15.75">
      <c r="A11" s="326" t="s">
        <v>785</v>
      </c>
      <c r="B11" s="343"/>
      <c r="C11" s="343"/>
      <c r="D11" s="343"/>
      <c r="E11" s="343"/>
      <c r="F11" s="188"/>
      <c r="G11" s="188"/>
    </row>
    <row r="12" spans="5:7" ht="15.75">
      <c r="E12" s="83" t="s">
        <v>988</v>
      </c>
      <c r="F12" s="352"/>
      <c r="G12" s="352"/>
    </row>
    <row r="13" spans="1:7" s="83" customFormat="1" ht="31.5">
      <c r="A13" s="303" t="s">
        <v>911</v>
      </c>
      <c r="B13" s="92" t="s">
        <v>807</v>
      </c>
      <c r="C13" s="92" t="s">
        <v>803</v>
      </c>
      <c r="D13" s="101" t="s">
        <v>35</v>
      </c>
      <c r="E13" s="102" t="s">
        <v>896</v>
      </c>
      <c r="F13" s="36"/>
      <c r="G13" s="110"/>
    </row>
    <row r="14" spans="1:7" s="83" customFormat="1" ht="15.75" customHeight="1">
      <c r="A14" s="23">
        <v>1</v>
      </c>
      <c r="B14" s="77">
        <v>2</v>
      </c>
      <c r="C14" s="77">
        <v>3</v>
      </c>
      <c r="D14" s="77">
        <v>4</v>
      </c>
      <c r="E14" s="82">
        <v>5</v>
      </c>
      <c r="F14" s="28"/>
      <c r="G14" s="28"/>
    </row>
    <row r="15" spans="1:7" s="83" customFormat="1" ht="31.5">
      <c r="A15" s="61" t="s">
        <v>637</v>
      </c>
      <c r="B15" s="103">
        <v>706</v>
      </c>
      <c r="C15" s="103"/>
      <c r="D15" s="103"/>
      <c r="E15" s="192">
        <f>E16+E114+E120+E135+E145+E149+E174+E218+E251+E338+E360+E374</f>
        <v>1665914.897</v>
      </c>
      <c r="F15" s="28"/>
      <c r="G15" s="28"/>
    </row>
    <row r="16" spans="1:7" s="83" customFormat="1" ht="31.5">
      <c r="A16" s="24" t="s">
        <v>280</v>
      </c>
      <c r="B16" s="77">
        <v>706</v>
      </c>
      <c r="C16" s="51" t="s">
        <v>177</v>
      </c>
      <c r="D16" s="51"/>
      <c r="E16" s="191">
        <f>E17+E28+E53++E85+E90+E60+E74+E78+E107</f>
        <v>1100062.9640000002</v>
      </c>
      <c r="F16" s="37"/>
      <c r="G16" s="31"/>
    </row>
    <row r="17" spans="1:7" s="29" customFormat="1" ht="31.5">
      <c r="A17" s="24" t="s">
        <v>473</v>
      </c>
      <c r="B17" s="77">
        <v>706</v>
      </c>
      <c r="C17" s="51" t="s">
        <v>178</v>
      </c>
      <c r="D17" s="51"/>
      <c r="E17" s="191">
        <f>E22+E24+E26+E18+E20</f>
        <v>370555.9</v>
      </c>
      <c r="F17" s="27"/>
      <c r="G17" s="27"/>
    </row>
    <row r="18" spans="1:7" s="29" customFormat="1" ht="15.75">
      <c r="A18" s="24" t="s">
        <v>913</v>
      </c>
      <c r="B18" s="77">
        <v>706</v>
      </c>
      <c r="C18" s="51" t="s">
        <v>477</v>
      </c>
      <c r="D18" s="51"/>
      <c r="E18" s="191">
        <f>E19</f>
        <v>116072.2</v>
      </c>
      <c r="F18" s="27"/>
      <c r="G18" s="27"/>
    </row>
    <row r="19" spans="1:7" s="29" customFormat="1" ht="31.5">
      <c r="A19" s="24" t="s">
        <v>1098</v>
      </c>
      <c r="B19" s="77">
        <v>706</v>
      </c>
      <c r="C19" s="51" t="s">
        <v>477</v>
      </c>
      <c r="D19" s="51" t="s">
        <v>1099</v>
      </c>
      <c r="E19" s="191">
        <v>116072.2</v>
      </c>
      <c r="F19" s="27"/>
      <c r="G19" s="27"/>
    </row>
    <row r="20" spans="1:7" s="29" customFormat="1" ht="47.25">
      <c r="A20" s="24" t="s">
        <v>1158</v>
      </c>
      <c r="B20" s="77">
        <v>706</v>
      </c>
      <c r="C20" s="51" t="s">
        <v>1220</v>
      </c>
      <c r="D20" s="51"/>
      <c r="E20" s="191">
        <f>E21</f>
        <v>2291</v>
      </c>
      <c r="F20" s="27"/>
      <c r="G20" s="27"/>
    </row>
    <row r="21" spans="1:7" s="29" customFormat="1" ht="31.5">
      <c r="A21" s="24" t="s">
        <v>1098</v>
      </c>
      <c r="B21" s="77">
        <v>706</v>
      </c>
      <c r="C21" s="51" t="s">
        <v>1220</v>
      </c>
      <c r="D21" s="51" t="s">
        <v>1099</v>
      </c>
      <c r="E21" s="191">
        <v>2291</v>
      </c>
      <c r="F21" s="27"/>
      <c r="G21" s="27"/>
    </row>
    <row r="22" spans="1:7" s="29" customFormat="1" ht="173.25">
      <c r="A22" s="24" t="s">
        <v>1151</v>
      </c>
      <c r="B22" s="77">
        <v>706</v>
      </c>
      <c r="C22" s="51" t="s">
        <v>474</v>
      </c>
      <c r="D22" s="51"/>
      <c r="E22" s="191">
        <f>E23</f>
        <v>184383.5</v>
      </c>
      <c r="F22" s="27"/>
      <c r="G22" s="27"/>
    </row>
    <row r="23" spans="1:7" s="29" customFormat="1" ht="31.5">
      <c r="A23" s="24" t="s">
        <v>1098</v>
      </c>
      <c r="B23" s="77">
        <v>706</v>
      </c>
      <c r="C23" s="51" t="s">
        <v>474</v>
      </c>
      <c r="D23" s="51" t="s">
        <v>1099</v>
      </c>
      <c r="E23" s="191">
        <v>184383.5</v>
      </c>
      <c r="F23" s="27"/>
      <c r="G23" s="27"/>
    </row>
    <row r="24" spans="1:7" s="29" customFormat="1" ht="173.25">
      <c r="A24" s="24" t="s">
        <v>1151</v>
      </c>
      <c r="B24" s="77">
        <v>706</v>
      </c>
      <c r="C24" s="51" t="s">
        <v>475</v>
      </c>
      <c r="D24" s="51"/>
      <c r="E24" s="191">
        <f>E25</f>
        <v>2562</v>
      </c>
      <c r="F24" s="27"/>
      <c r="G24" s="27"/>
    </row>
    <row r="25" spans="1:7" s="29" customFormat="1" ht="31.5">
      <c r="A25" s="24" t="s">
        <v>1098</v>
      </c>
      <c r="B25" s="77">
        <v>706</v>
      </c>
      <c r="C25" s="51" t="s">
        <v>475</v>
      </c>
      <c r="D25" s="51" t="s">
        <v>1099</v>
      </c>
      <c r="E25" s="191">
        <v>2562</v>
      </c>
      <c r="F25" s="27"/>
      <c r="G25" s="27"/>
    </row>
    <row r="26" spans="1:7" s="29" customFormat="1" ht="189">
      <c r="A26" s="24" t="s">
        <v>1152</v>
      </c>
      <c r="B26" s="77">
        <v>706</v>
      </c>
      <c r="C26" s="51" t="s">
        <v>476</v>
      </c>
      <c r="D26" s="51"/>
      <c r="E26" s="191">
        <f>E27</f>
        <v>65247.2</v>
      </c>
      <c r="F26" s="27"/>
      <c r="G26" s="27"/>
    </row>
    <row r="27" spans="1:7" s="29" customFormat="1" ht="31.5">
      <c r="A27" s="24" t="s">
        <v>1098</v>
      </c>
      <c r="B27" s="77">
        <v>706</v>
      </c>
      <c r="C27" s="51" t="s">
        <v>476</v>
      </c>
      <c r="D27" s="51" t="s">
        <v>1099</v>
      </c>
      <c r="E27" s="191">
        <v>65247.2</v>
      </c>
      <c r="F27" s="27"/>
      <c r="G27" s="27"/>
    </row>
    <row r="28" spans="1:7" ht="31.5">
      <c r="A28" s="24" t="s">
        <v>190</v>
      </c>
      <c r="B28" s="77">
        <v>706</v>
      </c>
      <c r="C28" s="51" t="s">
        <v>479</v>
      </c>
      <c r="D28" s="51"/>
      <c r="E28" s="191">
        <f>E37+E39+E41+E29+E43+E45+E31+E35+E47+E49+E51+E33</f>
        <v>510876.964</v>
      </c>
      <c r="F28" s="27"/>
      <c r="G28" s="27"/>
    </row>
    <row r="29" spans="1:7" ht="31.5">
      <c r="A29" s="24" t="s">
        <v>1100</v>
      </c>
      <c r="B29" s="77">
        <v>706</v>
      </c>
      <c r="C29" s="51" t="s">
        <v>483</v>
      </c>
      <c r="D29" s="51"/>
      <c r="E29" s="191">
        <f>E30</f>
        <v>151435</v>
      </c>
      <c r="F29" s="27"/>
      <c r="G29" s="27"/>
    </row>
    <row r="30" spans="1:7" ht="31.5">
      <c r="A30" s="24" t="s">
        <v>1098</v>
      </c>
      <c r="B30" s="77">
        <v>706</v>
      </c>
      <c r="C30" s="51" t="s">
        <v>483</v>
      </c>
      <c r="D30" s="51" t="s">
        <v>1099</v>
      </c>
      <c r="E30" s="191">
        <v>151435</v>
      </c>
      <c r="F30" s="27"/>
      <c r="G30" s="27"/>
    </row>
    <row r="31" spans="1:7" ht="47.25">
      <c r="A31" s="24" t="s">
        <v>1158</v>
      </c>
      <c r="B31" s="77">
        <v>706</v>
      </c>
      <c r="C31" s="51" t="s">
        <v>1181</v>
      </c>
      <c r="D31" s="51"/>
      <c r="E31" s="191">
        <f>E32</f>
        <v>2308.6</v>
      </c>
      <c r="F31" s="27"/>
      <c r="G31" s="27"/>
    </row>
    <row r="32" spans="1:7" ht="31.5">
      <c r="A32" s="24" t="s">
        <v>1098</v>
      </c>
      <c r="B32" s="77">
        <v>706</v>
      </c>
      <c r="C32" s="51" t="s">
        <v>1181</v>
      </c>
      <c r="D32" s="51" t="s">
        <v>1099</v>
      </c>
      <c r="E32" s="191">
        <v>2308.6</v>
      </c>
      <c r="F32" s="27"/>
      <c r="G32" s="27"/>
    </row>
    <row r="33" spans="1:7" ht="47.25">
      <c r="A33" s="24" t="s">
        <v>7</v>
      </c>
      <c r="B33" s="77">
        <v>706</v>
      </c>
      <c r="C33" s="51" t="s">
        <v>235</v>
      </c>
      <c r="D33" s="51"/>
      <c r="E33" s="191">
        <f>E34</f>
        <v>800</v>
      </c>
      <c r="F33" s="27"/>
      <c r="G33" s="27"/>
    </row>
    <row r="34" spans="1:7" ht="31.5">
      <c r="A34" s="24" t="s">
        <v>1098</v>
      </c>
      <c r="B34" s="77">
        <v>706</v>
      </c>
      <c r="C34" s="51" t="s">
        <v>235</v>
      </c>
      <c r="D34" s="51" t="s">
        <v>1099</v>
      </c>
      <c r="E34" s="191">
        <v>800</v>
      </c>
      <c r="F34" s="27"/>
      <c r="G34" s="27"/>
    </row>
    <row r="35" spans="1:7" ht="31.5">
      <c r="A35" s="24" t="s">
        <v>1174</v>
      </c>
      <c r="B35" s="77">
        <v>706</v>
      </c>
      <c r="C35" s="51" t="s">
        <v>1280</v>
      </c>
      <c r="D35" s="51"/>
      <c r="E35" s="191">
        <f>E36</f>
        <v>500</v>
      </c>
      <c r="F35" s="27"/>
      <c r="G35" s="27"/>
    </row>
    <row r="36" spans="1:7" ht="31.5">
      <c r="A36" s="24" t="s">
        <v>1098</v>
      </c>
      <c r="B36" s="77">
        <v>706</v>
      </c>
      <c r="C36" s="51" t="s">
        <v>1280</v>
      </c>
      <c r="D36" s="51" t="s">
        <v>1099</v>
      </c>
      <c r="E36" s="191">
        <v>500</v>
      </c>
      <c r="F36" s="27"/>
      <c r="G36" s="27"/>
    </row>
    <row r="37" spans="1:7" ht="141.75">
      <c r="A37" s="24" t="s">
        <v>1153</v>
      </c>
      <c r="B37" s="77">
        <v>706</v>
      </c>
      <c r="C37" s="51" t="s">
        <v>480</v>
      </c>
      <c r="D37" s="51"/>
      <c r="E37" s="191">
        <f>E38</f>
        <v>308850.3</v>
      </c>
      <c r="F37" s="37"/>
      <c r="G37" s="38"/>
    </row>
    <row r="38" spans="1:7" ht="31.5">
      <c r="A38" s="24" t="s">
        <v>1098</v>
      </c>
      <c r="B38" s="77">
        <v>706</v>
      </c>
      <c r="C38" s="51" t="s">
        <v>480</v>
      </c>
      <c r="D38" s="51" t="s">
        <v>1099</v>
      </c>
      <c r="E38" s="191">
        <v>308850.3</v>
      </c>
      <c r="F38" s="37"/>
      <c r="G38" s="31"/>
    </row>
    <row r="39" spans="1:7" ht="157.5">
      <c r="A39" s="24" t="s">
        <v>1154</v>
      </c>
      <c r="B39" s="77">
        <v>706</v>
      </c>
      <c r="C39" s="51" t="s">
        <v>481</v>
      </c>
      <c r="D39" s="51"/>
      <c r="E39" s="191">
        <f>E40</f>
        <v>9956</v>
      </c>
      <c r="F39" s="37"/>
      <c r="G39" s="31"/>
    </row>
    <row r="40" spans="1:7" ht="31.5">
      <c r="A40" s="24" t="s">
        <v>1098</v>
      </c>
      <c r="B40" s="77">
        <v>706</v>
      </c>
      <c r="C40" s="51" t="s">
        <v>481</v>
      </c>
      <c r="D40" s="51" t="s">
        <v>1099</v>
      </c>
      <c r="E40" s="191">
        <v>9956</v>
      </c>
      <c r="F40" s="37"/>
      <c r="G40" s="31"/>
    </row>
    <row r="41" spans="1:7" ht="173.25">
      <c r="A41" s="24" t="s">
        <v>1155</v>
      </c>
      <c r="B41" s="77">
        <v>706</v>
      </c>
      <c r="C41" s="51" t="s">
        <v>482</v>
      </c>
      <c r="D41" s="51"/>
      <c r="E41" s="191">
        <f>E42</f>
        <v>36026.2</v>
      </c>
      <c r="F41" s="37"/>
      <c r="G41" s="31"/>
    </row>
    <row r="42" spans="1:7" ht="31.5">
      <c r="A42" s="24" t="s">
        <v>1098</v>
      </c>
      <c r="B42" s="77">
        <v>706</v>
      </c>
      <c r="C42" s="51" t="s">
        <v>482</v>
      </c>
      <c r="D42" s="51" t="s">
        <v>1099</v>
      </c>
      <c r="E42" s="191">
        <v>36026.2</v>
      </c>
      <c r="F42" s="37"/>
      <c r="G42" s="31"/>
    </row>
    <row r="43" spans="1:7" ht="47.25">
      <c r="A43" s="24" t="s">
        <v>1156</v>
      </c>
      <c r="B43" s="77">
        <v>706</v>
      </c>
      <c r="C43" s="51" t="s">
        <v>233</v>
      </c>
      <c r="D43" s="51"/>
      <c r="E43" s="191">
        <f>E44</f>
        <v>590.864</v>
      </c>
      <c r="F43" s="37"/>
      <c r="G43" s="31"/>
    </row>
    <row r="44" spans="1:7" ht="31.5">
      <c r="A44" s="24" t="s">
        <v>1098</v>
      </c>
      <c r="B44" s="77">
        <v>706</v>
      </c>
      <c r="C44" s="51" t="s">
        <v>233</v>
      </c>
      <c r="D44" s="51" t="s">
        <v>1099</v>
      </c>
      <c r="E44" s="191">
        <v>590.864</v>
      </c>
      <c r="F44" s="37"/>
      <c r="G44" s="31"/>
    </row>
    <row r="45" spans="1:7" ht="31.5">
      <c r="A45" s="24" t="s">
        <v>206</v>
      </c>
      <c r="B45" s="77">
        <v>706</v>
      </c>
      <c r="C45" s="51" t="s">
        <v>234</v>
      </c>
      <c r="D45" s="51"/>
      <c r="E45" s="191">
        <f>E46</f>
        <v>60</v>
      </c>
      <c r="F45" s="37"/>
      <c r="G45" s="31"/>
    </row>
    <row r="46" spans="1:7" ht="31.5">
      <c r="A46" s="24" t="s">
        <v>1098</v>
      </c>
      <c r="B46" s="77">
        <v>706</v>
      </c>
      <c r="C46" s="51" t="s">
        <v>234</v>
      </c>
      <c r="D46" s="51" t="s">
        <v>1099</v>
      </c>
      <c r="E46" s="191">
        <v>60</v>
      </c>
      <c r="F46" s="37"/>
      <c r="G46" s="31"/>
    </row>
    <row r="47" spans="1:7" ht="31.5">
      <c r="A47" s="24" t="s">
        <v>1143</v>
      </c>
      <c r="B47" s="77">
        <v>706</v>
      </c>
      <c r="C47" s="51" t="s">
        <v>1281</v>
      </c>
      <c r="D47" s="51"/>
      <c r="E47" s="191">
        <f>E48</f>
        <v>162</v>
      </c>
      <c r="F47" s="37"/>
      <c r="G47" s="31"/>
    </row>
    <row r="48" spans="1:7" ht="31.5">
      <c r="A48" s="24" t="s">
        <v>1098</v>
      </c>
      <c r="B48" s="77">
        <v>706</v>
      </c>
      <c r="C48" s="51" t="s">
        <v>1281</v>
      </c>
      <c r="D48" s="51" t="s">
        <v>1099</v>
      </c>
      <c r="E48" s="191">
        <v>162</v>
      </c>
      <c r="F48" s="37"/>
      <c r="G48" s="31"/>
    </row>
    <row r="49" spans="1:7" ht="31.5">
      <c r="A49" s="24" t="s">
        <v>91</v>
      </c>
      <c r="B49" s="77">
        <v>706</v>
      </c>
      <c r="C49" s="51" t="s">
        <v>1282</v>
      </c>
      <c r="D49" s="51"/>
      <c r="E49" s="191">
        <f>E50</f>
        <v>75</v>
      </c>
      <c r="F49" s="37"/>
      <c r="G49" s="31"/>
    </row>
    <row r="50" spans="1:7" ht="31.5">
      <c r="A50" s="24" t="s">
        <v>1098</v>
      </c>
      <c r="B50" s="77">
        <v>706</v>
      </c>
      <c r="C50" s="51" t="s">
        <v>1282</v>
      </c>
      <c r="D50" s="51" t="s">
        <v>1099</v>
      </c>
      <c r="E50" s="191">
        <v>75</v>
      </c>
      <c r="F50" s="37"/>
      <c r="G50" s="31"/>
    </row>
    <row r="51" spans="1:7" ht="31.5">
      <c r="A51" s="24" t="s">
        <v>93</v>
      </c>
      <c r="B51" s="77">
        <v>706</v>
      </c>
      <c r="C51" s="51" t="s">
        <v>1283</v>
      </c>
      <c r="D51" s="51"/>
      <c r="E51" s="191">
        <f>E52</f>
        <v>113</v>
      </c>
      <c r="F51" s="37"/>
      <c r="G51" s="31"/>
    </row>
    <row r="52" spans="1:7" ht="31.5">
      <c r="A52" s="24" t="s">
        <v>1098</v>
      </c>
      <c r="B52" s="77">
        <v>706</v>
      </c>
      <c r="C52" s="51" t="s">
        <v>1283</v>
      </c>
      <c r="D52" s="51" t="s">
        <v>1099</v>
      </c>
      <c r="E52" s="191">
        <v>113</v>
      </c>
      <c r="F52" s="37"/>
      <c r="G52" s="31"/>
    </row>
    <row r="53" spans="1:7" ht="31.5">
      <c r="A53" s="24" t="s">
        <v>484</v>
      </c>
      <c r="B53" s="77">
        <v>706</v>
      </c>
      <c r="C53" s="51" t="s">
        <v>485</v>
      </c>
      <c r="D53" s="51"/>
      <c r="E53" s="191">
        <f>E54+E58+E56</f>
        <v>64424.4</v>
      </c>
      <c r="F53" s="37"/>
      <c r="G53" s="31"/>
    </row>
    <row r="54" spans="1:7" ht="15.75">
      <c r="A54" s="24" t="s">
        <v>470</v>
      </c>
      <c r="B54" s="77">
        <v>706</v>
      </c>
      <c r="C54" s="51" t="s">
        <v>486</v>
      </c>
      <c r="D54" s="51"/>
      <c r="E54" s="191">
        <f>E55</f>
        <v>52273.4</v>
      </c>
      <c r="F54" s="37"/>
      <c r="G54" s="31"/>
    </row>
    <row r="55" spans="1:7" ht="31.5">
      <c r="A55" s="24" t="s">
        <v>1098</v>
      </c>
      <c r="B55" s="77">
        <v>706</v>
      </c>
      <c r="C55" s="51" t="s">
        <v>486</v>
      </c>
      <c r="D55" s="51" t="s">
        <v>1099</v>
      </c>
      <c r="E55" s="191">
        <v>52273.4</v>
      </c>
      <c r="F55" s="37"/>
      <c r="G55" s="31"/>
    </row>
    <row r="56" spans="1:7" ht="63">
      <c r="A56" s="24" t="s">
        <v>1184</v>
      </c>
      <c r="B56" s="77">
        <v>706</v>
      </c>
      <c r="C56" s="51" t="s">
        <v>1189</v>
      </c>
      <c r="D56" s="51"/>
      <c r="E56" s="191">
        <f>E57</f>
        <v>11543.4</v>
      </c>
      <c r="F56" s="37"/>
      <c r="G56" s="31"/>
    </row>
    <row r="57" spans="1:7" ht="31.5">
      <c r="A57" s="24" t="s">
        <v>1098</v>
      </c>
      <c r="B57" s="77">
        <v>706</v>
      </c>
      <c r="C57" s="51" t="s">
        <v>1189</v>
      </c>
      <c r="D57" s="51" t="s">
        <v>1099</v>
      </c>
      <c r="E57" s="191">
        <v>11543.4</v>
      </c>
      <c r="F57" s="37"/>
      <c r="G57" s="31"/>
    </row>
    <row r="58" spans="1:7" ht="47.25">
      <c r="A58" s="24" t="s">
        <v>107</v>
      </c>
      <c r="B58" s="77">
        <v>706</v>
      </c>
      <c r="C58" s="51" t="s">
        <v>108</v>
      </c>
      <c r="D58" s="51"/>
      <c r="E58" s="191">
        <f>E59</f>
        <v>607.6</v>
      </c>
      <c r="F58" s="37"/>
      <c r="G58" s="31"/>
    </row>
    <row r="59" spans="1:7" ht="31.5">
      <c r="A59" s="24" t="s">
        <v>1098</v>
      </c>
      <c r="B59" s="77">
        <v>706</v>
      </c>
      <c r="C59" s="51" t="s">
        <v>108</v>
      </c>
      <c r="D59" s="51" t="s">
        <v>1099</v>
      </c>
      <c r="E59" s="191">
        <v>607.6</v>
      </c>
      <c r="F59" s="37"/>
      <c r="G59" s="31"/>
    </row>
    <row r="60" spans="1:7" ht="31.5">
      <c r="A60" s="24" t="s">
        <v>668</v>
      </c>
      <c r="B60" s="77">
        <v>706</v>
      </c>
      <c r="C60" s="51" t="s">
        <v>488</v>
      </c>
      <c r="D60" s="51"/>
      <c r="E60" s="191">
        <f>E64+E69+E72+E61+E67</f>
        <v>21877</v>
      </c>
      <c r="F60" s="37"/>
      <c r="G60" s="31"/>
    </row>
    <row r="61" spans="1:7" ht="15.75">
      <c r="A61" s="24" t="s">
        <v>825</v>
      </c>
      <c r="B61" s="77">
        <v>706</v>
      </c>
      <c r="C61" s="51" t="s">
        <v>744</v>
      </c>
      <c r="D61" s="49"/>
      <c r="E61" s="191">
        <f>E62+E63</f>
        <v>250</v>
      </c>
      <c r="F61" s="37"/>
      <c r="G61" s="31"/>
    </row>
    <row r="62" spans="1:7" ht="31.5">
      <c r="A62" s="24" t="s">
        <v>1127</v>
      </c>
      <c r="B62" s="77">
        <v>706</v>
      </c>
      <c r="C62" s="51" t="s">
        <v>744</v>
      </c>
      <c r="D62" s="51" t="s">
        <v>1092</v>
      </c>
      <c r="E62" s="191">
        <v>0</v>
      </c>
      <c r="F62" s="37"/>
      <c r="G62" s="31"/>
    </row>
    <row r="63" spans="1:7" ht="31.5">
      <c r="A63" s="24" t="s">
        <v>1098</v>
      </c>
      <c r="B63" s="77">
        <v>706</v>
      </c>
      <c r="C63" s="51" t="s">
        <v>744</v>
      </c>
      <c r="D63" s="51" t="s">
        <v>1099</v>
      </c>
      <c r="E63" s="191">
        <v>250</v>
      </c>
      <c r="F63" s="37"/>
      <c r="G63" s="31"/>
    </row>
    <row r="64" spans="1:7" ht="15.75">
      <c r="A64" s="24" t="s">
        <v>970</v>
      </c>
      <c r="B64" s="77">
        <v>706</v>
      </c>
      <c r="C64" s="51" t="s">
        <v>165</v>
      </c>
      <c r="D64" s="51"/>
      <c r="E64" s="191">
        <f>E65+E66</f>
        <v>1900</v>
      </c>
      <c r="F64" s="37"/>
      <c r="G64" s="31"/>
    </row>
    <row r="65" spans="1:7" ht="15.75">
      <c r="A65" s="24" t="s">
        <v>1103</v>
      </c>
      <c r="B65" s="77">
        <v>706</v>
      </c>
      <c r="C65" s="51" t="s">
        <v>165</v>
      </c>
      <c r="D65" s="51" t="s">
        <v>1102</v>
      </c>
      <c r="E65" s="191">
        <v>425.244</v>
      </c>
      <c r="F65" s="37"/>
      <c r="G65" s="31"/>
    </row>
    <row r="66" spans="1:7" ht="31.5">
      <c r="A66" s="24" t="s">
        <v>1098</v>
      </c>
      <c r="B66" s="77">
        <v>706</v>
      </c>
      <c r="C66" s="51" t="s">
        <v>165</v>
      </c>
      <c r="D66" s="51" t="s">
        <v>1099</v>
      </c>
      <c r="E66" s="191">
        <v>1474.756</v>
      </c>
      <c r="F66" s="37"/>
      <c r="G66" s="31"/>
    </row>
    <row r="67" spans="1:7" ht="15.75">
      <c r="A67" s="24" t="s">
        <v>110</v>
      </c>
      <c r="B67" s="77">
        <v>706</v>
      </c>
      <c r="C67" s="51" t="s">
        <v>111</v>
      </c>
      <c r="D67" s="51"/>
      <c r="E67" s="191">
        <f>E68</f>
        <v>2210</v>
      </c>
      <c r="F67" s="37"/>
      <c r="G67" s="31"/>
    </row>
    <row r="68" spans="1:7" ht="31.5">
      <c r="A68" s="24" t="s">
        <v>1098</v>
      </c>
      <c r="B68" s="77">
        <v>706</v>
      </c>
      <c r="C68" s="51" t="s">
        <v>111</v>
      </c>
      <c r="D68" s="51" t="s">
        <v>1099</v>
      </c>
      <c r="E68" s="191">
        <v>2210</v>
      </c>
      <c r="F68" s="37"/>
      <c r="G68" s="31"/>
    </row>
    <row r="69" spans="1:7" ht="47.25">
      <c r="A69" s="24" t="s">
        <v>1157</v>
      </c>
      <c r="B69" s="77">
        <v>706</v>
      </c>
      <c r="C69" s="51" t="s">
        <v>166</v>
      </c>
      <c r="D69" s="51"/>
      <c r="E69" s="191">
        <f>E70+E71</f>
        <v>14977.6</v>
      </c>
      <c r="F69" s="37"/>
      <c r="G69" s="31"/>
    </row>
    <row r="70" spans="1:7" ht="15.75">
      <c r="A70" s="24" t="s">
        <v>1103</v>
      </c>
      <c r="B70" s="77">
        <v>706</v>
      </c>
      <c r="C70" s="51" t="s">
        <v>166</v>
      </c>
      <c r="D70" s="51" t="s">
        <v>1102</v>
      </c>
      <c r="E70" s="191">
        <v>9307.6</v>
      </c>
      <c r="F70" s="37"/>
      <c r="G70" s="31"/>
    </row>
    <row r="71" spans="1:7" ht="31.5">
      <c r="A71" s="24" t="s">
        <v>1098</v>
      </c>
      <c r="B71" s="77">
        <v>706</v>
      </c>
      <c r="C71" s="51" t="s">
        <v>166</v>
      </c>
      <c r="D71" s="51" t="s">
        <v>1099</v>
      </c>
      <c r="E71" s="191">
        <v>5670</v>
      </c>
      <c r="F71" s="37"/>
      <c r="G71" s="31"/>
    </row>
    <row r="72" spans="1:7" ht="31.5">
      <c r="A72" s="24" t="s">
        <v>1165</v>
      </c>
      <c r="B72" s="77">
        <v>706</v>
      </c>
      <c r="C72" s="51" t="s">
        <v>167</v>
      </c>
      <c r="D72" s="51"/>
      <c r="E72" s="191">
        <f>E73</f>
        <v>2539.4</v>
      </c>
      <c r="F72" s="37"/>
      <c r="G72" s="31"/>
    </row>
    <row r="73" spans="1:7" ht="15.75">
      <c r="A73" s="24" t="s">
        <v>1103</v>
      </c>
      <c r="B73" s="77">
        <v>706</v>
      </c>
      <c r="C73" s="51" t="s">
        <v>167</v>
      </c>
      <c r="D73" s="51" t="s">
        <v>1102</v>
      </c>
      <c r="E73" s="191">
        <v>2539.4</v>
      </c>
      <c r="F73" s="37"/>
      <c r="G73" s="31"/>
    </row>
    <row r="74" spans="1:7" ht="31.5">
      <c r="A74" s="24" t="s">
        <v>191</v>
      </c>
      <c r="B74" s="77">
        <v>706</v>
      </c>
      <c r="C74" s="51" t="s">
        <v>490</v>
      </c>
      <c r="D74" s="51"/>
      <c r="E74" s="191">
        <f>E75</f>
        <v>2100</v>
      </c>
      <c r="F74" s="37"/>
      <c r="G74" s="31"/>
    </row>
    <row r="75" spans="1:7" ht="15.75">
      <c r="A75" s="24" t="s">
        <v>471</v>
      </c>
      <c r="B75" s="77">
        <v>706</v>
      </c>
      <c r="C75" s="51" t="s">
        <v>168</v>
      </c>
      <c r="D75" s="51"/>
      <c r="E75" s="191">
        <f>E76+E77</f>
        <v>2100</v>
      </c>
      <c r="F75" s="37"/>
      <c r="G75" s="31"/>
    </row>
    <row r="76" spans="1:7" ht="47.25">
      <c r="A76" s="24" t="s">
        <v>1090</v>
      </c>
      <c r="B76" s="77">
        <v>706</v>
      </c>
      <c r="C76" s="51" t="s">
        <v>168</v>
      </c>
      <c r="D76" s="51" t="s">
        <v>1091</v>
      </c>
      <c r="E76" s="191">
        <v>840</v>
      </c>
      <c r="F76" s="37"/>
      <c r="G76" s="31"/>
    </row>
    <row r="77" spans="1:7" ht="31.5">
      <c r="A77" s="24" t="s">
        <v>1127</v>
      </c>
      <c r="B77" s="77">
        <v>706</v>
      </c>
      <c r="C77" s="51" t="s">
        <v>168</v>
      </c>
      <c r="D77" s="51" t="s">
        <v>1092</v>
      </c>
      <c r="E77" s="191">
        <v>1260</v>
      </c>
      <c r="F77" s="37"/>
      <c r="G77" s="31"/>
    </row>
    <row r="78" spans="1:7" ht="31.5">
      <c r="A78" s="24" t="s">
        <v>154</v>
      </c>
      <c r="B78" s="77">
        <v>706</v>
      </c>
      <c r="C78" s="51" t="s">
        <v>491</v>
      </c>
      <c r="D78" s="51"/>
      <c r="E78" s="191">
        <f>E79+E81+E83</f>
        <v>500</v>
      </c>
      <c r="F78" s="37"/>
      <c r="G78" s="31"/>
    </row>
    <row r="79" spans="1:7" ht="15.75">
      <c r="A79" s="24" t="s">
        <v>468</v>
      </c>
      <c r="B79" s="77">
        <v>706</v>
      </c>
      <c r="C79" s="51" t="s">
        <v>450</v>
      </c>
      <c r="D79" s="51"/>
      <c r="E79" s="191">
        <f>E80</f>
        <v>126</v>
      </c>
      <c r="F79" s="37"/>
      <c r="G79" s="31"/>
    </row>
    <row r="80" spans="1:7" ht="31.5">
      <c r="A80" s="24" t="s">
        <v>1098</v>
      </c>
      <c r="B80" s="77">
        <v>706</v>
      </c>
      <c r="C80" s="51" t="s">
        <v>450</v>
      </c>
      <c r="D80" s="51" t="s">
        <v>1099</v>
      </c>
      <c r="E80" s="191">
        <v>126</v>
      </c>
      <c r="F80" s="37"/>
      <c r="G80" s="31"/>
    </row>
    <row r="81" spans="1:7" ht="31.5">
      <c r="A81" s="24" t="s">
        <v>469</v>
      </c>
      <c r="B81" s="77">
        <v>706</v>
      </c>
      <c r="C81" s="51" t="s">
        <v>451</v>
      </c>
      <c r="D81" s="51"/>
      <c r="E81" s="191">
        <f>E82</f>
        <v>305</v>
      </c>
      <c r="F81" s="37"/>
      <c r="G81" s="31"/>
    </row>
    <row r="82" spans="1:7" ht="31.5">
      <c r="A82" s="24" t="s">
        <v>1098</v>
      </c>
      <c r="B82" s="77">
        <v>706</v>
      </c>
      <c r="C82" s="51" t="s">
        <v>451</v>
      </c>
      <c r="D82" s="51" t="s">
        <v>1099</v>
      </c>
      <c r="E82" s="191">
        <v>305</v>
      </c>
      <c r="F82" s="37"/>
      <c r="G82" s="31"/>
    </row>
    <row r="83" spans="1:7" ht="15.75">
      <c r="A83" s="24" t="s">
        <v>470</v>
      </c>
      <c r="B83" s="77">
        <v>706</v>
      </c>
      <c r="C83" s="51" t="s">
        <v>1183</v>
      </c>
      <c r="D83" s="51"/>
      <c r="E83" s="191">
        <f>E84</f>
        <v>69</v>
      </c>
      <c r="F83" s="37"/>
      <c r="G83" s="31"/>
    </row>
    <row r="84" spans="1:7" ht="31.5">
      <c r="A84" s="24" t="s">
        <v>1098</v>
      </c>
      <c r="B84" s="77">
        <v>706</v>
      </c>
      <c r="C84" s="51" t="s">
        <v>1183</v>
      </c>
      <c r="D84" s="51" t="s">
        <v>1099</v>
      </c>
      <c r="E84" s="191">
        <v>69</v>
      </c>
      <c r="F84" s="37"/>
      <c r="G84" s="31"/>
    </row>
    <row r="85" spans="1:7" ht="31.5">
      <c r="A85" s="24" t="s">
        <v>495</v>
      </c>
      <c r="B85" s="77">
        <v>706</v>
      </c>
      <c r="C85" s="51" t="s">
        <v>493</v>
      </c>
      <c r="D85" s="51"/>
      <c r="E85" s="191">
        <f>E86</f>
        <v>32745</v>
      </c>
      <c r="F85" s="37"/>
      <c r="G85" s="31"/>
    </row>
    <row r="86" spans="1:7" ht="47.25">
      <c r="A86" s="24" t="s">
        <v>968</v>
      </c>
      <c r="B86" s="77">
        <v>706</v>
      </c>
      <c r="C86" s="51" t="s">
        <v>169</v>
      </c>
      <c r="D86" s="51"/>
      <c r="E86" s="191">
        <f>E87+E88+E89</f>
        <v>32745</v>
      </c>
      <c r="F86" s="37"/>
      <c r="G86" s="31"/>
    </row>
    <row r="87" spans="1:7" ht="47.25">
      <c r="A87" s="24" t="s">
        <v>1090</v>
      </c>
      <c r="B87" s="77">
        <v>706</v>
      </c>
      <c r="C87" s="51" t="s">
        <v>169</v>
      </c>
      <c r="D87" s="51" t="s">
        <v>1091</v>
      </c>
      <c r="E87" s="191">
        <v>26933</v>
      </c>
      <c r="F87" s="37"/>
      <c r="G87" s="31"/>
    </row>
    <row r="88" spans="1:7" ht="31.5">
      <c r="A88" s="24" t="s">
        <v>1127</v>
      </c>
      <c r="B88" s="77">
        <v>706</v>
      </c>
      <c r="C88" s="51" t="s">
        <v>169</v>
      </c>
      <c r="D88" s="51" t="s">
        <v>1092</v>
      </c>
      <c r="E88" s="191">
        <v>5579</v>
      </c>
      <c r="F88" s="37"/>
      <c r="G88" s="31"/>
    </row>
    <row r="89" spans="1:7" ht="15.75">
      <c r="A89" s="24" t="s">
        <v>1093</v>
      </c>
      <c r="B89" s="77">
        <v>706</v>
      </c>
      <c r="C89" s="51" t="s">
        <v>169</v>
      </c>
      <c r="D89" s="51" t="s">
        <v>1094</v>
      </c>
      <c r="E89" s="191">
        <v>233</v>
      </c>
      <c r="G89" s="31"/>
    </row>
    <row r="90" spans="1:7" ht="47.25">
      <c r="A90" s="24" t="s">
        <v>192</v>
      </c>
      <c r="B90" s="77">
        <v>706</v>
      </c>
      <c r="C90" s="51" t="s">
        <v>494</v>
      </c>
      <c r="D90" s="51"/>
      <c r="E90" s="191">
        <f>E91+E93+E97+E101+E103+E95+E99+E105</f>
        <v>57554.4</v>
      </c>
      <c r="G90" s="31"/>
    </row>
    <row r="91" spans="1:7" ht="15.75">
      <c r="A91" s="24" t="s">
        <v>468</v>
      </c>
      <c r="B91" s="77">
        <v>706</v>
      </c>
      <c r="C91" s="51" t="s">
        <v>701</v>
      </c>
      <c r="D91" s="51"/>
      <c r="E91" s="191">
        <f>E92</f>
        <v>2193</v>
      </c>
      <c r="G91" s="31"/>
    </row>
    <row r="92" spans="1:7" ht="31.5">
      <c r="A92" s="24" t="s">
        <v>1098</v>
      </c>
      <c r="B92" s="77">
        <v>706</v>
      </c>
      <c r="C92" s="51" t="s">
        <v>701</v>
      </c>
      <c r="D92" s="51" t="s">
        <v>1099</v>
      </c>
      <c r="E92" s="191">
        <v>2193</v>
      </c>
      <c r="G92" s="31"/>
    </row>
    <row r="93" spans="1:7" ht="36" customHeight="1">
      <c r="A93" s="24" t="s">
        <v>469</v>
      </c>
      <c r="B93" s="77">
        <v>706</v>
      </c>
      <c r="C93" s="51" t="s">
        <v>702</v>
      </c>
      <c r="D93" s="51"/>
      <c r="E93" s="191">
        <f>E94</f>
        <v>13649.2</v>
      </c>
      <c r="G93" s="31"/>
    </row>
    <row r="94" spans="1:7" ht="31.5">
      <c r="A94" s="24" t="s">
        <v>1098</v>
      </c>
      <c r="B94" s="77">
        <v>706</v>
      </c>
      <c r="C94" s="51" t="s">
        <v>702</v>
      </c>
      <c r="D94" s="51" t="s">
        <v>1099</v>
      </c>
      <c r="E94" s="191">
        <v>13649.2</v>
      </c>
      <c r="G94" s="31"/>
    </row>
    <row r="95" spans="1:7" ht="63">
      <c r="A95" s="24" t="s">
        <v>8</v>
      </c>
      <c r="B95" s="77">
        <v>706</v>
      </c>
      <c r="C95" s="51" t="s">
        <v>1182</v>
      </c>
      <c r="D95" s="51"/>
      <c r="E95" s="191">
        <f>E96</f>
        <v>7549.2</v>
      </c>
      <c r="G95" s="31"/>
    </row>
    <row r="96" spans="1:7" ht="31.5">
      <c r="A96" s="24" t="s">
        <v>1098</v>
      </c>
      <c r="B96" s="77">
        <v>706</v>
      </c>
      <c r="C96" s="51" t="s">
        <v>1182</v>
      </c>
      <c r="D96" s="51" t="s">
        <v>1099</v>
      </c>
      <c r="E96" s="191">
        <v>7549.2</v>
      </c>
      <c r="G96" s="31"/>
    </row>
    <row r="97" spans="1:7" ht="47.25">
      <c r="A97" s="24" t="s">
        <v>1159</v>
      </c>
      <c r="B97" s="77">
        <v>706</v>
      </c>
      <c r="C97" s="51" t="s">
        <v>170</v>
      </c>
      <c r="D97" s="82"/>
      <c r="E97" s="191">
        <f>E98</f>
        <v>20750.6</v>
      </c>
      <c r="G97" s="31"/>
    </row>
    <row r="98" spans="1:7" ht="31.5">
      <c r="A98" s="24" t="s">
        <v>1098</v>
      </c>
      <c r="B98" s="77">
        <v>706</v>
      </c>
      <c r="C98" s="51" t="s">
        <v>170</v>
      </c>
      <c r="D98" s="51" t="s">
        <v>1099</v>
      </c>
      <c r="E98" s="191">
        <v>20750.6</v>
      </c>
      <c r="G98" s="31"/>
    </row>
    <row r="99" spans="1:7" ht="47.25">
      <c r="A99" s="24" t="s">
        <v>106</v>
      </c>
      <c r="B99" s="77">
        <v>706</v>
      </c>
      <c r="C99" s="51" t="s">
        <v>173</v>
      </c>
      <c r="D99" s="51"/>
      <c r="E99" s="191">
        <f>E100</f>
        <v>312</v>
      </c>
      <c r="G99" s="31"/>
    </row>
    <row r="100" spans="1:7" ht="31.5">
      <c r="A100" s="24" t="s">
        <v>1098</v>
      </c>
      <c r="B100" s="77">
        <v>706</v>
      </c>
      <c r="C100" s="51" t="s">
        <v>173</v>
      </c>
      <c r="D100" s="51" t="s">
        <v>1102</v>
      </c>
      <c r="E100" s="191">
        <v>312</v>
      </c>
      <c r="G100" s="31"/>
    </row>
    <row r="101" spans="1:7" ht="63">
      <c r="A101" s="24" t="s">
        <v>1160</v>
      </c>
      <c r="B101" s="77">
        <v>706</v>
      </c>
      <c r="C101" s="51" t="s">
        <v>171</v>
      </c>
      <c r="D101" s="51"/>
      <c r="E101" s="191">
        <f>E102</f>
        <v>10474.1</v>
      </c>
      <c r="G101" s="31"/>
    </row>
    <row r="102" spans="1:7" s="29" customFormat="1" ht="31.5">
      <c r="A102" s="24" t="s">
        <v>1098</v>
      </c>
      <c r="B102" s="77">
        <v>706</v>
      </c>
      <c r="C102" s="51" t="s">
        <v>171</v>
      </c>
      <c r="D102" s="51" t="s">
        <v>1099</v>
      </c>
      <c r="E102" s="191">
        <v>10474.1</v>
      </c>
      <c r="F102" s="28"/>
      <c r="G102" s="31"/>
    </row>
    <row r="103" spans="1:7" ht="126">
      <c r="A103" s="24" t="s">
        <v>597</v>
      </c>
      <c r="B103" s="77">
        <v>706</v>
      </c>
      <c r="C103" s="51" t="s">
        <v>172</v>
      </c>
      <c r="D103" s="51"/>
      <c r="E103" s="191">
        <f>E104</f>
        <v>1787.5</v>
      </c>
      <c r="G103" s="31"/>
    </row>
    <row r="104" spans="1:7" ht="15.75">
      <c r="A104" s="24" t="s">
        <v>1103</v>
      </c>
      <c r="B104" s="77">
        <v>706</v>
      </c>
      <c r="C104" s="51" t="s">
        <v>172</v>
      </c>
      <c r="D104" s="51" t="s">
        <v>1102</v>
      </c>
      <c r="E104" s="191">
        <v>1787.5</v>
      </c>
      <c r="G104" s="31"/>
    </row>
    <row r="105" spans="1:7" ht="78.75">
      <c r="A105" s="24" t="s">
        <v>596</v>
      </c>
      <c r="B105" s="77">
        <v>706</v>
      </c>
      <c r="C105" s="51" t="s">
        <v>72</v>
      </c>
      <c r="D105" s="51"/>
      <c r="E105" s="191">
        <f>E106</f>
        <v>838.8</v>
      </c>
      <c r="G105" s="31"/>
    </row>
    <row r="106" spans="1:7" ht="31.5">
      <c r="A106" s="24" t="s">
        <v>1098</v>
      </c>
      <c r="B106" s="77">
        <v>706</v>
      </c>
      <c r="C106" s="51" t="s">
        <v>72</v>
      </c>
      <c r="D106" s="51" t="s">
        <v>1099</v>
      </c>
      <c r="E106" s="191">
        <v>838.8</v>
      </c>
      <c r="G106" s="31"/>
    </row>
    <row r="107" spans="1:7" ht="47.25">
      <c r="A107" s="24" t="s">
        <v>193</v>
      </c>
      <c r="B107" s="77">
        <v>706</v>
      </c>
      <c r="C107" s="51" t="s">
        <v>496</v>
      </c>
      <c r="D107" s="51"/>
      <c r="E107" s="191">
        <f>E108+E110+E112</f>
        <v>39429.3</v>
      </c>
      <c r="G107" s="31"/>
    </row>
    <row r="108" spans="1:7" ht="31.5">
      <c r="A108" s="24" t="s">
        <v>1131</v>
      </c>
      <c r="B108" s="77">
        <v>706</v>
      </c>
      <c r="C108" s="51" t="s">
        <v>182</v>
      </c>
      <c r="D108" s="51"/>
      <c r="E108" s="191">
        <f>E109</f>
        <v>280</v>
      </c>
      <c r="G108" s="31"/>
    </row>
    <row r="109" spans="1:7" ht="31.5">
      <c r="A109" s="24" t="s">
        <v>1127</v>
      </c>
      <c r="B109" s="77">
        <v>706</v>
      </c>
      <c r="C109" s="51" t="s">
        <v>182</v>
      </c>
      <c r="D109" s="51" t="s">
        <v>1092</v>
      </c>
      <c r="E109" s="191">
        <v>280</v>
      </c>
      <c r="G109" s="31"/>
    </row>
    <row r="110" spans="1:7" ht="173.25">
      <c r="A110" s="24" t="s">
        <v>598</v>
      </c>
      <c r="B110" s="77">
        <v>706</v>
      </c>
      <c r="C110" s="51" t="s">
        <v>711</v>
      </c>
      <c r="D110" s="82"/>
      <c r="E110" s="191">
        <f>E111</f>
        <v>37949.3</v>
      </c>
      <c r="G110" s="31"/>
    </row>
    <row r="111" spans="1:7" ht="15.75">
      <c r="A111" s="24" t="s">
        <v>1103</v>
      </c>
      <c r="B111" s="77">
        <v>706</v>
      </c>
      <c r="C111" s="51" t="s">
        <v>711</v>
      </c>
      <c r="D111" s="51" t="s">
        <v>1102</v>
      </c>
      <c r="E111" s="191">
        <v>37949.3</v>
      </c>
      <c r="G111" s="31"/>
    </row>
    <row r="112" spans="1:7" ht="31.5">
      <c r="A112" s="24" t="s">
        <v>209</v>
      </c>
      <c r="B112" s="77">
        <v>706</v>
      </c>
      <c r="C112" s="51" t="s">
        <v>174</v>
      </c>
      <c r="D112" s="51"/>
      <c r="E112" s="191">
        <f>E113</f>
        <v>1200</v>
      </c>
      <c r="G112" s="31"/>
    </row>
    <row r="113" spans="1:7" ht="15.75">
      <c r="A113" s="24" t="s">
        <v>1103</v>
      </c>
      <c r="B113" s="77">
        <v>706</v>
      </c>
      <c r="C113" s="51" t="s">
        <v>174</v>
      </c>
      <c r="D113" s="51" t="s">
        <v>1102</v>
      </c>
      <c r="E113" s="191">
        <v>1200</v>
      </c>
      <c r="F113" s="111"/>
      <c r="G113" s="31"/>
    </row>
    <row r="114" spans="1:7" ht="47.25">
      <c r="A114" s="264" t="s">
        <v>281</v>
      </c>
      <c r="B114" s="77">
        <v>706</v>
      </c>
      <c r="C114" s="49" t="s">
        <v>497</v>
      </c>
      <c r="D114" s="49"/>
      <c r="E114" s="192">
        <f>E115</f>
        <v>10974</v>
      </c>
      <c r="F114" s="111"/>
      <c r="G114" s="31"/>
    </row>
    <row r="115" spans="1:7" s="29" customFormat="1" ht="31.5">
      <c r="A115" s="24" t="s">
        <v>500</v>
      </c>
      <c r="B115" s="77">
        <v>706</v>
      </c>
      <c r="C115" s="51" t="s">
        <v>707</v>
      </c>
      <c r="D115" s="51"/>
      <c r="E115" s="191">
        <f>E116</f>
        <v>10974</v>
      </c>
      <c r="F115" s="28"/>
      <c r="G115" s="31"/>
    </row>
    <row r="116" spans="1:7" ht="15.75">
      <c r="A116" s="24" t="s">
        <v>463</v>
      </c>
      <c r="B116" s="77">
        <v>706</v>
      </c>
      <c r="C116" s="51" t="s">
        <v>708</v>
      </c>
      <c r="D116" s="51"/>
      <c r="E116" s="191">
        <f>E117+E118+E119</f>
        <v>10974</v>
      </c>
      <c r="G116" s="31"/>
    </row>
    <row r="117" spans="1:7" ht="47.25">
      <c r="A117" s="24" t="s">
        <v>1090</v>
      </c>
      <c r="B117" s="77">
        <v>706</v>
      </c>
      <c r="C117" s="51" t="s">
        <v>708</v>
      </c>
      <c r="D117" s="51" t="s">
        <v>1091</v>
      </c>
      <c r="E117" s="191">
        <v>9704</v>
      </c>
      <c r="G117" s="31"/>
    </row>
    <row r="118" spans="1:7" ht="31.5">
      <c r="A118" s="24" t="s">
        <v>1127</v>
      </c>
      <c r="B118" s="77">
        <v>706</v>
      </c>
      <c r="C118" s="51" t="s">
        <v>708</v>
      </c>
      <c r="D118" s="51" t="s">
        <v>1092</v>
      </c>
      <c r="E118" s="191">
        <v>1269</v>
      </c>
      <c r="G118" s="31"/>
    </row>
    <row r="119" spans="1:7" ht="15.75">
      <c r="A119" s="24" t="s">
        <v>1093</v>
      </c>
      <c r="B119" s="77">
        <v>706</v>
      </c>
      <c r="C119" s="51" t="s">
        <v>708</v>
      </c>
      <c r="D119" s="51" t="s">
        <v>1094</v>
      </c>
      <c r="E119" s="191">
        <v>1</v>
      </c>
      <c r="G119" s="31"/>
    </row>
    <row r="120" spans="1:7" ht="47.25">
      <c r="A120" s="264" t="s">
        <v>502</v>
      </c>
      <c r="B120" s="77">
        <v>706</v>
      </c>
      <c r="C120" s="49" t="s">
        <v>503</v>
      </c>
      <c r="D120" s="49"/>
      <c r="E120" s="192">
        <f>E121+E126+E131</f>
        <v>57583</v>
      </c>
      <c r="G120" s="31"/>
    </row>
    <row r="121" spans="1:7" ht="31.5">
      <c r="A121" s="24" t="s">
        <v>504</v>
      </c>
      <c r="B121" s="77">
        <v>706</v>
      </c>
      <c r="C121" s="51" t="s">
        <v>505</v>
      </c>
      <c r="D121" s="51"/>
      <c r="E121" s="191">
        <f>E122+E124</f>
        <v>12324</v>
      </c>
      <c r="G121" s="31"/>
    </row>
    <row r="122" spans="1:7" ht="15.75">
      <c r="A122" s="24" t="s">
        <v>1104</v>
      </c>
      <c r="B122" s="77">
        <v>706</v>
      </c>
      <c r="C122" s="51" t="s">
        <v>506</v>
      </c>
      <c r="D122" s="51"/>
      <c r="E122" s="191">
        <f>E123</f>
        <v>11647</v>
      </c>
      <c r="F122" s="111"/>
      <c r="G122" s="31"/>
    </row>
    <row r="123" spans="1:7" ht="31.5">
      <c r="A123" s="24" t="s">
        <v>1098</v>
      </c>
      <c r="B123" s="77">
        <v>706</v>
      </c>
      <c r="C123" s="51" t="s">
        <v>506</v>
      </c>
      <c r="D123" s="51" t="s">
        <v>1099</v>
      </c>
      <c r="E123" s="191">
        <v>11647</v>
      </c>
      <c r="F123" s="111"/>
      <c r="G123" s="31"/>
    </row>
    <row r="124" spans="1:7" ht="47.25">
      <c r="A124" s="24" t="s">
        <v>1222</v>
      </c>
      <c r="B124" s="77">
        <v>706</v>
      </c>
      <c r="C124" s="51" t="s">
        <v>1223</v>
      </c>
      <c r="D124" s="51"/>
      <c r="E124" s="191">
        <f>E125</f>
        <v>677</v>
      </c>
      <c r="G124" s="31"/>
    </row>
    <row r="125" spans="1:7" ht="31.5">
      <c r="A125" s="24" t="s">
        <v>1098</v>
      </c>
      <c r="B125" s="77">
        <v>706</v>
      </c>
      <c r="C125" s="51" t="s">
        <v>1223</v>
      </c>
      <c r="D125" s="51" t="s">
        <v>1099</v>
      </c>
      <c r="E125" s="191">
        <v>677</v>
      </c>
      <c r="G125" s="31"/>
    </row>
    <row r="126" spans="1:7" ht="31.5">
      <c r="A126" s="24" t="s">
        <v>507</v>
      </c>
      <c r="B126" s="77">
        <v>706</v>
      </c>
      <c r="C126" s="51" t="s">
        <v>508</v>
      </c>
      <c r="D126" s="51"/>
      <c r="E126" s="191">
        <f>E127+E129</f>
        <v>42694</v>
      </c>
      <c r="G126" s="31"/>
    </row>
    <row r="127" spans="1:7" ht="15.75">
      <c r="A127" s="24" t="s">
        <v>954</v>
      </c>
      <c r="B127" s="77">
        <v>706</v>
      </c>
      <c r="C127" s="51" t="s">
        <v>509</v>
      </c>
      <c r="D127" s="51"/>
      <c r="E127" s="191">
        <f>E128</f>
        <v>41382</v>
      </c>
      <c r="G127" s="31"/>
    </row>
    <row r="128" spans="1:7" ht="31.5">
      <c r="A128" s="24" t="s">
        <v>1098</v>
      </c>
      <c r="B128" s="77">
        <v>706</v>
      </c>
      <c r="C128" s="51" t="s">
        <v>509</v>
      </c>
      <c r="D128" s="51" t="s">
        <v>1099</v>
      </c>
      <c r="E128" s="191">
        <v>41382</v>
      </c>
      <c r="G128" s="31"/>
    </row>
    <row r="129" spans="1:7" ht="47.25">
      <c r="A129" s="24" t="s">
        <v>1222</v>
      </c>
      <c r="B129" s="77">
        <v>706</v>
      </c>
      <c r="C129" s="51" t="s">
        <v>1226</v>
      </c>
      <c r="D129" s="51"/>
      <c r="E129" s="191">
        <f>E130</f>
        <v>1312</v>
      </c>
      <c r="G129" s="31"/>
    </row>
    <row r="130" spans="1:7" ht="31.5">
      <c r="A130" s="24" t="s">
        <v>1098</v>
      </c>
      <c r="B130" s="77">
        <v>706</v>
      </c>
      <c r="C130" s="51" t="s">
        <v>1226</v>
      </c>
      <c r="D130" s="51" t="s">
        <v>1099</v>
      </c>
      <c r="E130" s="191">
        <v>1312</v>
      </c>
      <c r="G130" s="31"/>
    </row>
    <row r="131" spans="1:7" ht="31.5">
      <c r="A131" s="24" t="s">
        <v>11</v>
      </c>
      <c r="B131" s="77">
        <v>706</v>
      </c>
      <c r="C131" s="51" t="s">
        <v>510</v>
      </c>
      <c r="D131" s="51"/>
      <c r="E131" s="191">
        <f>E132</f>
        <v>2565</v>
      </c>
      <c r="G131" s="31"/>
    </row>
    <row r="132" spans="1:7" ht="15.75">
      <c r="A132" s="24" t="s">
        <v>917</v>
      </c>
      <c r="B132" s="77">
        <v>706</v>
      </c>
      <c r="C132" s="51" t="s">
        <v>511</v>
      </c>
      <c r="D132" s="51"/>
      <c r="E132" s="191">
        <f>E134+E133</f>
        <v>2565</v>
      </c>
      <c r="G132" s="31"/>
    </row>
    <row r="133" spans="1:7" ht="47.25">
      <c r="A133" s="24" t="s">
        <v>1090</v>
      </c>
      <c r="B133" s="77">
        <v>706</v>
      </c>
      <c r="C133" s="51" t="s">
        <v>511</v>
      </c>
      <c r="D133" s="51" t="s">
        <v>1091</v>
      </c>
      <c r="E133" s="191">
        <v>1695</v>
      </c>
      <c r="G133" s="31"/>
    </row>
    <row r="134" spans="1:7" ht="31.5">
      <c r="A134" s="24" t="s">
        <v>1127</v>
      </c>
      <c r="B134" s="77">
        <v>706</v>
      </c>
      <c r="C134" s="51" t="s">
        <v>511</v>
      </c>
      <c r="D134" s="51" t="s">
        <v>1092</v>
      </c>
      <c r="E134" s="191">
        <v>870</v>
      </c>
      <c r="G134" s="31"/>
    </row>
    <row r="135" spans="1:7" ht="31.5">
      <c r="A135" s="264" t="s">
        <v>282</v>
      </c>
      <c r="B135" s="77">
        <v>706</v>
      </c>
      <c r="C135" s="49" t="s">
        <v>512</v>
      </c>
      <c r="D135" s="49"/>
      <c r="E135" s="192">
        <f>E136+E142</f>
        <v>1765.587</v>
      </c>
      <c r="G135" s="31"/>
    </row>
    <row r="136" spans="1:7" ht="31.5">
      <c r="A136" s="24" t="s">
        <v>179</v>
      </c>
      <c r="B136" s="77">
        <v>706</v>
      </c>
      <c r="C136" s="51" t="s">
        <v>513</v>
      </c>
      <c r="D136" s="51"/>
      <c r="E136" s="191">
        <f>E137+E139</f>
        <v>905.587</v>
      </c>
      <c r="G136" s="31"/>
    </row>
    <row r="137" spans="1:7" ht="31.5">
      <c r="A137" s="24" t="s">
        <v>600</v>
      </c>
      <c r="B137" s="77">
        <v>706</v>
      </c>
      <c r="C137" s="51" t="s">
        <v>514</v>
      </c>
      <c r="D137" s="51"/>
      <c r="E137" s="191">
        <f>E138</f>
        <v>100</v>
      </c>
      <c r="G137" s="31"/>
    </row>
    <row r="138" spans="1:7" ht="15.75">
      <c r="A138" s="24" t="s">
        <v>1103</v>
      </c>
      <c r="B138" s="77">
        <v>706</v>
      </c>
      <c r="C138" s="51" t="s">
        <v>514</v>
      </c>
      <c r="D138" s="51" t="s">
        <v>1102</v>
      </c>
      <c r="E138" s="191">
        <v>100</v>
      </c>
      <c r="G138" s="31"/>
    </row>
    <row r="139" spans="1:7" ht="15.75">
      <c r="A139" s="24" t="s">
        <v>303</v>
      </c>
      <c r="B139" s="77">
        <v>706</v>
      </c>
      <c r="C139" s="51" t="s">
        <v>515</v>
      </c>
      <c r="D139" s="87"/>
      <c r="E139" s="191">
        <f>E140</f>
        <v>805.587</v>
      </c>
      <c r="G139" s="31"/>
    </row>
    <row r="140" spans="1:7" ht="15.75">
      <c r="A140" s="24" t="s">
        <v>1103</v>
      </c>
      <c r="B140" s="77">
        <v>706</v>
      </c>
      <c r="C140" s="51" t="s">
        <v>515</v>
      </c>
      <c r="D140" s="51" t="s">
        <v>1102</v>
      </c>
      <c r="E140" s="191">
        <v>805.587</v>
      </c>
      <c r="G140" s="31"/>
    </row>
    <row r="141" spans="1:7" ht="47.25">
      <c r="A141" s="24" t="s">
        <v>181</v>
      </c>
      <c r="B141" s="77">
        <v>706</v>
      </c>
      <c r="C141" s="51" t="s">
        <v>516</v>
      </c>
      <c r="D141" s="51"/>
      <c r="E141" s="191">
        <v>0</v>
      </c>
      <c r="G141" s="31"/>
    </row>
    <row r="142" spans="1:7" ht="63">
      <c r="A142" s="24" t="s">
        <v>180</v>
      </c>
      <c r="B142" s="77">
        <v>706</v>
      </c>
      <c r="C142" s="51" t="s">
        <v>175</v>
      </c>
      <c r="D142" s="51"/>
      <c r="E142" s="191">
        <f>E143</f>
        <v>860</v>
      </c>
      <c r="G142" s="31"/>
    </row>
    <row r="143" spans="1:7" ht="15.75">
      <c r="A143" s="24" t="s">
        <v>59</v>
      </c>
      <c r="B143" s="77">
        <v>706</v>
      </c>
      <c r="C143" s="51" t="s">
        <v>176</v>
      </c>
      <c r="D143" s="51"/>
      <c r="E143" s="191">
        <f>E144</f>
        <v>860</v>
      </c>
      <c r="G143" s="31"/>
    </row>
    <row r="144" spans="1:7" ht="31.5">
      <c r="A144" s="24" t="s">
        <v>1098</v>
      </c>
      <c r="B144" s="77">
        <v>706</v>
      </c>
      <c r="C144" s="51" t="s">
        <v>176</v>
      </c>
      <c r="D144" s="51" t="s">
        <v>1099</v>
      </c>
      <c r="E144" s="191">
        <v>860</v>
      </c>
      <c r="G144" s="31"/>
    </row>
    <row r="145" spans="1:7" ht="47.25">
      <c r="A145" s="264" t="s">
        <v>0</v>
      </c>
      <c r="B145" s="77">
        <v>706</v>
      </c>
      <c r="C145" s="49" t="s">
        <v>517</v>
      </c>
      <c r="D145" s="49"/>
      <c r="E145" s="192">
        <f>E147</f>
        <v>2100</v>
      </c>
      <c r="G145" s="31"/>
    </row>
    <row r="146" spans="1:7" ht="31.5">
      <c r="A146" s="24" t="s">
        <v>1144</v>
      </c>
      <c r="B146" s="77">
        <v>706</v>
      </c>
      <c r="C146" s="51" t="s">
        <v>518</v>
      </c>
      <c r="D146" s="51"/>
      <c r="E146" s="191">
        <f>E147</f>
        <v>2100</v>
      </c>
      <c r="G146" s="31"/>
    </row>
    <row r="147" spans="1:7" ht="15.75">
      <c r="A147" s="24" t="s">
        <v>860</v>
      </c>
      <c r="B147" s="77">
        <v>706</v>
      </c>
      <c r="C147" s="51" t="s">
        <v>519</v>
      </c>
      <c r="D147" s="51"/>
      <c r="E147" s="191">
        <f>E148</f>
        <v>2100</v>
      </c>
      <c r="G147" s="31"/>
    </row>
    <row r="148" spans="1:7" ht="15.75">
      <c r="A148" s="24" t="s">
        <v>1093</v>
      </c>
      <c r="B148" s="77">
        <v>706</v>
      </c>
      <c r="C148" s="51" t="s">
        <v>519</v>
      </c>
      <c r="D148" s="51" t="s">
        <v>1094</v>
      </c>
      <c r="E148" s="191">
        <v>2100</v>
      </c>
      <c r="G148" s="31"/>
    </row>
    <row r="149" spans="1:7" ht="63">
      <c r="A149" s="264" t="s">
        <v>1</v>
      </c>
      <c r="B149" s="77">
        <v>706</v>
      </c>
      <c r="C149" s="49" t="s">
        <v>520</v>
      </c>
      <c r="D149" s="49"/>
      <c r="E149" s="192">
        <f>E150+E164+E168</f>
        <v>19519.2</v>
      </c>
      <c r="G149" s="31"/>
    </row>
    <row r="150" spans="1:7" ht="31.5">
      <c r="A150" s="309" t="s">
        <v>683</v>
      </c>
      <c r="B150" s="77">
        <v>706</v>
      </c>
      <c r="C150" s="87" t="s">
        <v>672</v>
      </c>
      <c r="D150" s="87"/>
      <c r="E150" s="193">
        <f>E151+E154+E157</f>
        <v>16856.9</v>
      </c>
      <c r="G150" s="31"/>
    </row>
    <row r="151" spans="1:7" ht="31.5">
      <c r="A151" s="24" t="s">
        <v>1137</v>
      </c>
      <c r="B151" s="77">
        <v>706</v>
      </c>
      <c r="C151" s="51" t="s">
        <v>673</v>
      </c>
      <c r="D151" s="51"/>
      <c r="E151" s="191">
        <f>E152</f>
        <v>2600</v>
      </c>
      <c r="G151" s="31"/>
    </row>
    <row r="152" spans="1:7" ht="15.75">
      <c r="A152" s="24" t="s">
        <v>293</v>
      </c>
      <c r="B152" s="77">
        <v>706</v>
      </c>
      <c r="C152" s="51" t="s">
        <v>674</v>
      </c>
      <c r="D152" s="51"/>
      <c r="E152" s="191">
        <f>E153</f>
        <v>2600</v>
      </c>
      <c r="G152" s="31"/>
    </row>
    <row r="153" spans="1:7" ht="15.75">
      <c r="A153" s="24" t="s">
        <v>1093</v>
      </c>
      <c r="B153" s="77">
        <v>706</v>
      </c>
      <c r="C153" s="51" t="s">
        <v>674</v>
      </c>
      <c r="D153" s="51" t="s">
        <v>1094</v>
      </c>
      <c r="E153" s="191">
        <v>2600</v>
      </c>
      <c r="G153" s="31"/>
    </row>
    <row r="154" spans="1:7" ht="31.5">
      <c r="A154" s="24" t="s">
        <v>155</v>
      </c>
      <c r="B154" s="77">
        <v>706</v>
      </c>
      <c r="C154" s="51" t="s">
        <v>685</v>
      </c>
      <c r="D154" s="51"/>
      <c r="E154" s="191">
        <f>E155</f>
        <v>2690</v>
      </c>
      <c r="G154" s="31"/>
    </row>
    <row r="155" spans="1:7" ht="31.5">
      <c r="A155" s="24" t="s">
        <v>1095</v>
      </c>
      <c r="B155" s="77">
        <v>706</v>
      </c>
      <c r="C155" s="51" t="s">
        <v>686</v>
      </c>
      <c r="D155" s="51"/>
      <c r="E155" s="191">
        <f>E156</f>
        <v>2690</v>
      </c>
      <c r="G155" s="31"/>
    </row>
    <row r="156" spans="1:7" ht="31.5">
      <c r="A156" s="24" t="s">
        <v>1098</v>
      </c>
      <c r="B156" s="77">
        <v>706</v>
      </c>
      <c r="C156" s="51" t="s">
        <v>686</v>
      </c>
      <c r="D156" s="51" t="s">
        <v>1099</v>
      </c>
      <c r="E156" s="191">
        <v>2690</v>
      </c>
      <c r="G156" s="31"/>
    </row>
    <row r="157" spans="1:7" ht="63">
      <c r="A157" s="24" t="s">
        <v>156</v>
      </c>
      <c r="B157" s="77">
        <v>706</v>
      </c>
      <c r="C157" s="51" t="s">
        <v>687</v>
      </c>
      <c r="D157" s="51"/>
      <c r="E157" s="191">
        <f>E158+E162</f>
        <v>11566.9</v>
      </c>
      <c r="G157" s="31"/>
    </row>
    <row r="158" spans="1:7" ht="15.75">
      <c r="A158" s="24" t="s">
        <v>1128</v>
      </c>
      <c r="B158" s="77">
        <v>706</v>
      </c>
      <c r="C158" s="51" t="s">
        <v>688</v>
      </c>
      <c r="D158" s="51"/>
      <c r="E158" s="191">
        <f>E159+E160+E161</f>
        <v>10566.9</v>
      </c>
      <c r="G158" s="31"/>
    </row>
    <row r="159" spans="1:7" ht="47.25">
      <c r="A159" s="24" t="s">
        <v>1090</v>
      </c>
      <c r="B159" s="77">
        <v>706</v>
      </c>
      <c r="C159" s="51" t="s">
        <v>688</v>
      </c>
      <c r="D159" s="51" t="s">
        <v>1091</v>
      </c>
      <c r="E159" s="191">
        <v>7198.9</v>
      </c>
      <c r="G159" s="31"/>
    </row>
    <row r="160" spans="1:7" ht="31.5">
      <c r="A160" s="24" t="s">
        <v>1127</v>
      </c>
      <c r="B160" s="77">
        <v>706</v>
      </c>
      <c r="C160" s="51" t="s">
        <v>688</v>
      </c>
      <c r="D160" s="51" t="s">
        <v>1092</v>
      </c>
      <c r="E160" s="191">
        <v>3203</v>
      </c>
      <c r="G160" s="31"/>
    </row>
    <row r="161" spans="1:7" ht="15.75">
      <c r="A161" s="24" t="s">
        <v>1093</v>
      </c>
      <c r="B161" s="77">
        <v>706</v>
      </c>
      <c r="C161" s="51" t="s">
        <v>688</v>
      </c>
      <c r="D161" s="51" t="s">
        <v>1094</v>
      </c>
      <c r="E161" s="191">
        <v>165</v>
      </c>
      <c r="G161" s="31"/>
    </row>
    <row r="162" spans="1:7" ht="15.75">
      <c r="A162" s="24" t="s">
        <v>293</v>
      </c>
      <c r="B162" s="77">
        <v>706</v>
      </c>
      <c r="C162" s="51" t="s">
        <v>692</v>
      </c>
      <c r="D162" s="51"/>
      <c r="E162" s="191">
        <f>E163</f>
        <v>1000</v>
      </c>
      <c r="G162" s="31"/>
    </row>
    <row r="163" spans="1:7" ht="31.5">
      <c r="A163" s="24" t="s">
        <v>1127</v>
      </c>
      <c r="B163" s="77">
        <v>706</v>
      </c>
      <c r="C163" s="51" t="s">
        <v>692</v>
      </c>
      <c r="D163" s="51" t="s">
        <v>1092</v>
      </c>
      <c r="E163" s="191">
        <v>1000</v>
      </c>
      <c r="G163" s="31"/>
    </row>
    <row r="164" spans="1:7" ht="15.75">
      <c r="A164" s="24" t="s">
        <v>678</v>
      </c>
      <c r="B164" s="77">
        <v>706</v>
      </c>
      <c r="C164" s="51" t="s">
        <v>675</v>
      </c>
      <c r="D164" s="51"/>
      <c r="E164" s="191">
        <f>E165</f>
        <v>500</v>
      </c>
      <c r="G164" s="31"/>
    </row>
    <row r="165" spans="1:7" ht="15.75">
      <c r="A165" s="24" t="s">
        <v>681</v>
      </c>
      <c r="B165" s="77">
        <v>706</v>
      </c>
      <c r="C165" s="51" t="s">
        <v>676</v>
      </c>
      <c r="D165" s="51"/>
      <c r="E165" s="191">
        <f>E166</f>
        <v>500</v>
      </c>
      <c r="G165" s="31"/>
    </row>
    <row r="166" spans="1:7" s="29" customFormat="1" ht="15.75">
      <c r="A166" s="24" t="s">
        <v>293</v>
      </c>
      <c r="B166" s="77">
        <v>706</v>
      </c>
      <c r="C166" s="51" t="s">
        <v>677</v>
      </c>
      <c r="D166" s="51"/>
      <c r="E166" s="191">
        <f>E167</f>
        <v>500</v>
      </c>
      <c r="F166" s="28"/>
      <c r="G166" s="31"/>
    </row>
    <row r="167" spans="1:7" s="29" customFormat="1" ht="15.75">
      <c r="A167" s="24" t="s">
        <v>1093</v>
      </c>
      <c r="B167" s="77">
        <v>706</v>
      </c>
      <c r="C167" s="51" t="s">
        <v>677</v>
      </c>
      <c r="D167" s="51" t="s">
        <v>1094</v>
      </c>
      <c r="E167" s="191">
        <v>500</v>
      </c>
      <c r="F167" s="28"/>
      <c r="G167" s="31"/>
    </row>
    <row r="168" spans="1:7" s="29" customFormat="1" ht="31.5">
      <c r="A168" s="309" t="s">
        <v>682</v>
      </c>
      <c r="B168" s="77">
        <v>706</v>
      </c>
      <c r="C168" s="87" t="s">
        <v>679</v>
      </c>
      <c r="D168" s="87"/>
      <c r="E168" s="193">
        <f>E169</f>
        <v>2162.3</v>
      </c>
      <c r="F168" s="28"/>
      <c r="G168" s="31"/>
    </row>
    <row r="169" spans="1:7" s="29" customFormat="1" ht="31.5">
      <c r="A169" s="24" t="s">
        <v>194</v>
      </c>
      <c r="B169" s="77">
        <v>706</v>
      </c>
      <c r="C169" s="51" t="s">
        <v>680</v>
      </c>
      <c r="D169" s="51"/>
      <c r="E169" s="191">
        <f>E170+E172</f>
        <v>2162.3</v>
      </c>
      <c r="F169" s="28"/>
      <c r="G169" s="31"/>
    </row>
    <row r="170" spans="1:7" s="29" customFormat="1" ht="47.25">
      <c r="A170" s="24" t="s">
        <v>1138</v>
      </c>
      <c r="B170" s="77">
        <v>706</v>
      </c>
      <c r="C170" s="51" t="s">
        <v>689</v>
      </c>
      <c r="D170" s="51"/>
      <c r="E170" s="191">
        <f>E171</f>
        <v>672.4</v>
      </c>
      <c r="F170" s="28"/>
      <c r="G170" s="31"/>
    </row>
    <row r="171" spans="1:7" s="29" customFormat="1" ht="31.5">
      <c r="A171" s="24" t="s">
        <v>1127</v>
      </c>
      <c r="B171" s="77">
        <v>706</v>
      </c>
      <c r="C171" s="51" t="s">
        <v>689</v>
      </c>
      <c r="D171" s="51" t="s">
        <v>1092</v>
      </c>
      <c r="E171" s="191">
        <v>672.4</v>
      </c>
      <c r="F171" s="28"/>
      <c r="G171" s="31"/>
    </row>
    <row r="172" spans="1:7" s="29" customFormat="1" ht="31.5">
      <c r="A172" s="24" t="s">
        <v>1139</v>
      </c>
      <c r="B172" s="77">
        <v>706</v>
      </c>
      <c r="C172" s="51" t="s">
        <v>690</v>
      </c>
      <c r="D172" s="51"/>
      <c r="E172" s="191">
        <f>E173</f>
        <v>1489.9</v>
      </c>
      <c r="F172" s="28"/>
      <c r="G172" s="31"/>
    </row>
    <row r="173" spans="1:7" s="29" customFormat="1" ht="31.5">
      <c r="A173" s="24" t="s">
        <v>1127</v>
      </c>
      <c r="B173" s="77">
        <v>706</v>
      </c>
      <c r="C173" s="51" t="s">
        <v>690</v>
      </c>
      <c r="D173" s="51" t="s">
        <v>1092</v>
      </c>
      <c r="E173" s="191">
        <v>1489.9</v>
      </c>
      <c r="F173" s="28"/>
      <c r="G173" s="31"/>
    </row>
    <row r="174" spans="1:7" s="29" customFormat="1" ht="31.5">
      <c r="A174" s="264" t="s">
        <v>2</v>
      </c>
      <c r="B174" s="77">
        <v>706</v>
      </c>
      <c r="C174" s="49" t="s">
        <v>521</v>
      </c>
      <c r="D174" s="49"/>
      <c r="E174" s="192">
        <f>E175+E203+E212+E215</f>
        <v>134688.885</v>
      </c>
      <c r="F174" s="28"/>
      <c r="G174" s="31"/>
    </row>
    <row r="175" spans="1:7" s="29" customFormat="1" ht="47.25">
      <c r="A175" s="24" t="s">
        <v>523</v>
      </c>
      <c r="B175" s="77">
        <v>706</v>
      </c>
      <c r="C175" s="51" t="s">
        <v>522</v>
      </c>
      <c r="D175" s="51"/>
      <c r="E175" s="191">
        <f>E176+E178+E180+E182+E193+E195+E197+E199+E201+E189+E184+E187+E191</f>
        <v>96367.985</v>
      </c>
      <c r="F175" s="28"/>
      <c r="G175" s="31"/>
    </row>
    <row r="176" spans="1:7" s="29" customFormat="1" ht="15.75">
      <c r="A176" s="24" t="s">
        <v>1123</v>
      </c>
      <c r="B176" s="77">
        <v>706</v>
      </c>
      <c r="C176" s="51" t="s">
        <v>524</v>
      </c>
      <c r="D176" s="51"/>
      <c r="E176" s="191">
        <f>E177</f>
        <v>29613.465</v>
      </c>
      <c r="F176" s="28"/>
      <c r="G176" s="31"/>
    </row>
    <row r="177" spans="1:7" ht="31.5">
      <c r="A177" s="24" t="s">
        <v>1098</v>
      </c>
      <c r="B177" s="77">
        <v>706</v>
      </c>
      <c r="C177" s="51" t="s">
        <v>524</v>
      </c>
      <c r="D177" s="51" t="s">
        <v>1099</v>
      </c>
      <c r="E177" s="191">
        <v>29613.465</v>
      </c>
      <c r="G177" s="31"/>
    </row>
    <row r="178" spans="1:7" s="29" customFormat="1" ht="15.75">
      <c r="A178" s="24" t="s">
        <v>912</v>
      </c>
      <c r="B178" s="77">
        <v>706</v>
      </c>
      <c r="C178" s="51" t="s">
        <v>525</v>
      </c>
      <c r="D178" s="51"/>
      <c r="E178" s="191">
        <f>E179</f>
        <v>16289.6</v>
      </c>
      <c r="F178" s="28"/>
      <c r="G178" s="31"/>
    </row>
    <row r="179" spans="1:7" s="29" customFormat="1" ht="31.5">
      <c r="A179" s="24" t="s">
        <v>1098</v>
      </c>
      <c r="B179" s="77">
        <v>706</v>
      </c>
      <c r="C179" s="51" t="s">
        <v>525</v>
      </c>
      <c r="D179" s="51" t="s">
        <v>1099</v>
      </c>
      <c r="E179" s="191">
        <v>16289.6</v>
      </c>
      <c r="F179" s="28"/>
      <c r="G179" s="31"/>
    </row>
    <row r="180" spans="1:7" s="29" customFormat="1" ht="15.75">
      <c r="A180" s="24" t="s">
        <v>1124</v>
      </c>
      <c r="B180" s="77">
        <v>706</v>
      </c>
      <c r="C180" s="51" t="s">
        <v>526</v>
      </c>
      <c r="D180" s="51"/>
      <c r="E180" s="191">
        <f>E181</f>
        <v>1000</v>
      </c>
      <c r="F180" s="28"/>
      <c r="G180" s="31"/>
    </row>
    <row r="181" spans="1:7" s="29" customFormat="1" ht="31.5">
      <c r="A181" s="24" t="s">
        <v>1127</v>
      </c>
      <c r="B181" s="77">
        <v>706</v>
      </c>
      <c r="C181" s="51" t="s">
        <v>526</v>
      </c>
      <c r="D181" s="51" t="s">
        <v>1092</v>
      </c>
      <c r="E181" s="191">
        <v>1000</v>
      </c>
      <c r="F181" s="28"/>
      <c r="G181" s="31"/>
    </row>
    <row r="182" spans="1:7" s="29" customFormat="1" ht="47.25">
      <c r="A182" s="24" t="s">
        <v>1158</v>
      </c>
      <c r="B182" s="77">
        <v>706</v>
      </c>
      <c r="C182" s="51" t="s">
        <v>527</v>
      </c>
      <c r="D182" s="51"/>
      <c r="E182" s="191">
        <f>E183</f>
        <v>1350</v>
      </c>
      <c r="F182" s="28"/>
      <c r="G182" s="31"/>
    </row>
    <row r="183" spans="1:7" s="29" customFormat="1" ht="31.5">
      <c r="A183" s="24" t="s">
        <v>1098</v>
      </c>
      <c r="B183" s="77">
        <v>706</v>
      </c>
      <c r="C183" s="51" t="s">
        <v>527</v>
      </c>
      <c r="D183" s="51" t="s">
        <v>1099</v>
      </c>
      <c r="E183" s="191">
        <v>1350</v>
      </c>
      <c r="F183" s="28"/>
      <c r="G183" s="31"/>
    </row>
    <row r="184" spans="1:7" s="29" customFormat="1" ht="15.75">
      <c r="A184" s="24" t="s">
        <v>866</v>
      </c>
      <c r="B184" s="77">
        <v>706</v>
      </c>
      <c r="C184" s="51" t="s">
        <v>1187</v>
      </c>
      <c r="D184" s="51"/>
      <c r="E184" s="191">
        <f>E186+E185</f>
        <v>39831.7</v>
      </c>
      <c r="F184" s="28"/>
      <c r="G184" s="31"/>
    </row>
    <row r="185" spans="1:7" s="29" customFormat="1" ht="31.5">
      <c r="A185" s="24" t="s">
        <v>112</v>
      </c>
      <c r="B185" s="77">
        <v>706</v>
      </c>
      <c r="C185" s="51" t="s">
        <v>1187</v>
      </c>
      <c r="D185" s="51" t="s">
        <v>1101</v>
      </c>
      <c r="E185" s="191">
        <v>11119</v>
      </c>
      <c r="F185" s="28"/>
      <c r="G185" s="31"/>
    </row>
    <row r="186" spans="1:7" s="29" customFormat="1" ht="31.5">
      <c r="A186" s="24" t="s">
        <v>1098</v>
      </c>
      <c r="B186" s="77">
        <v>706</v>
      </c>
      <c r="C186" s="51" t="s">
        <v>1187</v>
      </c>
      <c r="D186" s="51" t="s">
        <v>1099</v>
      </c>
      <c r="E186" s="191">
        <v>28712.7</v>
      </c>
      <c r="F186" s="28"/>
      <c r="G186" s="31"/>
    </row>
    <row r="187" spans="1:7" s="29" customFormat="1" ht="31.5">
      <c r="A187" s="24" t="s">
        <v>1174</v>
      </c>
      <c r="B187" s="77">
        <v>706</v>
      </c>
      <c r="C187" s="51" t="s">
        <v>1188</v>
      </c>
      <c r="D187" s="51"/>
      <c r="E187" s="191">
        <f>E188</f>
        <v>706.803</v>
      </c>
      <c r="F187" s="28"/>
      <c r="G187" s="31"/>
    </row>
    <row r="188" spans="1:7" s="29" customFormat="1" ht="31.5">
      <c r="A188" s="24" t="s">
        <v>1098</v>
      </c>
      <c r="B188" s="77">
        <v>706</v>
      </c>
      <c r="C188" s="51" t="s">
        <v>1188</v>
      </c>
      <c r="D188" s="51" t="s">
        <v>1099</v>
      </c>
      <c r="E188" s="191">
        <v>706.803</v>
      </c>
      <c r="F188" s="28"/>
      <c r="G188" s="31"/>
    </row>
    <row r="189" spans="1:7" s="29" customFormat="1" ht="15.75">
      <c r="A189" s="24" t="s">
        <v>118</v>
      </c>
      <c r="B189" s="77">
        <v>706</v>
      </c>
      <c r="C189" s="51" t="s">
        <v>75</v>
      </c>
      <c r="D189" s="51"/>
      <c r="E189" s="191">
        <f>E190</f>
        <v>5596</v>
      </c>
      <c r="F189" s="28"/>
      <c r="G189" s="31"/>
    </row>
    <row r="190" spans="1:7" s="29" customFormat="1" ht="15.75">
      <c r="A190" s="24" t="s">
        <v>866</v>
      </c>
      <c r="B190" s="77">
        <v>706</v>
      </c>
      <c r="C190" s="51" t="s">
        <v>75</v>
      </c>
      <c r="D190" s="51" t="s">
        <v>1101</v>
      </c>
      <c r="E190" s="191">
        <v>5596</v>
      </c>
      <c r="F190" s="28"/>
      <c r="G190" s="31"/>
    </row>
    <row r="191" spans="1:7" s="29" customFormat="1" ht="31.5">
      <c r="A191" s="262" t="s">
        <v>1317</v>
      </c>
      <c r="B191" s="77">
        <v>706</v>
      </c>
      <c r="C191" s="51" t="s">
        <v>1318</v>
      </c>
      <c r="D191" s="51"/>
      <c r="E191" s="191">
        <f>E192</f>
        <v>162.657</v>
      </c>
      <c r="F191" s="28"/>
      <c r="G191" s="31"/>
    </row>
    <row r="192" spans="1:7" s="29" customFormat="1" ht="31.5">
      <c r="A192" s="24" t="s">
        <v>1098</v>
      </c>
      <c r="B192" s="77">
        <v>706</v>
      </c>
      <c r="C192" s="51" t="s">
        <v>1318</v>
      </c>
      <c r="D192" s="51" t="s">
        <v>1099</v>
      </c>
      <c r="E192" s="191">
        <v>162.657</v>
      </c>
      <c r="F192" s="28"/>
      <c r="G192" s="31"/>
    </row>
    <row r="193" spans="1:7" s="29" customFormat="1" ht="31.5">
      <c r="A193" s="24" t="s">
        <v>112</v>
      </c>
      <c r="B193" s="77">
        <v>706</v>
      </c>
      <c r="C193" s="51" t="s">
        <v>73</v>
      </c>
      <c r="D193" s="51"/>
      <c r="E193" s="191">
        <f>E194</f>
        <v>0</v>
      </c>
      <c r="F193" s="28"/>
      <c r="G193" s="31"/>
    </row>
    <row r="194" spans="1:7" s="29" customFormat="1" ht="31.5">
      <c r="A194" s="24" t="s">
        <v>1098</v>
      </c>
      <c r="B194" s="77">
        <v>706</v>
      </c>
      <c r="C194" s="51" t="s">
        <v>73</v>
      </c>
      <c r="D194" s="51" t="s">
        <v>1099</v>
      </c>
      <c r="E194" s="191">
        <v>0</v>
      </c>
      <c r="F194" s="28"/>
      <c r="G194" s="31"/>
    </row>
    <row r="195" spans="1:7" ht="51.75" customHeight="1">
      <c r="A195" s="24" t="s">
        <v>113</v>
      </c>
      <c r="B195" s="77">
        <v>706</v>
      </c>
      <c r="C195" s="51" t="s">
        <v>114</v>
      </c>
      <c r="D195" s="51"/>
      <c r="E195" s="191">
        <f>E196</f>
        <v>1511.2</v>
      </c>
      <c r="G195" s="31"/>
    </row>
    <row r="196" spans="1:7" ht="31.5">
      <c r="A196" s="24" t="s">
        <v>1098</v>
      </c>
      <c r="B196" s="77">
        <v>706</v>
      </c>
      <c r="C196" s="51" t="s">
        <v>114</v>
      </c>
      <c r="D196" s="51" t="s">
        <v>1099</v>
      </c>
      <c r="E196" s="191">
        <v>1511.2</v>
      </c>
      <c r="G196" s="31"/>
    </row>
    <row r="197" spans="1:7" ht="31.5">
      <c r="A197" s="24" t="s">
        <v>1143</v>
      </c>
      <c r="B197" s="77">
        <v>706</v>
      </c>
      <c r="C197" s="51" t="s">
        <v>115</v>
      </c>
      <c r="D197" s="51"/>
      <c r="E197" s="191">
        <f>E198</f>
        <v>153.735</v>
      </c>
      <c r="G197" s="31"/>
    </row>
    <row r="198" spans="1:7" ht="31.5">
      <c r="A198" s="24" t="s">
        <v>1098</v>
      </c>
      <c r="B198" s="77">
        <v>706</v>
      </c>
      <c r="C198" s="51" t="s">
        <v>115</v>
      </c>
      <c r="D198" s="51" t="s">
        <v>1099</v>
      </c>
      <c r="E198" s="191">
        <v>153.735</v>
      </c>
      <c r="G198" s="31"/>
    </row>
    <row r="199" spans="1:7" ht="31.5">
      <c r="A199" s="24" t="s">
        <v>91</v>
      </c>
      <c r="B199" s="77">
        <v>706</v>
      </c>
      <c r="C199" s="51" t="s">
        <v>116</v>
      </c>
      <c r="D199" s="51"/>
      <c r="E199" s="191">
        <f>E200</f>
        <v>88.5</v>
      </c>
      <c r="G199" s="31"/>
    </row>
    <row r="200" spans="1:7" ht="31.5">
      <c r="A200" s="24" t="s">
        <v>1127</v>
      </c>
      <c r="B200" s="77">
        <v>706</v>
      </c>
      <c r="C200" s="51" t="s">
        <v>116</v>
      </c>
      <c r="D200" s="51" t="s">
        <v>1092</v>
      </c>
      <c r="E200" s="191">
        <v>88.5</v>
      </c>
      <c r="G200" s="31"/>
    </row>
    <row r="201" spans="1:7" ht="31.5">
      <c r="A201" s="24" t="s">
        <v>93</v>
      </c>
      <c r="B201" s="77">
        <v>706</v>
      </c>
      <c r="C201" s="51" t="s">
        <v>117</v>
      </c>
      <c r="D201" s="51"/>
      <c r="E201" s="191">
        <f>E202</f>
        <v>64.325</v>
      </c>
      <c r="G201" s="31"/>
    </row>
    <row r="202" spans="1:7" ht="31.5">
      <c r="A202" s="24" t="s">
        <v>1127</v>
      </c>
      <c r="B202" s="77">
        <v>706</v>
      </c>
      <c r="C202" s="51" t="s">
        <v>117</v>
      </c>
      <c r="D202" s="51" t="s">
        <v>1092</v>
      </c>
      <c r="E202" s="191">
        <v>64.325</v>
      </c>
      <c r="G202" s="31"/>
    </row>
    <row r="203" spans="1:7" ht="31.5">
      <c r="A203" s="24" t="s">
        <v>9</v>
      </c>
      <c r="B203" s="77">
        <v>706</v>
      </c>
      <c r="C203" s="51" t="s">
        <v>528</v>
      </c>
      <c r="D203" s="51"/>
      <c r="E203" s="191">
        <f>E204+E210+E208+E206</f>
        <v>34930.9</v>
      </c>
      <c r="G203" s="31"/>
    </row>
    <row r="204" spans="1:7" ht="15.75">
      <c r="A204" s="24" t="s">
        <v>470</v>
      </c>
      <c r="B204" s="77">
        <v>706</v>
      </c>
      <c r="C204" s="51" t="s">
        <v>529</v>
      </c>
      <c r="D204" s="51"/>
      <c r="E204" s="191">
        <f>E205</f>
        <v>26342.4</v>
      </c>
      <c r="G204" s="31"/>
    </row>
    <row r="205" spans="1:7" ht="31.5">
      <c r="A205" s="24" t="s">
        <v>1098</v>
      </c>
      <c r="B205" s="77">
        <v>706</v>
      </c>
      <c r="C205" s="51" t="s">
        <v>529</v>
      </c>
      <c r="D205" s="51" t="s">
        <v>1099</v>
      </c>
      <c r="E205" s="191">
        <v>26342.4</v>
      </c>
      <c r="G205" s="31"/>
    </row>
    <row r="206" spans="1:7" ht="47.25">
      <c r="A206" s="24" t="s">
        <v>1158</v>
      </c>
      <c r="B206" s="77">
        <v>706</v>
      </c>
      <c r="C206" s="51" t="s">
        <v>1221</v>
      </c>
      <c r="D206" s="51"/>
      <c r="E206" s="191">
        <f>E207</f>
        <v>178</v>
      </c>
      <c r="G206" s="31"/>
    </row>
    <row r="207" spans="1:7" ht="31.5">
      <c r="A207" s="24" t="s">
        <v>1098</v>
      </c>
      <c r="B207" s="77">
        <v>706</v>
      </c>
      <c r="C207" s="51" t="s">
        <v>1221</v>
      </c>
      <c r="D207" s="51" t="s">
        <v>1099</v>
      </c>
      <c r="E207" s="191">
        <v>178</v>
      </c>
      <c r="G207" s="31"/>
    </row>
    <row r="208" spans="1:7" ht="63">
      <c r="A208" s="24" t="s">
        <v>1184</v>
      </c>
      <c r="B208" s="77">
        <v>706</v>
      </c>
      <c r="C208" s="51" t="s">
        <v>1185</v>
      </c>
      <c r="D208" s="51"/>
      <c r="E208" s="191">
        <f>E209</f>
        <v>7989.9</v>
      </c>
      <c r="G208" s="31"/>
    </row>
    <row r="209" spans="1:7" ht="31.5">
      <c r="A209" s="24" t="s">
        <v>1098</v>
      </c>
      <c r="B209" s="77">
        <v>706</v>
      </c>
      <c r="C209" s="51" t="s">
        <v>1185</v>
      </c>
      <c r="D209" s="51" t="s">
        <v>1099</v>
      </c>
      <c r="E209" s="191">
        <v>7989.9</v>
      </c>
      <c r="G209" s="31"/>
    </row>
    <row r="210" spans="1:7" ht="47.25">
      <c r="A210" s="24" t="s">
        <v>107</v>
      </c>
      <c r="B210" s="77">
        <v>706</v>
      </c>
      <c r="C210" s="51" t="s">
        <v>109</v>
      </c>
      <c r="D210" s="51"/>
      <c r="E210" s="191">
        <f>E211</f>
        <v>420.6</v>
      </c>
      <c r="G210" s="31"/>
    </row>
    <row r="211" spans="1:7" ht="31.5">
      <c r="A211" s="24" t="s">
        <v>1098</v>
      </c>
      <c r="B211" s="77">
        <v>706</v>
      </c>
      <c r="C211" s="51" t="s">
        <v>109</v>
      </c>
      <c r="D211" s="51" t="s">
        <v>1099</v>
      </c>
      <c r="E211" s="191">
        <v>420.6</v>
      </c>
      <c r="G211" s="31"/>
    </row>
    <row r="212" spans="1:7" ht="31.5">
      <c r="A212" s="24" t="s">
        <v>157</v>
      </c>
      <c r="B212" s="77">
        <v>706</v>
      </c>
      <c r="C212" s="51" t="s">
        <v>530</v>
      </c>
      <c r="D212" s="51"/>
      <c r="E212" s="191">
        <f>E213</f>
        <v>2500</v>
      </c>
      <c r="G212" s="31"/>
    </row>
    <row r="213" spans="1:7" ht="15.75">
      <c r="A213" s="24" t="s">
        <v>1096</v>
      </c>
      <c r="B213" s="77">
        <v>706</v>
      </c>
      <c r="C213" s="51" t="s">
        <v>531</v>
      </c>
      <c r="D213" s="51"/>
      <c r="E213" s="191">
        <f>E214</f>
        <v>2500</v>
      </c>
      <c r="G213" s="31"/>
    </row>
    <row r="214" spans="1:7" ht="31.5">
      <c r="A214" s="24" t="s">
        <v>1127</v>
      </c>
      <c r="B214" s="77">
        <v>706</v>
      </c>
      <c r="C214" s="51" t="s">
        <v>531</v>
      </c>
      <c r="D214" s="51" t="s">
        <v>1092</v>
      </c>
      <c r="E214" s="191">
        <v>2500</v>
      </c>
      <c r="G214" s="31"/>
    </row>
    <row r="215" spans="1:7" ht="31.5">
      <c r="A215" s="24" t="s">
        <v>532</v>
      </c>
      <c r="B215" s="77">
        <v>706</v>
      </c>
      <c r="C215" s="51" t="s">
        <v>533</v>
      </c>
      <c r="D215" s="51"/>
      <c r="E215" s="191">
        <f>E216</f>
        <v>890</v>
      </c>
      <c r="G215" s="31"/>
    </row>
    <row r="216" spans="1:7" ht="15.75">
      <c r="A216" s="24" t="s">
        <v>1097</v>
      </c>
      <c r="B216" s="77">
        <v>706</v>
      </c>
      <c r="C216" s="51" t="s">
        <v>534</v>
      </c>
      <c r="D216" s="51"/>
      <c r="E216" s="191">
        <f>E217</f>
        <v>890</v>
      </c>
      <c r="G216" s="31"/>
    </row>
    <row r="217" spans="1:7" ht="31.5">
      <c r="A217" s="24" t="s">
        <v>1127</v>
      </c>
      <c r="B217" s="77">
        <v>706</v>
      </c>
      <c r="C217" s="51" t="s">
        <v>534</v>
      </c>
      <c r="D217" s="51" t="s">
        <v>1092</v>
      </c>
      <c r="E217" s="191">
        <v>890</v>
      </c>
      <c r="G217" s="31"/>
    </row>
    <row r="218" spans="1:7" ht="31.5">
      <c r="A218" s="264" t="s">
        <v>296</v>
      </c>
      <c r="B218" s="77">
        <v>706</v>
      </c>
      <c r="C218" s="49" t="s">
        <v>535</v>
      </c>
      <c r="D218" s="49"/>
      <c r="E218" s="192">
        <f>E219+E224+E235+E248</f>
        <v>71437.811</v>
      </c>
      <c r="G218" s="31"/>
    </row>
    <row r="219" spans="1:7" ht="31.5">
      <c r="A219" s="24" t="s">
        <v>536</v>
      </c>
      <c r="B219" s="77">
        <v>706</v>
      </c>
      <c r="C219" s="51" t="s">
        <v>537</v>
      </c>
      <c r="D219" s="51"/>
      <c r="E219" s="191">
        <f>E220</f>
        <v>3972.3</v>
      </c>
      <c r="G219" s="31"/>
    </row>
    <row r="220" spans="1:7" ht="15.75">
      <c r="A220" s="24" t="s">
        <v>1128</v>
      </c>
      <c r="B220" s="77">
        <v>706</v>
      </c>
      <c r="C220" s="51" t="s">
        <v>538</v>
      </c>
      <c r="D220" s="51"/>
      <c r="E220" s="191">
        <f>E221+E222+E223</f>
        <v>3972.3</v>
      </c>
      <c r="G220" s="31"/>
    </row>
    <row r="221" spans="1:7" ht="47.25">
      <c r="A221" s="24" t="s">
        <v>1090</v>
      </c>
      <c r="B221" s="77">
        <v>706</v>
      </c>
      <c r="C221" s="51" t="s">
        <v>538</v>
      </c>
      <c r="D221" s="51" t="s">
        <v>1091</v>
      </c>
      <c r="E221" s="191">
        <v>3255.3</v>
      </c>
      <c r="G221" s="31"/>
    </row>
    <row r="222" spans="1:7" ht="31.5">
      <c r="A222" s="24" t="s">
        <v>1127</v>
      </c>
      <c r="B222" s="77">
        <v>706</v>
      </c>
      <c r="C222" s="51" t="s">
        <v>538</v>
      </c>
      <c r="D222" s="51" t="s">
        <v>1092</v>
      </c>
      <c r="E222" s="191">
        <v>505</v>
      </c>
      <c r="G222" s="31"/>
    </row>
    <row r="223" spans="1:7" ht="15.75">
      <c r="A223" s="24" t="s">
        <v>1093</v>
      </c>
      <c r="B223" s="77">
        <v>706</v>
      </c>
      <c r="C223" s="51" t="s">
        <v>538</v>
      </c>
      <c r="D223" s="51" t="s">
        <v>1094</v>
      </c>
      <c r="E223" s="191">
        <v>212</v>
      </c>
      <c r="G223" s="31"/>
    </row>
    <row r="224" spans="1:7" ht="47.25">
      <c r="A224" s="24" t="s">
        <v>1130</v>
      </c>
      <c r="B224" s="77">
        <v>706</v>
      </c>
      <c r="C224" s="51" t="s">
        <v>539</v>
      </c>
      <c r="D224" s="51"/>
      <c r="E224" s="191">
        <f>E225+E229+E233+E231</f>
        <v>59502.7</v>
      </c>
      <c r="G224" s="31"/>
    </row>
    <row r="225" spans="1:7" ht="15.75">
      <c r="A225" s="24" t="s">
        <v>1128</v>
      </c>
      <c r="B225" s="77">
        <v>706</v>
      </c>
      <c r="C225" s="51" t="s">
        <v>540</v>
      </c>
      <c r="D225" s="51"/>
      <c r="E225" s="191">
        <f>E226+E227+E228</f>
        <v>53166.7</v>
      </c>
      <c r="G225" s="31"/>
    </row>
    <row r="226" spans="1:7" ht="47.25">
      <c r="A226" s="24" t="s">
        <v>1090</v>
      </c>
      <c r="B226" s="77">
        <v>706</v>
      </c>
      <c r="C226" s="51" t="s">
        <v>540</v>
      </c>
      <c r="D226" s="51" t="s">
        <v>1091</v>
      </c>
      <c r="E226" s="191">
        <v>38592.7</v>
      </c>
      <c r="G226" s="31"/>
    </row>
    <row r="227" spans="1:7" ht="31.5">
      <c r="A227" s="24" t="s">
        <v>1127</v>
      </c>
      <c r="B227" s="77">
        <v>706</v>
      </c>
      <c r="C227" s="51" t="s">
        <v>540</v>
      </c>
      <c r="D227" s="51" t="s">
        <v>1092</v>
      </c>
      <c r="E227" s="191">
        <v>13963</v>
      </c>
      <c r="G227" s="31"/>
    </row>
    <row r="228" spans="1:7" ht="15.75">
      <c r="A228" s="24" t="s">
        <v>1093</v>
      </c>
      <c r="B228" s="77">
        <v>706</v>
      </c>
      <c r="C228" s="51" t="s">
        <v>540</v>
      </c>
      <c r="D228" s="51" t="s">
        <v>1094</v>
      </c>
      <c r="E228" s="191">
        <v>611</v>
      </c>
      <c r="G228" s="31"/>
    </row>
    <row r="229" spans="1:7" ht="31.5">
      <c r="A229" s="24" t="s">
        <v>57</v>
      </c>
      <c r="B229" s="77">
        <v>706</v>
      </c>
      <c r="C229" s="51" t="s">
        <v>541</v>
      </c>
      <c r="D229" s="51"/>
      <c r="E229" s="191">
        <f>E230</f>
        <v>3136</v>
      </c>
      <c r="G229" s="31"/>
    </row>
    <row r="230" spans="1:7" ht="47.25">
      <c r="A230" s="24" t="s">
        <v>1090</v>
      </c>
      <c r="B230" s="77">
        <v>706</v>
      </c>
      <c r="C230" s="51" t="s">
        <v>541</v>
      </c>
      <c r="D230" s="51" t="s">
        <v>1091</v>
      </c>
      <c r="E230" s="191">
        <v>3136</v>
      </c>
      <c r="G230" s="31"/>
    </row>
    <row r="231" spans="1:7" ht="15.75">
      <c r="A231" s="24" t="s">
        <v>118</v>
      </c>
      <c r="B231" s="77">
        <v>706</v>
      </c>
      <c r="C231" s="51" t="s">
        <v>1335</v>
      </c>
      <c r="D231" s="283"/>
      <c r="E231" s="191">
        <f>E232</f>
        <v>1200</v>
      </c>
      <c r="G231" s="31"/>
    </row>
    <row r="232" spans="1:7" ht="15.75">
      <c r="A232" s="24" t="s">
        <v>866</v>
      </c>
      <c r="B232" s="77">
        <v>706</v>
      </c>
      <c r="C232" s="51" t="s">
        <v>1335</v>
      </c>
      <c r="D232" s="283" t="s">
        <v>1101</v>
      </c>
      <c r="E232" s="191">
        <f>1200</f>
        <v>1200</v>
      </c>
      <c r="G232" s="31"/>
    </row>
    <row r="233" spans="1:7" ht="31.5">
      <c r="A233" s="24" t="s">
        <v>1179</v>
      </c>
      <c r="B233" s="77">
        <v>706</v>
      </c>
      <c r="C233" s="51" t="s">
        <v>1180</v>
      </c>
      <c r="D233" s="51"/>
      <c r="E233" s="191">
        <f>E234</f>
        <v>2000</v>
      </c>
      <c r="G233" s="31"/>
    </row>
    <row r="234" spans="1:7" ht="31.5">
      <c r="A234" s="24" t="s">
        <v>1127</v>
      </c>
      <c r="B234" s="77">
        <v>706</v>
      </c>
      <c r="C234" s="51" t="s">
        <v>1180</v>
      </c>
      <c r="D234" s="51" t="s">
        <v>1092</v>
      </c>
      <c r="E234" s="191">
        <v>2000</v>
      </c>
      <c r="G234" s="31"/>
    </row>
    <row r="235" spans="1:7" ht="40.5" customHeight="1">
      <c r="A235" s="24" t="s">
        <v>1132</v>
      </c>
      <c r="B235" s="77">
        <v>706</v>
      </c>
      <c r="C235" s="51" t="s">
        <v>542</v>
      </c>
      <c r="D235" s="51"/>
      <c r="E235" s="191">
        <f>E236+E240+E243+E245+E238</f>
        <v>7444.811</v>
      </c>
      <c r="G235" s="31"/>
    </row>
    <row r="236" spans="1:7" ht="31.5">
      <c r="A236" s="24" t="s">
        <v>1135</v>
      </c>
      <c r="B236" s="77">
        <v>706</v>
      </c>
      <c r="C236" s="51" t="s">
        <v>543</v>
      </c>
      <c r="D236" s="51"/>
      <c r="E236" s="191">
        <f>E237</f>
        <v>1735.3</v>
      </c>
      <c r="G236" s="31"/>
    </row>
    <row r="237" spans="1:7" ht="15.75">
      <c r="A237" s="24" t="s">
        <v>866</v>
      </c>
      <c r="B237" s="77">
        <v>706</v>
      </c>
      <c r="C237" s="51" t="s">
        <v>543</v>
      </c>
      <c r="D237" s="51" t="s">
        <v>1101</v>
      </c>
      <c r="E237" s="191">
        <v>1735.3</v>
      </c>
      <c r="G237" s="31"/>
    </row>
    <row r="238" spans="1:7" ht="47.25">
      <c r="A238" s="24" t="s">
        <v>1312</v>
      </c>
      <c r="B238" s="77">
        <v>706</v>
      </c>
      <c r="C238" s="51" t="s">
        <v>1313</v>
      </c>
      <c r="D238" s="51"/>
      <c r="E238" s="191">
        <f>E239</f>
        <v>187.611</v>
      </c>
      <c r="G238" s="31"/>
    </row>
    <row r="239" spans="1:7" ht="31.5">
      <c r="A239" s="24" t="s">
        <v>1127</v>
      </c>
      <c r="B239" s="77">
        <v>706</v>
      </c>
      <c r="C239" s="51" t="s">
        <v>1313</v>
      </c>
      <c r="D239" s="51" t="s">
        <v>1092</v>
      </c>
      <c r="E239" s="191">
        <v>187.611</v>
      </c>
      <c r="G239" s="31"/>
    </row>
    <row r="240" spans="1:7" ht="31.5">
      <c r="A240" s="24" t="s">
        <v>1131</v>
      </c>
      <c r="B240" s="77">
        <v>706</v>
      </c>
      <c r="C240" s="51" t="s">
        <v>546</v>
      </c>
      <c r="D240" s="51"/>
      <c r="E240" s="191">
        <f>E241+E242</f>
        <v>4100</v>
      </c>
      <c r="G240" s="31"/>
    </row>
    <row r="241" spans="1:7" ht="47.25">
      <c r="A241" s="24" t="s">
        <v>1090</v>
      </c>
      <c r="B241" s="77">
        <v>706</v>
      </c>
      <c r="C241" s="51" t="s">
        <v>546</v>
      </c>
      <c r="D241" s="51" t="s">
        <v>1091</v>
      </c>
      <c r="E241" s="191">
        <v>3187</v>
      </c>
      <c r="G241" s="31"/>
    </row>
    <row r="242" spans="1:7" ht="31.5">
      <c r="A242" s="24" t="s">
        <v>1127</v>
      </c>
      <c r="B242" s="77">
        <v>706</v>
      </c>
      <c r="C242" s="51" t="s">
        <v>546</v>
      </c>
      <c r="D242" s="51" t="s">
        <v>1092</v>
      </c>
      <c r="E242" s="191">
        <v>913</v>
      </c>
      <c r="G242" s="31"/>
    </row>
    <row r="243" spans="1:7" ht="47.25">
      <c r="A243" s="24" t="s">
        <v>1133</v>
      </c>
      <c r="B243" s="77">
        <v>706</v>
      </c>
      <c r="C243" s="51" t="s">
        <v>544</v>
      </c>
      <c r="D243" s="51"/>
      <c r="E243" s="191">
        <f>E244</f>
        <v>1120.6</v>
      </c>
      <c r="G243" s="31"/>
    </row>
    <row r="244" spans="1:7" ht="47.25">
      <c r="A244" s="24" t="s">
        <v>1090</v>
      </c>
      <c r="B244" s="77">
        <v>706</v>
      </c>
      <c r="C244" s="51" t="s">
        <v>544</v>
      </c>
      <c r="D244" s="51" t="s">
        <v>1091</v>
      </c>
      <c r="E244" s="191">
        <v>1120.6</v>
      </c>
      <c r="G244" s="31"/>
    </row>
    <row r="245" spans="1:7" ht="31.5">
      <c r="A245" s="24" t="s">
        <v>1134</v>
      </c>
      <c r="B245" s="77">
        <v>706</v>
      </c>
      <c r="C245" s="51" t="s">
        <v>545</v>
      </c>
      <c r="D245" s="51"/>
      <c r="E245" s="191">
        <f>E246+E247</f>
        <v>301.3</v>
      </c>
      <c r="G245" s="31"/>
    </row>
    <row r="246" spans="1:7" ht="47.25">
      <c r="A246" s="24" t="s">
        <v>1090</v>
      </c>
      <c r="B246" s="77">
        <v>706</v>
      </c>
      <c r="C246" s="51" t="s">
        <v>545</v>
      </c>
      <c r="D246" s="51" t="s">
        <v>1091</v>
      </c>
      <c r="E246" s="191">
        <v>213.8</v>
      </c>
      <c r="G246" s="31"/>
    </row>
    <row r="247" spans="1:7" ht="31.5">
      <c r="A247" s="24" t="s">
        <v>1127</v>
      </c>
      <c r="B247" s="77">
        <v>706</v>
      </c>
      <c r="C247" s="51" t="s">
        <v>545</v>
      </c>
      <c r="D247" s="51" t="s">
        <v>1092</v>
      </c>
      <c r="E247" s="191">
        <v>87.5</v>
      </c>
      <c r="G247" s="31"/>
    </row>
    <row r="248" spans="1:7" ht="31.5">
      <c r="A248" s="24" t="s">
        <v>1348</v>
      </c>
      <c r="B248" s="77">
        <v>706</v>
      </c>
      <c r="C248" s="51" t="s">
        <v>1331</v>
      </c>
      <c r="D248" s="51"/>
      <c r="E248" s="191">
        <f>E250</f>
        <v>518</v>
      </c>
      <c r="G248" s="31"/>
    </row>
    <row r="249" spans="1:7" ht="15.75">
      <c r="A249" s="24" t="s">
        <v>1332</v>
      </c>
      <c r="B249" s="77">
        <v>706</v>
      </c>
      <c r="C249" s="51" t="s">
        <v>1333</v>
      </c>
      <c r="D249" s="51"/>
      <c r="E249" s="191">
        <f>E250</f>
        <v>518</v>
      </c>
      <c r="G249" s="31"/>
    </row>
    <row r="250" spans="1:7" ht="31.5">
      <c r="A250" s="24" t="s">
        <v>1127</v>
      </c>
      <c r="B250" s="77">
        <v>706</v>
      </c>
      <c r="C250" s="51" t="s">
        <v>1333</v>
      </c>
      <c r="D250" s="51" t="s">
        <v>1092</v>
      </c>
      <c r="E250" s="191">
        <v>518</v>
      </c>
      <c r="G250" s="31"/>
    </row>
    <row r="251" spans="1:7" ht="63">
      <c r="A251" s="264" t="s">
        <v>547</v>
      </c>
      <c r="B251" s="77">
        <v>706</v>
      </c>
      <c r="C251" s="49" t="s">
        <v>548</v>
      </c>
      <c r="D251" s="49"/>
      <c r="E251" s="192">
        <f>E263+E266+E277+E291+E314+E324+E331+E252+E260+E282</f>
        <v>157147.919</v>
      </c>
      <c r="G251" s="31"/>
    </row>
    <row r="252" spans="1:7" ht="31.5">
      <c r="A252" s="24" t="s">
        <v>1347</v>
      </c>
      <c r="B252" s="77">
        <v>706</v>
      </c>
      <c r="C252" s="51" t="s">
        <v>549</v>
      </c>
      <c r="D252" s="51"/>
      <c r="E252" s="191">
        <f>E256+E258+E253</f>
        <v>4346.9310000000005</v>
      </c>
      <c r="G252" s="31"/>
    </row>
    <row r="253" spans="1:7" ht="15.75">
      <c r="A253" s="24" t="s">
        <v>99</v>
      </c>
      <c r="B253" s="77">
        <v>706</v>
      </c>
      <c r="C253" s="51" t="s">
        <v>1334</v>
      </c>
      <c r="D253" s="49"/>
      <c r="E253" s="191">
        <f>E255+E254</f>
        <v>867</v>
      </c>
      <c r="G253" s="31"/>
    </row>
    <row r="254" spans="1:7" ht="31.5">
      <c r="A254" s="24" t="s">
        <v>1127</v>
      </c>
      <c r="B254" s="77">
        <v>706</v>
      </c>
      <c r="C254" s="51" t="s">
        <v>1334</v>
      </c>
      <c r="D254" s="51" t="s">
        <v>1092</v>
      </c>
      <c r="E254" s="191">
        <v>607</v>
      </c>
      <c r="G254" s="31"/>
    </row>
    <row r="255" spans="1:7" ht="15.75">
      <c r="A255" s="24" t="s">
        <v>866</v>
      </c>
      <c r="B255" s="77">
        <v>706</v>
      </c>
      <c r="C255" s="51" t="s">
        <v>1334</v>
      </c>
      <c r="D255" s="51" t="s">
        <v>1101</v>
      </c>
      <c r="E255" s="191">
        <v>260</v>
      </c>
      <c r="G255" s="31"/>
    </row>
    <row r="256" spans="1:7" ht="31.5">
      <c r="A256" s="24" t="s">
        <v>697</v>
      </c>
      <c r="B256" s="77">
        <v>706</v>
      </c>
      <c r="C256" s="51" t="s">
        <v>448</v>
      </c>
      <c r="D256" s="51"/>
      <c r="E256" s="191">
        <f>E257</f>
        <v>2576.515</v>
      </c>
      <c r="G256" s="31"/>
    </row>
    <row r="257" spans="1:7" ht="31.5">
      <c r="A257" s="24" t="s">
        <v>464</v>
      </c>
      <c r="B257" s="77">
        <v>706</v>
      </c>
      <c r="C257" s="51" t="s">
        <v>448</v>
      </c>
      <c r="D257" s="51" t="s">
        <v>1105</v>
      </c>
      <c r="E257" s="191">
        <v>2576.515</v>
      </c>
      <c r="G257" s="31"/>
    </row>
    <row r="258" spans="1:7" ht="31.5">
      <c r="A258" s="24" t="s">
        <v>1174</v>
      </c>
      <c r="B258" s="77">
        <v>706</v>
      </c>
      <c r="C258" s="51" t="s">
        <v>1278</v>
      </c>
      <c r="D258" s="51"/>
      <c r="E258" s="191">
        <f>E259</f>
        <v>903.416</v>
      </c>
      <c r="G258" s="31"/>
    </row>
    <row r="259" spans="1:7" ht="15.75">
      <c r="A259" s="24" t="s">
        <v>866</v>
      </c>
      <c r="B259" s="77">
        <v>706</v>
      </c>
      <c r="C259" s="51" t="s">
        <v>1278</v>
      </c>
      <c r="D259" s="51" t="s">
        <v>1101</v>
      </c>
      <c r="E259" s="191">
        <v>903.416</v>
      </c>
      <c r="G259" s="31"/>
    </row>
    <row r="260" spans="1:7" ht="15.75">
      <c r="A260" s="24" t="s">
        <v>95</v>
      </c>
      <c r="B260" s="77">
        <v>706</v>
      </c>
      <c r="C260" s="51" t="s">
        <v>96</v>
      </c>
      <c r="D260" s="51"/>
      <c r="E260" s="191">
        <f>E261</f>
        <v>4240.292</v>
      </c>
      <c r="G260" s="31"/>
    </row>
    <row r="261" spans="1:7" ht="47.25">
      <c r="A261" s="24" t="s">
        <v>97</v>
      </c>
      <c r="B261" s="77">
        <v>706</v>
      </c>
      <c r="C261" s="51" t="s">
        <v>65</v>
      </c>
      <c r="D261" s="51"/>
      <c r="E261" s="191">
        <f>E262</f>
        <v>4240.292</v>
      </c>
      <c r="G261" s="31"/>
    </row>
    <row r="262" spans="1:7" ht="15.75">
      <c r="A262" s="24" t="s">
        <v>866</v>
      </c>
      <c r="B262" s="77">
        <v>706</v>
      </c>
      <c r="C262" s="51" t="s">
        <v>65</v>
      </c>
      <c r="D262" s="51" t="s">
        <v>1101</v>
      </c>
      <c r="E262" s="191">
        <v>4240.292</v>
      </c>
      <c r="G262" s="31"/>
    </row>
    <row r="263" spans="1:7" ht="63">
      <c r="A263" s="24" t="s">
        <v>1140</v>
      </c>
      <c r="B263" s="77">
        <v>706</v>
      </c>
      <c r="C263" s="51" t="s">
        <v>550</v>
      </c>
      <c r="D263" s="51"/>
      <c r="E263" s="191">
        <f>E264</f>
        <v>12469.799</v>
      </c>
      <c r="G263" s="31"/>
    </row>
    <row r="264" spans="1:7" ht="31.5">
      <c r="A264" s="24" t="s">
        <v>697</v>
      </c>
      <c r="B264" s="77">
        <v>706</v>
      </c>
      <c r="C264" s="51" t="s">
        <v>698</v>
      </c>
      <c r="D264" s="51"/>
      <c r="E264" s="191">
        <f>E265</f>
        <v>12469.799</v>
      </c>
      <c r="G264" s="31"/>
    </row>
    <row r="265" spans="1:7" ht="31.5">
      <c r="A265" s="24" t="s">
        <v>464</v>
      </c>
      <c r="B265" s="77">
        <v>706</v>
      </c>
      <c r="C265" s="51" t="s">
        <v>698</v>
      </c>
      <c r="D265" s="51" t="s">
        <v>1105</v>
      </c>
      <c r="E265" s="191">
        <v>12469.799</v>
      </c>
      <c r="G265" s="31"/>
    </row>
    <row r="266" spans="1:7" ht="47.25">
      <c r="A266" s="24" t="s">
        <v>158</v>
      </c>
      <c r="B266" s="77">
        <v>706</v>
      </c>
      <c r="C266" s="51" t="s">
        <v>551</v>
      </c>
      <c r="D266" s="51"/>
      <c r="E266" s="191">
        <f>E273+E267+E269+E271+E275</f>
        <v>39001.17</v>
      </c>
      <c r="G266" s="31"/>
    </row>
    <row r="267" spans="1:7" ht="15.75">
      <c r="A267" s="24" t="s">
        <v>1147</v>
      </c>
      <c r="B267" s="77">
        <v>706</v>
      </c>
      <c r="C267" s="51" t="s">
        <v>69</v>
      </c>
      <c r="D267" s="51"/>
      <c r="E267" s="191">
        <f>E268</f>
        <v>2900</v>
      </c>
      <c r="G267" s="31"/>
    </row>
    <row r="268" spans="1:7" ht="15.75">
      <c r="A268" s="24" t="s">
        <v>866</v>
      </c>
      <c r="B268" s="77">
        <v>706</v>
      </c>
      <c r="C268" s="51" t="s">
        <v>69</v>
      </c>
      <c r="D268" s="51" t="s">
        <v>1101</v>
      </c>
      <c r="E268" s="191">
        <v>2900</v>
      </c>
      <c r="G268" s="31"/>
    </row>
    <row r="269" spans="1:7" ht="47.25">
      <c r="A269" s="24" t="s">
        <v>1158</v>
      </c>
      <c r="B269" s="77">
        <v>706</v>
      </c>
      <c r="C269" s="51" t="s">
        <v>1217</v>
      </c>
      <c r="D269" s="51"/>
      <c r="E269" s="191">
        <f>E270</f>
        <v>885</v>
      </c>
      <c r="G269" s="31"/>
    </row>
    <row r="270" spans="1:7" ht="15.75">
      <c r="A270" s="24" t="s">
        <v>866</v>
      </c>
      <c r="B270" s="77">
        <v>706</v>
      </c>
      <c r="C270" s="51" t="s">
        <v>1217</v>
      </c>
      <c r="D270" s="51" t="s">
        <v>1101</v>
      </c>
      <c r="E270" s="191">
        <v>885</v>
      </c>
      <c r="G270" s="31"/>
    </row>
    <row r="271" spans="1:7" ht="31.5">
      <c r="A271" s="24" t="s">
        <v>1174</v>
      </c>
      <c r="B271" s="77">
        <v>706</v>
      </c>
      <c r="C271" s="51" t="s">
        <v>1279</v>
      </c>
      <c r="D271" s="51"/>
      <c r="E271" s="191">
        <f>E272</f>
        <v>1804.17</v>
      </c>
      <c r="G271" s="31"/>
    </row>
    <row r="272" spans="1:7" ht="15.75">
      <c r="A272" s="24" t="s">
        <v>866</v>
      </c>
      <c r="B272" s="77">
        <v>706</v>
      </c>
      <c r="C272" s="51" t="s">
        <v>1279</v>
      </c>
      <c r="D272" s="51" t="s">
        <v>1101</v>
      </c>
      <c r="E272" s="191">
        <v>1804.17</v>
      </c>
      <c r="G272" s="31"/>
    </row>
    <row r="273" spans="1:7" ht="63">
      <c r="A273" s="24" t="s">
        <v>710</v>
      </c>
      <c r="B273" s="77">
        <v>706</v>
      </c>
      <c r="C273" s="51" t="s">
        <v>552</v>
      </c>
      <c r="D273" s="51"/>
      <c r="E273" s="191">
        <f>E274</f>
        <v>8100</v>
      </c>
      <c r="G273" s="31"/>
    </row>
    <row r="274" spans="1:7" ht="15.75">
      <c r="A274" s="24" t="s">
        <v>866</v>
      </c>
      <c r="B274" s="77">
        <v>706</v>
      </c>
      <c r="C274" s="51" t="s">
        <v>552</v>
      </c>
      <c r="D274" s="51" t="s">
        <v>1101</v>
      </c>
      <c r="E274" s="191">
        <v>8100</v>
      </c>
      <c r="G274" s="31"/>
    </row>
    <row r="275" spans="1:7" ht="47.25">
      <c r="A275" s="24" t="s">
        <v>1148</v>
      </c>
      <c r="B275" s="77">
        <v>706</v>
      </c>
      <c r="C275" s="51" t="s">
        <v>1316</v>
      </c>
      <c r="D275" s="51"/>
      <c r="E275" s="191">
        <f>E276</f>
        <v>25312</v>
      </c>
      <c r="G275" s="31"/>
    </row>
    <row r="276" spans="1:7" ht="15.75">
      <c r="A276" s="24" t="s">
        <v>866</v>
      </c>
      <c r="B276" s="77">
        <v>706</v>
      </c>
      <c r="C276" s="51" t="s">
        <v>1316</v>
      </c>
      <c r="D276" s="51" t="s">
        <v>1101</v>
      </c>
      <c r="E276" s="191">
        <v>25312</v>
      </c>
      <c r="G276" s="31"/>
    </row>
    <row r="277" spans="1:7" ht="31.5">
      <c r="A277" s="24" t="s">
        <v>1150</v>
      </c>
      <c r="B277" s="77">
        <v>706</v>
      </c>
      <c r="C277" s="51" t="s">
        <v>164</v>
      </c>
      <c r="D277" s="51"/>
      <c r="E277" s="191">
        <f>E280+E278</f>
        <v>140.95</v>
      </c>
      <c r="G277" s="31"/>
    </row>
    <row r="278" spans="1:7" ht="78.75">
      <c r="A278" s="262" t="s">
        <v>1218</v>
      </c>
      <c r="B278" s="77">
        <v>706</v>
      </c>
      <c r="C278" s="243" t="s">
        <v>1219</v>
      </c>
      <c r="D278" s="243"/>
      <c r="E278" s="244">
        <f>E279</f>
        <v>40.95</v>
      </c>
      <c r="G278" s="31"/>
    </row>
    <row r="279" spans="1:7" ht="31.5">
      <c r="A279" s="24" t="s">
        <v>1127</v>
      </c>
      <c r="B279" s="77">
        <v>706</v>
      </c>
      <c r="C279" s="243" t="s">
        <v>1219</v>
      </c>
      <c r="D279" s="243" t="s">
        <v>1092</v>
      </c>
      <c r="E279" s="244">
        <v>40.95</v>
      </c>
      <c r="G279" s="31"/>
    </row>
    <row r="280" spans="1:7" ht="63">
      <c r="A280" s="24" t="s">
        <v>205</v>
      </c>
      <c r="B280" s="77">
        <v>706</v>
      </c>
      <c r="C280" s="51" t="s">
        <v>704</v>
      </c>
      <c r="D280" s="51"/>
      <c r="E280" s="191">
        <f>E281</f>
        <v>100</v>
      </c>
      <c r="G280" s="31"/>
    </row>
    <row r="281" spans="1:7" ht="31.5">
      <c r="A281" s="24" t="s">
        <v>1127</v>
      </c>
      <c r="B281" s="77">
        <v>706</v>
      </c>
      <c r="C281" s="51" t="s">
        <v>704</v>
      </c>
      <c r="D281" s="51" t="s">
        <v>1092</v>
      </c>
      <c r="E281" s="191">
        <v>100</v>
      </c>
      <c r="G281" s="31"/>
    </row>
    <row r="282" spans="1:7" ht="31.5">
      <c r="A282" s="24" t="s">
        <v>553</v>
      </c>
      <c r="B282" s="77">
        <v>706</v>
      </c>
      <c r="C282" s="51" t="s">
        <v>554</v>
      </c>
      <c r="D282" s="51"/>
      <c r="E282" s="191">
        <f>E283+E289+E285+E287</f>
        <v>45624.393000000004</v>
      </c>
      <c r="G282" s="31"/>
    </row>
    <row r="283" spans="1:7" ht="31.5">
      <c r="A283" s="24" t="s">
        <v>697</v>
      </c>
      <c r="B283" s="77">
        <v>706</v>
      </c>
      <c r="C283" s="51" t="s">
        <v>66</v>
      </c>
      <c r="D283" s="51"/>
      <c r="E283" s="191">
        <f>E284</f>
        <v>3634.143</v>
      </c>
      <c r="G283" s="31"/>
    </row>
    <row r="284" spans="1:7" ht="31.5">
      <c r="A284" s="24" t="s">
        <v>464</v>
      </c>
      <c r="B284" s="77">
        <v>706</v>
      </c>
      <c r="C284" s="51" t="s">
        <v>66</v>
      </c>
      <c r="D284" s="51" t="s">
        <v>1105</v>
      </c>
      <c r="E284" s="191">
        <v>3634.143</v>
      </c>
      <c r="G284" s="31"/>
    </row>
    <row r="285" spans="1:7" ht="47.25">
      <c r="A285" s="24" t="s">
        <v>6</v>
      </c>
      <c r="B285" s="77">
        <v>706</v>
      </c>
      <c r="C285" s="51" t="s">
        <v>662</v>
      </c>
      <c r="D285" s="51"/>
      <c r="E285" s="191">
        <f>E286</f>
        <v>38716.04</v>
      </c>
      <c r="G285" s="31"/>
    </row>
    <row r="286" spans="1:7" ht="31.5">
      <c r="A286" s="24" t="s">
        <v>464</v>
      </c>
      <c r="B286" s="77">
        <v>706</v>
      </c>
      <c r="C286" s="51" t="s">
        <v>662</v>
      </c>
      <c r="D286" s="51" t="s">
        <v>1105</v>
      </c>
      <c r="E286" s="191">
        <v>38716.04</v>
      </c>
      <c r="G286" s="31"/>
    </row>
    <row r="287" spans="1:7" ht="31.5">
      <c r="A287" s="24" t="s">
        <v>1314</v>
      </c>
      <c r="B287" s="77">
        <v>706</v>
      </c>
      <c r="C287" s="51" t="s">
        <v>1315</v>
      </c>
      <c r="D287" s="49"/>
      <c r="E287" s="191">
        <f>E288</f>
        <v>100</v>
      </c>
      <c r="G287" s="31"/>
    </row>
    <row r="288" spans="1:7" ht="15.75">
      <c r="A288" s="24" t="s">
        <v>1093</v>
      </c>
      <c r="B288" s="77">
        <v>706</v>
      </c>
      <c r="C288" s="51" t="s">
        <v>1315</v>
      </c>
      <c r="D288" s="51" t="s">
        <v>1094</v>
      </c>
      <c r="E288" s="191">
        <v>100</v>
      </c>
      <c r="G288" s="31"/>
    </row>
    <row r="289" spans="1:7" ht="31.5">
      <c r="A289" s="24" t="s">
        <v>98</v>
      </c>
      <c r="B289" s="77">
        <v>706</v>
      </c>
      <c r="C289" s="51" t="s">
        <v>67</v>
      </c>
      <c r="D289" s="51"/>
      <c r="E289" s="191">
        <f>E290</f>
        <v>3174.21</v>
      </c>
      <c r="G289" s="31"/>
    </row>
    <row r="290" spans="1:7" ht="31.5">
      <c r="A290" s="24" t="s">
        <v>464</v>
      </c>
      <c r="B290" s="77">
        <v>706</v>
      </c>
      <c r="C290" s="51" t="s">
        <v>67</v>
      </c>
      <c r="D290" s="51" t="s">
        <v>1105</v>
      </c>
      <c r="E290" s="191">
        <v>3174.21</v>
      </c>
      <c r="G290" s="31"/>
    </row>
    <row r="291" spans="1:7" ht="47.25">
      <c r="A291" s="24" t="s">
        <v>555</v>
      </c>
      <c r="B291" s="77">
        <v>706</v>
      </c>
      <c r="C291" s="51" t="s">
        <v>556</v>
      </c>
      <c r="D291" s="51"/>
      <c r="E291" s="191">
        <f>E306+E292+E294+E300+E304+E296+E298+E302+E312+E308+E310</f>
        <v>30253.331000000002</v>
      </c>
      <c r="G291" s="31"/>
    </row>
    <row r="292" spans="1:7" ht="31.5">
      <c r="A292" s="24" t="s">
        <v>1161</v>
      </c>
      <c r="B292" s="77">
        <v>706</v>
      </c>
      <c r="C292" s="51" t="s">
        <v>218</v>
      </c>
      <c r="D292" s="51"/>
      <c r="E292" s="191">
        <f>E293</f>
        <v>0</v>
      </c>
      <c r="G292" s="31"/>
    </row>
    <row r="293" spans="1:7" ht="15.75">
      <c r="A293" s="24" t="s">
        <v>1103</v>
      </c>
      <c r="B293" s="77">
        <v>706</v>
      </c>
      <c r="C293" s="51" t="s">
        <v>218</v>
      </c>
      <c r="D293" s="51" t="s">
        <v>1102</v>
      </c>
      <c r="E293" s="191">
        <v>0</v>
      </c>
      <c r="G293" s="31"/>
    </row>
    <row r="294" spans="1:7" ht="31.5">
      <c r="A294" s="24" t="s">
        <v>207</v>
      </c>
      <c r="B294" s="77">
        <v>706</v>
      </c>
      <c r="C294" s="51" t="s">
        <v>216</v>
      </c>
      <c r="D294" s="51"/>
      <c r="E294" s="191">
        <f>E295</f>
        <v>0</v>
      </c>
      <c r="G294" s="31"/>
    </row>
    <row r="295" spans="1:7" ht="15.75">
      <c r="A295" s="24" t="s">
        <v>1103</v>
      </c>
      <c r="B295" s="77">
        <v>706</v>
      </c>
      <c r="C295" s="51" t="s">
        <v>216</v>
      </c>
      <c r="D295" s="51" t="s">
        <v>1102</v>
      </c>
      <c r="E295" s="191">
        <v>0</v>
      </c>
      <c r="G295" s="31"/>
    </row>
    <row r="296" spans="1:7" ht="15.75">
      <c r="A296" s="24" t="s">
        <v>1227</v>
      </c>
      <c r="B296" s="77">
        <v>706</v>
      </c>
      <c r="C296" s="51" t="s">
        <v>1225</v>
      </c>
      <c r="D296" s="51"/>
      <c r="E296" s="191">
        <f>E297</f>
        <v>6300</v>
      </c>
      <c r="G296" s="31"/>
    </row>
    <row r="297" spans="1:7" ht="15.75">
      <c r="A297" s="24" t="s">
        <v>1103</v>
      </c>
      <c r="B297" s="77">
        <v>706</v>
      </c>
      <c r="C297" s="51" t="s">
        <v>1225</v>
      </c>
      <c r="D297" s="51" t="s">
        <v>1102</v>
      </c>
      <c r="E297" s="191">
        <v>6300</v>
      </c>
      <c r="G297" s="31"/>
    </row>
    <row r="298" spans="1:7" ht="31.5">
      <c r="A298" s="24" t="s">
        <v>208</v>
      </c>
      <c r="B298" s="77">
        <v>706</v>
      </c>
      <c r="C298" s="51" t="s">
        <v>217</v>
      </c>
      <c r="D298" s="51"/>
      <c r="E298" s="191">
        <f>E299</f>
        <v>0</v>
      </c>
      <c r="G298" s="31"/>
    </row>
    <row r="299" spans="1:7" ht="15.75">
      <c r="A299" s="24" t="s">
        <v>1103</v>
      </c>
      <c r="B299" s="77">
        <v>706</v>
      </c>
      <c r="C299" s="51" t="s">
        <v>217</v>
      </c>
      <c r="D299" s="51" t="s">
        <v>1102</v>
      </c>
      <c r="E299" s="191">
        <v>0</v>
      </c>
      <c r="G299" s="31"/>
    </row>
    <row r="300" spans="1:7" ht="47.25">
      <c r="A300" s="24" t="s">
        <v>1162</v>
      </c>
      <c r="B300" s="77">
        <v>706</v>
      </c>
      <c r="C300" s="51" t="s">
        <v>415</v>
      </c>
      <c r="D300" s="51"/>
      <c r="E300" s="191">
        <f>E301</f>
        <v>6149.8</v>
      </c>
      <c r="G300" s="31"/>
    </row>
    <row r="301" spans="1:7" ht="15.75">
      <c r="A301" s="24" t="s">
        <v>1103</v>
      </c>
      <c r="B301" s="77">
        <v>706</v>
      </c>
      <c r="C301" s="51" t="s">
        <v>415</v>
      </c>
      <c r="D301" s="51" t="s">
        <v>1102</v>
      </c>
      <c r="E301" s="191">
        <v>6149.8</v>
      </c>
      <c r="G301" s="31"/>
    </row>
    <row r="302" spans="1:7" ht="31.5">
      <c r="A302" s="24" t="s">
        <v>453</v>
      </c>
      <c r="B302" s="77">
        <v>706</v>
      </c>
      <c r="C302" s="51" t="s">
        <v>452</v>
      </c>
      <c r="D302" s="51"/>
      <c r="E302" s="191">
        <f>E303</f>
        <v>700</v>
      </c>
      <c r="G302" s="31"/>
    </row>
    <row r="303" spans="1:7" ht="15.75">
      <c r="A303" s="24" t="s">
        <v>1103</v>
      </c>
      <c r="B303" s="77">
        <v>706</v>
      </c>
      <c r="C303" s="51" t="s">
        <v>452</v>
      </c>
      <c r="D303" s="51" t="s">
        <v>1102</v>
      </c>
      <c r="E303" s="191">
        <v>700</v>
      </c>
      <c r="G303" s="31"/>
    </row>
    <row r="304" spans="1:7" ht="31.5">
      <c r="A304" s="24" t="s">
        <v>1163</v>
      </c>
      <c r="B304" s="77">
        <v>706</v>
      </c>
      <c r="C304" s="51" t="s">
        <v>727</v>
      </c>
      <c r="D304" s="51"/>
      <c r="E304" s="191">
        <f>E305</f>
        <v>3175.8</v>
      </c>
      <c r="G304" s="31"/>
    </row>
    <row r="305" spans="1:7" ht="15.75">
      <c r="A305" s="24" t="s">
        <v>1103</v>
      </c>
      <c r="B305" s="77">
        <v>706</v>
      </c>
      <c r="C305" s="51" t="s">
        <v>727</v>
      </c>
      <c r="D305" s="51" t="s">
        <v>1102</v>
      </c>
      <c r="E305" s="191">
        <v>3175.8</v>
      </c>
      <c r="G305" s="31"/>
    </row>
    <row r="306" spans="1:7" ht="63">
      <c r="A306" s="24" t="s">
        <v>944</v>
      </c>
      <c r="B306" s="77">
        <v>706</v>
      </c>
      <c r="C306" s="51" t="s">
        <v>183</v>
      </c>
      <c r="D306" s="51"/>
      <c r="E306" s="191">
        <f>E307</f>
        <v>3057.781</v>
      </c>
      <c r="G306" s="31"/>
    </row>
    <row r="307" spans="1:7" ht="31.5">
      <c r="A307" s="24" t="s">
        <v>464</v>
      </c>
      <c r="B307" s="77">
        <v>706</v>
      </c>
      <c r="C307" s="51" t="s">
        <v>183</v>
      </c>
      <c r="D307" s="51" t="s">
        <v>1105</v>
      </c>
      <c r="E307" s="191">
        <v>3057.781</v>
      </c>
      <c r="G307" s="31"/>
    </row>
    <row r="308" spans="1:7" ht="63">
      <c r="A308" s="24" t="s">
        <v>945</v>
      </c>
      <c r="B308" s="77">
        <v>706</v>
      </c>
      <c r="C308" s="51" t="s">
        <v>215</v>
      </c>
      <c r="D308" s="51"/>
      <c r="E308" s="191">
        <f>E309</f>
        <v>10519.95</v>
      </c>
      <c r="G308" s="31"/>
    </row>
    <row r="309" spans="1:7" ht="31.5">
      <c r="A309" s="24" t="s">
        <v>464</v>
      </c>
      <c r="B309" s="77">
        <v>706</v>
      </c>
      <c r="C309" s="51" t="s">
        <v>215</v>
      </c>
      <c r="D309" s="51" t="s">
        <v>1105</v>
      </c>
      <c r="E309" s="191">
        <v>10519.95</v>
      </c>
      <c r="G309" s="31"/>
    </row>
    <row r="310" spans="1:7" ht="63">
      <c r="A310" s="24" t="s">
        <v>1164</v>
      </c>
      <c r="B310" s="77">
        <v>706</v>
      </c>
      <c r="C310" s="51" t="s">
        <v>219</v>
      </c>
      <c r="D310" s="51"/>
      <c r="E310" s="191">
        <f>E311</f>
        <v>0</v>
      </c>
      <c r="G310" s="31"/>
    </row>
    <row r="311" spans="1:7" ht="31.5">
      <c r="A311" s="24" t="s">
        <v>464</v>
      </c>
      <c r="B311" s="77">
        <v>706</v>
      </c>
      <c r="C311" s="51" t="s">
        <v>219</v>
      </c>
      <c r="D311" s="51" t="s">
        <v>1105</v>
      </c>
      <c r="E311" s="191">
        <v>0</v>
      </c>
      <c r="G311" s="31"/>
    </row>
    <row r="312" spans="1:7" ht="63">
      <c r="A312" s="24" t="s">
        <v>946</v>
      </c>
      <c r="B312" s="77">
        <v>706</v>
      </c>
      <c r="C312" s="51" t="s">
        <v>557</v>
      </c>
      <c r="D312" s="51"/>
      <c r="E312" s="191">
        <f>E313</f>
        <v>350</v>
      </c>
      <c r="G312" s="31"/>
    </row>
    <row r="313" spans="1:7" ht="15.75">
      <c r="A313" s="24" t="s">
        <v>1103</v>
      </c>
      <c r="B313" s="77">
        <v>706</v>
      </c>
      <c r="C313" s="51" t="s">
        <v>557</v>
      </c>
      <c r="D313" s="51" t="s">
        <v>1102</v>
      </c>
      <c r="E313" s="191">
        <v>350</v>
      </c>
      <c r="G313" s="31"/>
    </row>
    <row r="314" spans="1:7" ht="31.5">
      <c r="A314" s="24" t="s">
        <v>580</v>
      </c>
      <c r="B314" s="77">
        <v>706</v>
      </c>
      <c r="C314" s="51" t="s">
        <v>581</v>
      </c>
      <c r="D314" s="51"/>
      <c r="E314" s="191">
        <f>E317+E319+E321+E315</f>
        <v>7930</v>
      </c>
      <c r="G314" s="31"/>
    </row>
    <row r="315" spans="1:7" ht="15.75">
      <c r="A315" s="24" t="s">
        <v>99</v>
      </c>
      <c r="B315" s="77">
        <v>706</v>
      </c>
      <c r="C315" s="51" t="s">
        <v>68</v>
      </c>
      <c r="D315" s="51"/>
      <c r="E315" s="191">
        <f>E316</f>
        <v>1150</v>
      </c>
      <c r="G315" s="31"/>
    </row>
    <row r="316" spans="1:7" s="29" customFormat="1" ht="31.5">
      <c r="A316" s="24" t="s">
        <v>1127</v>
      </c>
      <c r="B316" s="77">
        <v>706</v>
      </c>
      <c r="C316" s="51" t="s">
        <v>68</v>
      </c>
      <c r="D316" s="51" t="s">
        <v>1092</v>
      </c>
      <c r="E316" s="191">
        <v>1150</v>
      </c>
      <c r="F316" s="28"/>
      <c r="G316" s="31"/>
    </row>
    <row r="317" spans="1:7" s="29" customFormat="1" ht="31.5">
      <c r="A317" s="24" t="s">
        <v>1013</v>
      </c>
      <c r="B317" s="77">
        <v>706</v>
      </c>
      <c r="C317" s="51" t="s">
        <v>149</v>
      </c>
      <c r="D317" s="51"/>
      <c r="E317" s="191">
        <f>E318</f>
        <v>1050</v>
      </c>
      <c r="F317" s="28"/>
      <c r="G317" s="31"/>
    </row>
    <row r="318" spans="1:7" s="29" customFormat="1" ht="31.5">
      <c r="A318" s="24" t="s">
        <v>1127</v>
      </c>
      <c r="B318" s="77">
        <v>706</v>
      </c>
      <c r="C318" s="51" t="s">
        <v>149</v>
      </c>
      <c r="D318" s="51" t="s">
        <v>1092</v>
      </c>
      <c r="E318" s="191">
        <v>1050</v>
      </c>
      <c r="F318" s="28"/>
      <c r="G318" s="31"/>
    </row>
    <row r="319" spans="1:7" s="29" customFormat="1" ht="31.5">
      <c r="A319" s="24" t="s">
        <v>279</v>
      </c>
      <c r="B319" s="77">
        <v>706</v>
      </c>
      <c r="C319" s="51" t="s">
        <v>150</v>
      </c>
      <c r="D319" s="51"/>
      <c r="E319" s="191">
        <f>E320</f>
        <v>1200</v>
      </c>
      <c r="F319" s="28"/>
      <c r="G319" s="31"/>
    </row>
    <row r="320" spans="1:7" s="29" customFormat="1" ht="31.5">
      <c r="A320" s="24" t="s">
        <v>1127</v>
      </c>
      <c r="B320" s="77">
        <v>706</v>
      </c>
      <c r="C320" s="51" t="s">
        <v>150</v>
      </c>
      <c r="D320" s="51" t="s">
        <v>1092</v>
      </c>
      <c r="E320" s="191">
        <v>1200</v>
      </c>
      <c r="F320" s="28"/>
      <c r="G320" s="31"/>
    </row>
    <row r="321" spans="1:7" s="29" customFormat="1" ht="15.75">
      <c r="A321" s="24" t="s">
        <v>632</v>
      </c>
      <c r="B321" s="77">
        <v>706</v>
      </c>
      <c r="C321" s="51" t="s">
        <v>151</v>
      </c>
      <c r="D321" s="51"/>
      <c r="E321" s="191">
        <f>E322+E323</f>
        <v>4530</v>
      </c>
      <c r="F321" s="28"/>
      <c r="G321" s="31"/>
    </row>
    <row r="322" spans="1:7" ht="31.5">
      <c r="A322" s="24" t="s">
        <v>1127</v>
      </c>
      <c r="B322" s="77">
        <v>706</v>
      </c>
      <c r="C322" s="51" t="s">
        <v>151</v>
      </c>
      <c r="D322" s="51" t="s">
        <v>1092</v>
      </c>
      <c r="E322" s="191">
        <v>3780</v>
      </c>
      <c r="G322" s="31"/>
    </row>
    <row r="323" spans="1:7" ht="15.75">
      <c r="A323" s="24" t="s">
        <v>1093</v>
      </c>
      <c r="B323" s="77">
        <v>706</v>
      </c>
      <c r="C323" s="51" t="s">
        <v>151</v>
      </c>
      <c r="D323" s="51" t="s">
        <v>1094</v>
      </c>
      <c r="E323" s="191">
        <v>750</v>
      </c>
      <c r="G323" s="31"/>
    </row>
    <row r="324" spans="1:7" ht="31.5">
      <c r="A324" s="24" t="s">
        <v>148</v>
      </c>
      <c r="B324" s="77">
        <v>706</v>
      </c>
      <c r="C324" s="51" t="s">
        <v>152</v>
      </c>
      <c r="D324" s="51"/>
      <c r="E324" s="191">
        <f>E325+E327+E329</f>
        <v>2020</v>
      </c>
      <c r="G324" s="31"/>
    </row>
    <row r="325" spans="1:7" ht="15.75">
      <c r="A325" s="24" t="s">
        <v>699</v>
      </c>
      <c r="B325" s="77">
        <v>706</v>
      </c>
      <c r="C325" s="51" t="s">
        <v>700</v>
      </c>
      <c r="D325" s="51"/>
      <c r="E325" s="191">
        <f>E326</f>
        <v>1700</v>
      </c>
      <c r="G325" s="31"/>
    </row>
    <row r="326" spans="1:7" ht="31.5">
      <c r="A326" s="24" t="s">
        <v>1127</v>
      </c>
      <c r="B326" s="77">
        <v>706</v>
      </c>
      <c r="C326" s="51" t="s">
        <v>700</v>
      </c>
      <c r="D326" s="51" t="s">
        <v>1092</v>
      </c>
      <c r="E326" s="191">
        <v>1700</v>
      </c>
      <c r="G326" s="31"/>
    </row>
    <row r="327" spans="1:7" ht="47.25">
      <c r="A327" s="24" t="s">
        <v>1145</v>
      </c>
      <c r="B327" s="77">
        <v>706</v>
      </c>
      <c r="C327" s="51" t="s">
        <v>153</v>
      </c>
      <c r="D327" s="51"/>
      <c r="E327" s="191">
        <f>E328</f>
        <v>270</v>
      </c>
      <c r="G327" s="31"/>
    </row>
    <row r="328" spans="1:7" ht="31.5">
      <c r="A328" s="24" t="s">
        <v>1127</v>
      </c>
      <c r="B328" s="77">
        <v>706</v>
      </c>
      <c r="C328" s="51" t="s">
        <v>153</v>
      </c>
      <c r="D328" s="51" t="s">
        <v>1092</v>
      </c>
      <c r="E328" s="191">
        <v>270</v>
      </c>
      <c r="G328" s="31"/>
    </row>
    <row r="329" spans="1:7" ht="47.25">
      <c r="A329" s="24" t="s">
        <v>203</v>
      </c>
      <c r="B329" s="77">
        <v>706</v>
      </c>
      <c r="C329" s="51" t="s">
        <v>703</v>
      </c>
      <c r="D329" s="51"/>
      <c r="E329" s="191">
        <f>E330</f>
        <v>50</v>
      </c>
      <c r="G329" s="31"/>
    </row>
    <row r="330" spans="1:7" ht="31.5">
      <c r="A330" s="24" t="s">
        <v>1127</v>
      </c>
      <c r="B330" s="77">
        <v>706</v>
      </c>
      <c r="C330" s="51" t="s">
        <v>703</v>
      </c>
      <c r="D330" s="51" t="s">
        <v>1092</v>
      </c>
      <c r="E330" s="191">
        <v>50</v>
      </c>
      <c r="G330" s="31"/>
    </row>
    <row r="331" spans="1:7" ht="31.5">
      <c r="A331" s="24" t="s">
        <v>229</v>
      </c>
      <c r="B331" s="77">
        <v>706</v>
      </c>
      <c r="C331" s="51" t="s">
        <v>230</v>
      </c>
      <c r="D331" s="51"/>
      <c r="E331" s="191">
        <f>E332+E334+E336</f>
        <v>11121.053</v>
      </c>
      <c r="G331" s="31"/>
    </row>
    <row r="332" spans="1:7" ht="15.75">
      <c r="A332" s="24" t="s">
        <v>231</v>
      </c>
      <c r="B332" s="77">
        <v>706</v>
      </c>
      <c r="C332" s="51" t="s">
        <v>232</v>
      </c>
      <c r="D332" s="51"/>
      <c r="E332" s="191">
        <f>E333</f>
        <v>6700</v>
      </c>
      <c r="G332" s="31"/>
    </row>
    <row r="333" spans="1:7" ht="31.5">
      <c r="A333" s="24" t="s">
        <v>1127</v>
      </c>
      <c r="B333" s="77">
        <v>706</v>
      </c>
      <c r="C333" s="51" t="s">
        <v>232</v>
      </c>
      <c r="D333" s="51" t="s">
        <v>1092</v>
      </c>
      <c r="E333" s="191">
        <v>6700</v>
      </c>
      <c r="G333" s="31"/>
    </row>
    <row r="334" spans="1:7" ht="47.25">
      <c r="A334" s="24" t="s">
        <v>1214</v>
      </c>
      <c r="B334" s="77">
        <v>706</v>
      </c>
      <c r="C334" s="51" t="s">
        <v>1215</v>
      </c>
      <c r="D334" s="51"/>
      <c r="E334" s="191">
        <f>E335</f>
        <v>4200</v>
      </c>
      <c r="G334" s="31"/>
    </row>
    <row r="335" spans="1:7" ht="31.5">
      <c r="A335" s="24" t="s">
        <v>464</v>
      </c>
      <c r="B335" s="77">
        <v>706</v>
      </c>
      <c r="C335" s="51" t="s">
        <v>1215</v>
      </c>
      <c r="D335" s="51" t="s">
        <v>1105</v>
      </c>
      <c r="E335" s="191">
        <v>4200</v>
      </c>
      <c r="G335" s="31"/>
    </row>
    <row r="336" spans="1:7" ht="47.25">
      <c r="A336" s="24" t="s">
        <v>1214</v>
      </c>
      <c r="B336" s="77">
        <v>706</v>
      </c>
      <c r="C336" s="51" t="s">
        <v>1216</v>
      </c>
      <c r="D336" s="51"/>
      <c r="E336" s="191">
        <f>E337</f>
        <v>221.053</v>
      </c>
      <c r="G336" s="31"/>
    </row>
    <row r="337" spans="1:7" ht="31.5">
      <c r="A337" s="24" t="s">
        <v>464</v>
      </c>
      <c r="B337" s="77">
        <v>706</v>
      </c>
      <c r="C337" s="51" t="s">
        <v>1216</v>
      </c>
      <c r="D337" s="51" t="s">
        <v>1105</v>
      </c>
      <c r="E337" s="191">
        <v>221.053</v>
      </c>
      <c r="G337" s="31"/>
    </row>
    <row r="338" spans="1:7" ht="47.25">
      <c r="A338" s="264" t="s">
        <v>3</v>
      </c>
      <c r="B338" s="77">
        <v>706</v>
      </c>
      <c r="C338" s="103" t="s">
        <v>558</v>
      </c>
      <c r="D338" s="49"/>
      <c r="E338" s="192">
        <f>E339+E355</f>
        <v>102026</v>
      </c>
      <c r="G338" s="31"/>
    </row>
    <row r="339" spans="1:7" ht="31.5">
      <c r="A339" s="24" t="s">
        <v>1141</v>
      </c>
      <c r="B339" s="77">
        <v>706</v>
      </c>
      <c r="C339" s="77" t="s">
        <v>559</v>
      </c>
      <c r="D339" s="51"/>
      <c r="E339" s="191">
        <f>E340+E343+E349+E351+E353+E345+E347</f>
        <v>101756</v>
      </c>
      <c r="G339" s="31"/>
    </row>
    <row r="340" spans="1:7" ht="15.75">
      <c r="A340" s="24" t="s">
        <v>956</v>
      </c>
      <c r="B340" s="77">
        <v>706</v>
      </c>
      <c r="C340" s="51" t="s">
        <v>560</v>
      </c>
      <c r="D340" s="51"/>
      <c r="E340" s="191">
        <f>E341+E342</f>
        <v>34797.21</v>
      </c>
      <c r="G340" s="31"/>
    </row>
    <row r="341" spans="1:7" ht="31.5">
      <c r="A341" s="24" t="s">
        <v>1127</v>
      </c>
      <c r="B341" s="77">
        <v>706</v>
      </c>
      <c r="C341" s="51" t="s">
        <v>560</v>
      </c>
      <c r="D341" s="51" t="s">
        <v>1092</v>
      </c>
      <c r="E341" s="191">
        <v>20807.21</v>
      </c>
      <c r="G341" s="31"/>
    </row>
    <row r="342" spans="1:7" ht="15.75">
      <c r="A342" s="24" t="s">
        <v>866</v>
      </c>
      <c r="B342" s="77">
        <v>706</v>
      </c>
      <c r="C342" s="51" t="s">
        <v>560</v>
      </c>
      <c r="D342" s="51" t="s">
        <v>1101</v>
      </c>
      <c r="E342" s="191">
        <v>13990</v>
      </c>
      <c r="G342" s="31"/>
    </row>
    <row r="343" spans="1:7" ht="47.25">
      <c r="A343" s="24" t="s">
        <v>1142</v>
      </c>
      <c r="B343" s="77">
        <v>706</v>
      </c>
      <c r="C343" s="51" t="s">
        <v>709</v>
      </c>
      <c r="D343" s="51"/>
      <c r="E343" s="191">
        <f>E344</f>
        <v>56207</v>
      </c>
      <c r="G343" s="31"/>
    </row>
    <row r="344" spans="1:7" ht="31.5">
      <c r="A344" s="24" t="s">
        <v>1127</v>
      </c>
      <c r="B344" s="77">
        <v>706</v>
      </c>
      <c r="C344" s="51" t="s">
        <v>709</v>
      </c>
      <c r="D344" s="51" t="s">
        <v>1092</v>
      </c>
      <c r="E344" s="191">
        <v>56207</v>
      </c>
      <c r="G344" s="31"/>
    </row>
    <row r="345" spans="1:7" ht="31.5">
      <c r="A345" s="24" t="s">
        <v>1174</v>
      </c>
      <c r="B345" s="77">
        <v>706</v>
      </c>
      <c r="C345" s="51" t="s">
        <v>1176</v>
      </c>
      <c r="D345" s="51"/>
      <c r="E345" s="191">
        <f>E346</f>
        <v>3000</v>
      </c>
      <c r="G345" s="31"/>
    </row>
    <row r="346" spans="1:7" ht="31.5">
      <c r="A346" s="24" t="s">
        <v>1127</v>
      </c>
      <c r="B346" s="77">
        <v>706</v>
      </c>
      <c r="C346" s="51" t="s">
        <v>1176</v>
      </c>
      <c r="D346" s="51" t="s">
        <v>1092</v>
      </c>
      <c r="E346" s="191">
        <v>3000</v>
      </c>
      <c r="G346" s="31"/>
    </row>
    <row r="347" spans="1:7" ht="31.5">
      <c r="A347" s="24" t="s">
        <v>1177</v>
      </c>
      <c r="B347" s="77">
        <v>706</v>
      </c>
      <c r="C347" s="51" t="s">
        <v>1178</v>
      </c>
      <c r="D347" s="51"/>
      <c r="E347" s="191">
        <f>E348</f>
        <v>3014.16</v>
      </c>
      <c r="G347" s="31"/>
    </row>
    <row r="348" spans="1:7" ht="31.5">
      <c r="A348" s="24" t="s">
        <v>1127</v>
      </c>
      <c r="B348" s="77">
        <v>706</v>
      </c>
      <c r="C348" s="51" t="s">
        <v>1178</v>
      </c>
      <c r="D348" s="51" t="s">
        <v>1092</v>
      </c>
      <c r="E348" s="191">
        <v>3014.16</v>
      </c>
      <c r="G348" s="31"/>
    </row>
    <row r="349" spans="1:7" ht="31.5">
      <c r="A349" s="24" t="s">
        <v>1143</v>
      </c>
      <c r="B349" s="77">
        <v>706</v>
      </c>
      <c r="C349" s="51" t="s">
        <v>90</v>
      </c>
      <c r="D349" s="51"/>
      <c r="E349" s="191">
        <f>E350</f>
        <v>3427.63</v>
      </c>
      <c r="G349" s="31"/>
    </row>
    <row r="350" spans="1:7" ht="31.5">
      <c r="A350" s="24" t="s">
        <v>1127</v>
      </c>
      <c r="B350" s="77">
        <v>706</v>
      </c>
      <c r="C350" s="51" t="s">
        <v>90</v>
      </c>
      <c r="D350" s="51" t="s">
        <v>1092</v>
      </c>
      <c r="E350" s="191">
        <v>3427.63</v>
      </c>
      <c r="G350" s="31"/>
    </row>
    <row r="351" spans="1:7" ht="31.5">
      <c r="A351" s="24" t="s">
        <v>91</v>
      </c>
      <c r="B351" s="77">
        <v>706</v>
      </c>
      <c r="C351" s="51" t="s">
        <v>92</v>
      </c>
      <c r="D351" s="51"/>
      <c r="E351" s="191">
        <f>E352</f>
        <v>350</v>
      </c>
      <c r="G351" s="31"/>
    </row>
    <row r="352" spans="1:7" ht="31.5">
      <c r="A352" s="24" t="s">
        <v>1127</v>
      </c>
      <c r="B352" s="77">
        <v>706</v>
      </c>
      <c r="C352" s="51" t="s">
        <v>92</v>
      </c>
      <c r="D352" s="51" t="s">
        <v>1092</v>
      </c>
      <c r="E352" s="191">
        <v>350</v>
      </c>
      <c r="G352" s="31"/>
    </row>
    <row r="353" spans="1:7" ht="31.5">
      <c r="A353" s="24" t="s">
        <v>93</v>
      </c>
      <c r="B353" s="77">
        <v>706</v>
      </c>
      <c r="C353" s="51" t="s">
        <v>94</v>
      </c>
      <c r="D353" s="51"/>
      <c r="E353" s="191">
        <f>E354</f>
        <v>960</v>
      </c>
      <c r="G353" s="31"/>
    </row>
    <row r="354" spans="1:7" ht="31.5">
      <c r="A354" s="24" t="s">
        <v>1127</v>
      </c>
      <c r="B354" s="77">
        <v>706</v>
      </c>
      <c r="C354" s="51" t="s">
        <v>94</v>
      </c>
      <c r="D354" s="51" t="s">
        <v>1092</v>
      </c>
      <c r="E354" s="191">
        <v>960</v>
      </c>
      <c r="G354" s="31"/>
    </row>
    <row r="355" spans="1:7" ht="31.5">
      <c r="A355" s="24" t="s">
        <v>561</v>
      </c>
      <c r="B355" s="77">
        <v>706</v>
      </c>
      <c r="C355" s="51" t="s">
        <v>562</v>
      </c>
      <c r="D355" s="51"/>
      <c r="E355" s="191">
        <f>E356</f>
        <v>270</v>
      </c>
      <c r="G355" s="31"/>
    </row>
    <row r="356" spans="1:7" ht="15.75">
      <c r="A356" s="24" t="s">
        <v>1114</v>
      </c>
      <c r="B356" s="77">
        <v>706</v>
      </c>
      <c r="C356" s="77" t="s">
        <v>563</v>
      </c>
      <c r="D356" s="88"/>
      <c r="E356" s="191">
        <f>E358+E357</f>
        <v>270</v>
      </c>
      <c r="G356" s="31"/>
    </row>
    <row r="357" spans="1:7" ht="31.5">
      <c r="A357" s="24" t="s">
        <v>1127</v>
      </c>
      <c r="B357" s="77">
        <v>706</v>
      </c>
      <c r="C357" s="77" t="s">
        <v>563</v>
      </c>
      <c r="D357" s="77">
        <v>200</v>
      </c>
      <c r="E357" s="191">
        <v>270</v>
      </c>
      <c r="G357" s="31"/>
    </row>
    <row r="358" spans="1:7" ht="15.75">
      <c r="A358" s="24" t="s">
        <v>1093</v>
      </c>
      <c r="B358" s="77">
        <v>706</v>
      </c>
      <c r="C358" s="77" t="s">
        <v>563</v>
      </c>
      <c r="D358" s="51" t="s">
        <v>1094</v>
      </c>
      <c r="E358" s="191">
        <v>0</v>
      </c>
      <c r="G358" s="31"/>
    </row>
    <row r="359" spans="1:7" ht="31.5">
      <c r="A359" s="264" t="s">
        <v>564</v>
      </c>
      <c r="B359" s="77">
        <v>706</v>
      </c>
      <c r="C359" s="49" t="s">
        <v>565</v>
      </c>
      <c r="D359" s="49"/>
      <c r="E359" s="192">
        <v>0</v>
      </c>
      <c r="G359" s="31"/>
    </row>
    <row r="360" spans="1:7" ht="47.25">
      <c r="A360" s="264" t="s">
        <v>566</v>
      </c>
      <c r="B360" s="77">
        <v>706</v>
      </c>
      <c r="C360" s="49" t="s">
        <v>567</v>
      </c>
      <c r="D360" s="49"/>
      <c r="E360" s="192">
        <f>E361+E364+E369</f>
        <v>4452.450000000001</v>
      </c>
      <c r="G360" s="31"/>
    </row>
    <row r="361" spans="1:7" ht="47.25">
      <c r="A361" s="24" t="s">
        <v>159</v>
      </c>
      <c r="B361" s="77">
        <v>706</v>
      </c>
      <c r="C361" s="51" t="s">
        <v>568</v>
      </c>
      <c r="D361" s="51"/>
      <c r="E361" s="191">
        <f>E362</f>
        <v>800</v>
      </c>
      <c r="G361" s="31"/>
    </row>
    <row r="362" spans="1:7" ht="15.75">
      <c r="A362" s="24" t="s">
        <v>316</v>
      </c>
      <c r="B362" s="77">
        <v>706</v>
      </c>
      <c r="C362" s="51" t="s">
        <v>569</v>
      </c>
      <c r="D362" s="51"/>
      <c r="E362" s="191">
        <f>E363</f>
        <v>800</v>
      </c>
      <c r="G362" s="31"/>
    </row>
    <row r="363" spans="1:7" ht="15.75">
      <c r="A363" s="24" t="s">
        <v>1093</v>
      </c>
      <c r="B363" s="77">
        <v>706</v>
      </c>
      <c r="C363" s="51" t="s">
        <v>569</v>
      </c>
      <c r="D363" s="51" t="s">
        <v>1094</v>
      </c>
      <c r="E363" s="191">
        <v>800</v>
      </c>
      <c r="G363" s="31"/>
    </row>
    <row r="364" spans="1:7" ht="63">
      <c r="A364" s="24" t="s">
        <v>1136</v>
      </c>
      <c r="B364" s="77">
        <v>706</v>
      </c>
      <c r="C364" s="51" t="s">
        <v>570</v>
      </c>
      <c r="D364" s="51"/>
      <c r="E364" s="191">
        <f>E365</f>
        <v>2375.05</v>
      </c>
      <c r="G364" s="31"/>
    </row>
    <row r="365" spans="1:7" ht="15.75">
      <c r="A365" s="24" t="s">
        <v>957</v>
      </c>
      <c r="B365" s="77">
        <v>706</v>
      </c>
      <c r="C365" s="51" t="s">
        <v>571</v>
      </c>
      <c r="D365" s="51"/>
      <c r="E365" s="191">
        <f>E366+E367+E368</f>
        <v>2375.05</v>
      </c>
      <c r="G365" s="31"/>
    </row>
    <row r="366" spans="1:7" ht="47.25">
      <c r="A366" s="24" t="s">
        <v>1090</v>
      </c>
      <c r="B366" s="77">
        <v>706</v>
      </c>
      <c r="C366" s="51" t="s">
        <v>571</v>
      </c>
      <c r="D366" s="51" t="s">
        <v>1091</v>
      </c>
      <c r="E366" s="191">
        <v>1859</v>
      </c>
      <c r="G366" s="31"/>
    </row>
    <row r="367" spans="1:7" ht="31.5">
      <c r="A367" s="24" t="s">
        <v>1127</v>
      </c>
      <c r="B367" s="77">
        <v>706</v>
      </c>
      <c r="C367" s="51" t="s">
        <v>571</v>
      </c>
      <c r="D367" s="51" t="s">
        <v>1092</v>
      </c>
      <c r="E367" s="191">
        <v>413.05</v>
      </c>
      <c r="G367" s="31"/>
    </row>
    <row r="368" spans="1:7" ht="15.75">
      <c r="A368" s="24" t="s">
        <v>1093</v>
      </c>
      <c r="B368" s="77">
        <v>706</v>
      </c>
      <c r="C368" s="51" t="s">
        <v>571</v>
      </c>
      <c r="D368" s="51" t="s">
        <v>1094</v>
      </c>
      <c r="E368" s="191">
        <v>103</v>
      </c>
      <c r="G368" s="31"/>
    </row>
    <row r="369" spans="1:7" ht="47.25">
      <c r="A369" s="24" t="s">
        <v>12</v>
      </c>
      <c r="B369" s="77">
        <v>706</v>
      </c>
      <c r="C369" s="51" t="s">
        <v>669</v>
      </c>
      <c r="D369" s="51"/>
      <c r="E369" s="191">
        <f>E370+E372</f>
        <v>1277.4</v>
      </c>
      <c r="G369" s="31"/>
    </row>
    <row r="370" spans="1:7" ht="31.5">
      <c r="A370" s="24" t="s">
        <v>693</v>
      </c>
      <c r="B370" s="77">
        <v>706</v>
      </c>
      <c r="C370" s="51" t="s">
        <v>670</v>
      </c>
      <c r="D370" s="51"/>
      <c r="E370" s="191">
        <f>E371</f>
        <v>100</v>
      </c>
      <c r="G370" s="31"/>
    </row>
    <row r="371" spans="1:7" ht="31.5">
      <c r="A371" s="24" t="s">
        <v>1127</v>
      </c>
      <c r="B371" s="77">
        <v>706</v>
      </c>
      <c r="C371" s="51" t="s">
        <v>670</v>
      </c>
      <c r="D371" s="51" t="s">
        <v>1092</v>
      </c>
      <c r="E371" s="191">
        <v>100</v>
      </c>
      <c r="G371" s="31"/>
    </row>
    <row r="372" spans="1:7" ht="31.5">
      <c r="A372" s="24" t="s">
        <v>1174</v>
      </c>
      <c r="B372" s="77">
        <v>706</v>
      </c>
      <c r="C372" s="51" t="s">
        <v>1175</v>
      </c>
      <c r="D372" s="51"/>
      <c r="E372" s="191">
        <f>E373</f>
        <v>1177.4</v>
      </c>
      <c r="G372" s="31"/>
    </row>
    <row r="373" spans="1:7" ht="15.75">
      <c r="A373" s="24" t="s">
        <v>866</v>
      </c>
      <c r="B373" s="77">
        <v>706</v>
      </c>
      <c r="C373" s="51" t="s">
        <v>1175</v>
      </c>
      <c r="D373" s="51" t="s">
        <v>1101</v>
      </c>
      <c r="E373" s="191">
        <v>1177.4</v>
      </c>
      <c r="G373" s="31"/>
    </row>
    <row r="374" spans="1:7" ht="31.5">
      <c r="A374" s="264" t="s">
        <v>572</v>
      </c>
      <c r="B374" s="77">
        <v>706</v>
      </c>
      <c r="C374" s="49" t="s">
        <v>573</v>
      </c>
      <c r="D374" s="49"/>
      <c r="E374" s="192">
        <f>E375+E380+E381</f>
        <v>4157.081</v>
      </c>
      <c r="G374" s="31"/>
    </row>
    <row r="375" spans="1:7" ht="47.25">
      <c r="A375" s="24" t="s">
        <v>160</v>
      </c>
      <c r="B375" s="77">
        <v>706</v>
      </c>
      <c r="C375" s="51" t="s">
        <v>574</v>
      </c>
      <c r="D375" s="49"/>
      <c r="E375" s="191">
        <f>E376+E378</f>
        <v>3957.081</v>
      </c>
      <c r="G375" s="31"/>
    </row>
    <row r="376" spans="1:7" ht="15.75">
      <c r="A376" s="24" t="s">
        <v>957</v>
      </c>
      <c r="B376" s="77">
        <v>706</v>
      </c>
      <c r="C376" s="51" t="s">
        <v>575</v>
      </c>
      <c r="D376" s="51"/>
      <c r="E376" s="191">
        <f>E377</f>
        <v>685.95</v>
      </c>
      <c r="G376" s="31"/>
    </row>
    <row r="377" spans="1:7" ht="31.5">
      <c r="A377" s="24" t="s">
        <v>1127</v>
      </c>
      <c r="B377" s="77">
        <v>706</v>
      </c>
      <c r="C377" s="51" t="s">
        <v>575</v>
      </c>
      <c r="D377" s="51" t="s">
        <v>1092</v>
      </c>
      <c r="E377" s="191">
        <v>685.95</v>
      </c>
      <c r="G377" s="31"/>
    </row>
    <row r="378" spans="1:7" ht="15.75">
      <c r="A378" s="24" t="s">
        <v>88</v>
      </c>
      <c r="B378" s="77">
        <v>706</v>
      </c>
      <c r="C378" s="51" t="s">
        <v>89</v>
      </c>
      <c r="D378" s="51"/>
      <c r="E378" s="191">
        <f>E379</f>
        <v>3271.131</v>
      </c>
      <c r="G378" s="31"/>
    </row>
    <row r="379" spans="1:7" ht="31.5">
      <c r="A379" s="24" t="s">
        <v>1127</v>
      </c>
      <c r="B379" s="77">
        <v>706</v>
      </c>
      <c r="C379" s="51" t="s">
        <v>89</v>
      </c>
      <c r="D379" s="51" t="s">
        <v>1092</v>
      </c>
      <c r="E379" s="191">
        <v>3271.131</v>
      </c>
      <c r="G379" s="31"/>
    </row>
    <row r="380" spans="1:7" ht="31.5">
      <c r="A380" s="24" t="s">
        <v>161</v>
      </c>
      <c r="B380" s="77">
        <v>706</v>
      </c>
      <c r="C380" s="51" t="s">
        <v>576</v>
      </c>
      <c r="D380" s="51"/>
      <c r="E380" s="191">
        <v>0</v>
      </c>
      <c r="G380" s="31"/>
    </row>
    <row r="381" spans="1:7" ht="31.5">
      <c r="A381" s="24" t="s">
        <v>577</v>
      </c>
      <c r="B381" s="77">
        <v>706</v>
      </c>
      <c r="C381" s="51" t="s">
        <v>579</v>
      </c>
      <c r="D381" s="51"/>
      <c r="E381" s="191">
        <f>E382</f>
        <v>200</v>
      </c>
      <c r="G381" s="31"/>
    </row>
    <row r="382" spans="1:7" ht="15.75">
      <c r="A382" s="24" t="s">
        <v>970</v>
      </c>
      <c r="B382" s="77">
        <v>706</v>
      </c>
      <c r="C382" s="51" t="s">
        <v>578</v>
      </c>
      <c r="D382" s="51"/>
      <c r="E382" s="191">
        <f>E383</f>
        <v>200</v>
      </c>
      <c r="G382" s="31"/>
    </row>
    <row r="383" spans="1:7" ht="31.5">
      <c r="A383" s="24" t="s">
        <v>1098</v>
      </c>
      <c r="B383" s="77">
        <v>706</v>
      </c>
      <c r="C383" s="51" t="s">
        <v>578</v>
      </c>
      <c r="D383" s="51" t="s">
        <v>1099</v>
      </c>
      <c r="E383" s="191">
        <v>200</v>
      </c>
      <c r="G383" s="31"/>
    </row>
    <row r="384" spans="1:7" ht="33" customHeight="1">
      <c r="A384" s="264" t="s">
        <v>302</v>
      </c>
      <c r="B384" s="103">
        <v>792</v>
      </c>
      <c r="C384" s="49"/>
      <c r="D384" s="49"/>
      <c r="E384" s="192">
        <f>E385+E396</f>
        <v>68151.8</v>
      </c>
      <c r="G384" s="31"/>
    </row>
    <row r="385" spans="1:7" ht="47.25">
      <c r="A385" s="24" t="s">
        <v>281</v>
      </c>
      <c r="B385" s="77">
        <v>792</v>
      </c>
      <c r="C385" s="51" t="s">
        <v>497</v>
      </c>
      <c r="D385" s="51"/>
      <c r="E385" s="191">
        <f>E386+E391</f>
        <v>68145.8</v>
      </c>
      <c r="G385" s="31"/>
    </row>
    <row r="386" spans="1:7" ht="63">
      <c r="A386" s="24" t="s">
        <v>1129</v>
      </c>
      <c r="B386" s="77">
        <v>792</v>
      </c>
      <c r="C386" s="51" t="s">
        <v>499</v>
      </c>
      <c r="D386" s="51"/>
      <c r="E386" s="191">
        <f>E387</f>
        <v>14802.7</v>
      </c>
      <c r="G386" s="31"/>
    </row>
    <row r="387" spans="1:7" s="29" customFormat="1" ht="15.75">
      <c r="A387" s="24" t="s">
        <v>1128</v>
      </c>
      <c r="B387" s="77">
        <v>792</v>
      </c>
      <c r="C387" s="51" t="s">
        <v>705</v>
      </c>
      <c r="D387" s="51"/>
      <c r="E387" s="191">
        <f>E388+E389+E390</f>
        <v>14802.7</v>
      </c>
      <c r="F387" s="28"/>
      <c r="G387" s="31"/>
    </row>
    <row r="388" spans="1:7" ht="47.25">
      <c r="A388" s="24" t="s">
        <v>1090</v>
      </c>
      <c r="B388" s="77">
        <v>792</v>
      </c>
      <c r="C388" s="51" t="s">
        <v>705</v>
      </c>
      <c r="D388" s="51" t="s">
        <v>1091</v>
      </c>
      <c r="E388" s="191">
        <v>13271.7</v>
      </c>
      <c r="G388" s="31"/>
    </row>
    <row r="389" spans="1:7" ht="31.5">
      <c r="A389" s="24" t="s">
        <v>1127</v>
      </c>
      <c r="B389" s="77">
        <v>792</v>
      </c>
      <c r="C389" s="51" t="s">
        <v>705</v>
      </c>
      <c r="D389" s="51" t="s">
        <v>1092</v>
      </c>
      <c r="E389" s="191">
        <v>1528</v>
      </c>
      <c r="G389" s="31"/>
    </row>
    <row r="390" spans="1:7" ht="15.75">
      <c r="A390" s="24" t="s">
        <v>1093</v>
      </c>
      <c r="B390" s="77">
        <v>792</v>
      </c>
      <c r="C390" s="51" t="s">
        <v>705</v>
      </c>
      <c r="D390" s="51" t="s">
        <v>1094</v>
      </c>
      <c r="E390" s="191">
        <v>3</v>
      </c>
      <c r="G390" s="31"/>
    </row>
    <row r="391" spans="1:7" ht="63">
      <c r="A391" s="24" t="s">
        <v>498</v>
      </c>
      <c r="B391" s="77">
        <v>792</v>
      </c>
      <c r="C391" s="51" t="s">
        <v>501</v>
      </c>
      <c r="D391" s="51"/>
      <c r="E391" s="191">
        <f>E392+E394</f>
        <v>53343.1</v>
      </c>
      <c r="G391" s="31"/>
    </row>
    <row r="392" spans="1:7" ht="15.75">
      <c r="A392" s="24" t="s">
        <v>1119</v>
      </c>
      <c r="B392" s="77">
        <v>792</v>
      </c>
      <c r="C392" s="51" t="s">
        <v>706</v>
      </c>
      <c r="D392" s="51"/>
      <c r="E392" s="191">
        <f>E393</f>
        <v>42931</v>
      </c>
      <c r="G392" s="31"/>
    </row>
    <row r="393" spans="1:7" ht="15.75">
      <c r="A393" s="24" t="s">
        <v>866</v>
      </c>
      <c r="B393" s="77">
        <v>792</v>
      </c>
      <c r="C393" s="51" t="s">
        <v>706</v>
      </c>
      <c r="D393" s="51" t="s">
        <v>1101</v>
      </c>
      <c r="E393" s="191">
        <v>42931</v>
      </c>
      <c r="G393" s="31"/>
    </row>
    <row r="394" spans="1:7" ht="15.75">
      <c r="A394" s="24" t="s">
        <v>1286</v>
      </c>
      <c r="B394" s="77">
        <v>792</v>
      </c>
      <c r="C394" s="51" t="s">
        <v>1287</v>
      </c>
      <c r="D394" s="51"/>
      <c r="E394" s="191">
        <f>E395</f>
        <v>10412.1</v>
      </c>
      <c r="G394" s="31"/>
    </row>
    <row r="395" spans="1:7" ht="15.75">
      <c r="A395" s="24" t="s">
        <v>866</v>
      </c>
      <c r="B395" s="77">
        <v>792</v>
      </c>
      <c r="C395" s="51" t="s">
        <v>1287</v>
      </c>
      <c r="D395" s="51" t="s">
        <v>1101</v>
      </c>
      <c r="E395" s="191">
        <v>10412.1</v>
      </c>
      <c r="G395" s="31"/>
    </row>
    <row r="396" spans="1:7" ht="49.5" customHeight="1">
      <c r="A396" s="24" t="s">
        <v>547</v>
      </c>
      <c r="B396" s="77">
        <v>792</v>
      </c>
      <c r="C396" s="51" t="s">
        <v>548</v>
      </c>
      <c r="D396" s="51"/>
      <c r="E396" s="191">
        <f>E397</f>
        <v>6</v>
      </c>
      <c r="G396" s="31"/>
    </row>
    <row r="397" spans="1:7" ht="31.5">
      <c r="A397" s="24" t="s">
        <v>580</v>
      </c>
      <c r="B397" s="77">
        <v>792</v>
      </c>
      <c r="C397" s="51" t="s">
        <v>581</v>
      </c>
      <c r="D397" s="51"/>
      <c r="E397" s="191">
        <f>E398</f>
        <v>6</v>
      </c>
      <c r="G397" s="31"/>
    </row>
    <row r="398" spans="1:7" ht="15.75">
      <c r="A398" s="24" t="s">
        <v>632</v>
      </c>
      <c r="B398" s="77">
        <v>792</v>
      </c>
      <c r="C398" s="51" t="s">
        <v>151</v>
      </c>
      <c r="D398" s="51"/>
      <c r="E398" s="191">
        <f>E399</f>
        <v>6</v>
      </c>
      <c r="G398" s="31"/>
    </row>
    <row r="399" spans="1:7" ht="15.75">
      <c r="A399" s="24" t="s">
        <v>1093</v>
      </c>
      <c r="B399" s="77">
        <v>792</v>
      </c>
      <c r="C399" s="51" t="s">
        <v>151</v>
      </c>
      <c r="D399" s="51" t="s">
        <v>1094</v>
      </c>
      <c r="E399" s="191">
        <v>6</v>
      </c>
      <c r="G399" s="31"/>
    </row>
    <row r="400" spans="1:7" ht="15.75">
      <c r="A400" s="264" t="s">
        <v>472</v>
      </c>
      <c r="B400" s="32"/>
      <c r="C400" s="49"/>
      <c r="D400" s="49"/>
      <c r="E400" s="192">
        <f>E384+E15</f>
        <v>1734066.6970000002</v>
      </c>
      <c r="G400" s="31"/>
    </row>
    <row r="401" spans="1:7" ht="15.75">
      <c r="A401" s="57"/>
      <c r="B401" s="29"/>
      <c r="C401" s="29"/>
      <c r="D401" s="36"/>
      <c r="E401" s="112"/>
      <c r="G401" s="31"/>
    </row>
    <row r="402" spans="1:7" ht="31.5" customHeight="1">
      <c r="A402" s="325" t="s">
        <v>769</v>
      </c>
      <c r="B402" s="325"/>
      <c r="C402" s="325"/>
      <c r="D402" s="325"/>
      <c r="E402" s="325"/>
      <c r="G402" s="31"/>
    </row>
    <row r="403" spans="4:7" ht="15.75">
      <c r="D403" s="37"/>
      <c r="E403" s="37"/>
      <c r="G403" s="31"/>
    </row>
    <row r="404" spans="4:7" ht="15.75">
      <c r="D404" s="27"/>
      <c r="E404" s="27"/>
      <c r="G404" s="31"/>
    </row>
    <row r="405" spans="4:7" ht="15.75">
      <c r="D405" s="27"/>
      <c r="E405" s="27"/>
      <c r="G405" s="31"/>
    </row>
    <row r="406" spans="4:7" ht="15.75">
      <c r="D406" s="27"/>
      <c r="E406" s="27"/>
      <c r="G406" s="31"/>
    </row>
    <row r="407" spans="4:7" ht="15.75">
      <c r="D407" s="27"/>
      <c r="E407" s="27"/>
      <c r="G407" s="31"/>
    </row>
    <row r="408" spans="4:7" ht="15.75">
      <c r="D408" s="27"/>
      <c r="E408" s="27"/>
      <c r="G408" s="31"/>
    </row>
    <row r="409" spans="4:7" ht="15.75">
      <c r="D409" s="27"/>
      <c r="E409" s="27"/>
      <c r="G409" s="31"/>
    </row>
    <row r="410" spans="4:7" ht="15.75">
      <c r="D410" s="27"/>
      <c r="E410" s="27"/>
      <c r="G410" s="31"/>
    </row>
    <row r="411" spans="4:7" ht="15.75">
      <c r="D411" s="27"/>
      <c r="E411" s="27"/>
      <c r="G411" s="31"/>
    </row>
    <row r="412" spans="4:7" ht="15.75">
      <c r="D412" s="27"/>
      <c r="E412" s="27"/>
      <c r="G412" s="31"/>
    </row>
    <row r="413" spans="4:7" ht="15.75">
      <c r="D413" s="27"/>
      <c r="E413" s="27"/>
      <c r="G413" s="31"/>
    </row>
    <row r="414" spans="4:7" ht="15.75">
      <c r="D414" s="37"/>
      <c r="E414" s="37"/>
      <c r="G414" s="31"/>
    </row>
    <row r="415" spans="4:7" ht="15.75">
      <c r="D415" s="37"/>
      <c r="E415" s="37"/>
      <c r="G415" s="31"/>
    </row>
    <row r="416" spans="4:5" ht="15.75">
      <c r="D416" s="37"/>
      <c r="E416" s="37"/>
    </row>
    <row r="417" spans="4:5" ht="15.75">
      <c r="D417" s="37"/>
      <c r="E417" s="37"/>
    </row>
    <row r="418" spans="4:5" ht="15.75">
      <c r="D418" s="37"/>
      <c r="E418" s="37"/>
    </row>
    <row r="419" spans="4:5" ht="15.75">
      <c r="D419" s="37"/>
      <c r="E419" s="37"/>
    </row>
    <row r="420" spans="4:5" ht="15.75">
      <c r="D420" s="37"/>
      <c r="E420" s="37"/>
    </row>
    <row r="421" spans="4:5" ht="15.75">
      <c r="D421" s="37"/>
      <c r="E421" s="37"/>
    </row>
    <row r="422" spans="4:5" ht="15.75">
      <c r="D422" s="37"/>
      <c r="E422" s="37"/>
    </row>
    <row r="423" spans="4:5" ht="15.75">
      <c r="D423" s="37"/>
      <c r="E423" s="37"/>
    </row>
    <row r="424" spans="4:5" ht="15.75">
      <c r="D424" s="37"/>
      <c r="E424" s="37"/>
    </row>
    <row r="425" spans="4:5" ht="15.75">
      <c r="D425" s="37"/>
      <c r="E425" s="37"/>
    </row>
    <row r="426" spans="4:5" ht="15.75">
      <c r="D426" s="37"/>
      <c r="E426" s="37"/>
    </row>
    <row r="427" spans="4:7" ht="15.75">
      <c r="D427" s="37"/>
      <c r="E427" s="37"/>
      <c r="F427" s="27"/>
      <c r="G427" s="27"/>
    </row>
    <row r="428" spans="4:7" ht="15.75">
      <c r="D428" s="37"/>
      <c r="E428" s="37"/>
      <c r="F428" s="27"/>
      <c r="G428" s="27"/>
    </row>
    <row r="429" spans="4:7" ht="15.75">
      <c r="D429" s="37"/>
      <c r="E429" s="37"/>
      <c r="F429" s="27"/>
      <c r="G429" s="27"/>
    </row>
    <row r="430" spans="4:7" ht="15.75">
      <c r="D430" s="37"/>
      <c r="E430" s="37"/>
      <c r="F430" s="27"/>
      <c r="G430" s="27"/>
    </row>
    <row r="431" spans="4:7" ht="15.75">
      <c r="D431" s="37"/>
      <c r="E431" s="37"/>
      <c r="F431" s="27"/>
      <c r="G431" s="27"/>
    </row>
    <row r="432" spans="4:7" ht="15.75">
      <c r="D432" s="37"/>
      <c r="E432" s="37"/>
      <c r="F432" s="27"/>
      <c r="G432" s="27"/>
    </row>
    <row r="433" spans="4:7" ht="15.75">
      <c r="D433" s="37"/>
      <c r="E433" s="37"/>
      <c r="F433" s="27"/>
      <c r="G433" s="27"/>
    </row>
    <row r="434" spans="4:7" ht="15.75">
      <c r="D434" s="37"/>
      <c r="E434" s="37"/>
      <c r="F434" s="27"/>
      <c r="G434" s="27"/>
    </row>
    <row r="435" spans="4:7" ht="15.75">
      <c r="D435" s="37"/>
      <c r="E435" s="37"/>
      <c r="F435" s="27"/>
      <c r="G435" s="27"/>
    </row>
    <row r="436" spans="4:7" ht="15.75">
      <c r="D436" s="37"/>
      <c r="E436" s="37"/>
      <c r="F436" s="27"/>
      <c r="G436" s="27"/>
    </row>
    <row r="437" spans="4:7" ht="15.75">
      <c r="D437" s="37"/>
      <c r="E437" s="37"/>
      <c r="F437" s="27"/>
      <c r="G437" s="27"/>
    </row>
    <row r="438" spans="4:7" ht="15.75">
      <c r="D438" s="37"/>
      <c r="E438" s="37"/>
      <c r="F438" s="27"/>
      <c r="G438" s="27"/>
    </row>
    <row r="439" spans="4:7" ht="15.75">
      <c r="D439" s="37"/>
      <c r="E439" s="37"/>
      <c r="F439" s="27"/>
      <c r="G439" s="27"/>
    </row>
    <row r="440" spans="4:7" ht="15.75">
      <c r="D440" s="37"/>
      <c r="E440" s="37"/>
      <c r="F440" s="27"/>
      <c r="G440" s="27"/>
    </row>
    <row r="441" spans="4:7" ht="42.75" customHeight="1">
      <c r="D441" s="37"/>
      <c r="E441" s="37"/>
      <c r="F441" s="27"/>
      <c r="G441" s="27"/>
    </row>
    <row r="442" spans="4:7" ht="82.5" customHeight="1">
      <c r="D442" s="37"/>
      <c r="E442" s="37"/>
      <c r="F442" s="27"/>
      <c r="G442" s="27"/>
    </row>
    <row r="443" spans="4:5" ht="44.25" customHeight="1">
      <c r="D443" s="37"/>
      <c r="E443" s="37"/>
    </row>
    <row r="444" spans="1:7" s="29" customFormat="1" ht="42.75" customHeight="1">
      <c r="A444" s="287"/>
      <c r="B444" s="27"/>
      <c r="C444" s="27"/>
      <c r="D444" s="37"/>
      <c r="E444" s="37"/>
      <c r="F444" s="28"/>
      <c r="G444" s="39"/>
    </row>
    <row r="445" spans="4:5" ht="39" customHeight="1">
      <c r="D445" s="37"/>
      <c r="E445" s="37"/>
    </row>
    <row r="446" spans="4:5" ht="15.75">
      <c r="D446" s="37"/>
      <c r="E446" s="37"/>
    </row>
    <row r="447" spans="4:5" ht="15.75">
      <c r="D447" s="37"/>
      <c r="E447" s="37"/>
    </row>
    <row r="448" spans="4:5" ht="15.75">
      <c r="D448" s="37"/>
      <c r="E448" s="37"/>
    </row>
    <row r="449" spans="4:5" ht="15.75">
      <c r="D449" s="37"/>
      <c r="E449" s="37"/>
    </row>
    <row r="454" spans="1:7" s="29" customFormat="1" ht="15.75">
      <c r="A454" s="287"/>
      <c r="B454" s="27"/>
      <c r="C454" s="27"/>
      <c r="D454" s="28"/>
      <c r="E454" s="28"/>
      <c r="F454" s="28"/>
      <c r="G454" s="39"/>
    </row>
    <row r="456" ht="45" customHeight="1"/>
    <row r="457" ht="41.25" customHeight="1"/>
    <row r="460" ht="39" customHeight="1"/>
    <row r="461" spans="4:7" ht="37.5" customHeight="1">
      <c r="D461" s="27"/>
      <c r="E461" s="27"/>
      <c r="F461" s="27"/>
      <c r="G461" s="27"/>
    </row>
    <row r="463" spans="4:7" ht="36" customHeight="1">
      <c r="D463" s="27"/>
      <c r="E463" s="27"/>
      <c r="F463" s="27"/>
      <c r="G463" s="27"/>
    </row>
    <row r="480" spans="1:7" s="29" customFormat="1" ht="15.75">
      <c r="A480" s="287"/>
      <c r="B480" s="27"/>
      <c r="C480" s="27"/>
      <c r="D480" s="28"/>
      <c r="E480" s="28"/>
      <c r="F480" s="28"/>
      <c r="G480" s="39"/>
    </row>
    <row r="481" spans="1:7" s="29" customFormat="1" ht="15.75">
      <c r="A481" s="287"/>
      <c r="B481" s="27"/>
      <c r="C481" s="27"/>
      <c r="D481" s="28"/>
      <c r="E481" s="28"/>
      <c r="F481" s="28"/>
      <c r="G481" s="39"/>
    </row>
    <row r="482" spans="1:7" s="26" customFormat="1" ht="15.75">
      <c r="A482" s="287"/>
      <c r="B482" s="27"/>
      <c r="C482" s="27"/>
      <c r="D482" s="28"/>
      <c r="E482" s="28"/>
      <c r="F482" s="28"/>
      <c r="G482" s="39"/>
    </row>
  </sheetData>
  <sheetProtection/>
  <mergeCells count="12">
    <mergeCell ref="A402:E402"/>
    <mergeCell ref="F12:G12"/>
    <mergeCell ref="A10:E10"/>
    <mergeCell ref="A11:E11"/>
    <mergeCell ref="C6:E6"/>
    <mergeCell ref="C2:G2"/>
    <mergeCell ref="C8:E8"/>
    <mergeCell ref="C7:E7"/>
    <mergeCell ref="C1:G1"/>
    <mergeCell ref="C4:G4"/>
    <mergeCell ref="C5:G5"/>
    <mergeCell ref="C3:G3"/>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N342"/>
  <sheetViews>
    <sheetView zoomScale="85" zoomScaleNormal="85" zoomScalePageLayoutView="0" workbookViewId="0" topLeftCell="A1">
      <selection activeCell="J17" sqref="J17"/>
    </sheetView>
  </sheetViews>
  <sheetFormatPr defaultColWidth="9.00390625" defaultRowHeight="12.75"/>
  <cols>
    <col min="1" max="1" width="73.125" style="42" customWidth="1"/>
    <col min="2" max="2" width="9.25390625" style="42" customWidth="1"/>
    <col min="3" max="3" width="16.875" style="42" customWidth="1"/>
    <col min="4" max="4" width="5.25390625" style="42" customWidth="1"/>
    <col min="5" max="5" width="15.00390625" style="42" customWidth="1"/>
    <col min="6" max="6" width="15.625" style="99" customWidth="1"/>
    <col min="7" max="8" width="12.00390625" style="100" customWidth="1"/>
    <col min="9" max="9" width="11.75390625" style="42" hidden="1" customWidth="1"/>
    <col min="10" max="11" width="11.125" style="42" customWidth="1"/>
    <col min="12" max="16384" width="9.125" style="42" customWidth="1"/>
  </cols>
  <sheetData>
    <row r="1" spans="1:9" ht="15.75">
      <c r="A1" s="355" t="s">
        <v>695</v>
      </c>
      <c r="B1" s="355"/>
      <c r="C1" s="355"/>
      <c r="D1" s="355"/>
      <c r="E1" s="355"/>
      <c r="F1" s="355"/>
      <c r="G1" s="355"/>
      <c r="H1" s="355"/>
      <c r="I1" s="355"/>
    </row>
    <row r="2" spans="1:9" ht="15.75">
      <c r="A2" s="355" t="s">
        <v>989</v>
      </c>
      <c r="B2" s="355"/>
      <c r="C2" s="355"/>
      <c r="D2" s="355"/>
      <c r="E2" s="355"/>
      <c r="F2" s="355"/>
      <c r="G2" s="355"/>
      <c r="H2" s="355"/>
      <c r="I2" s="355"/>
    </row>
    <row r="3" spans="1:9" ht="15.75">
      <c r="A3" s="355" t="s">
        <v>991</v>
      </c>
      <c r="B3" s="355"/>
      <c r="C3" s="355"/>
      <c r="D3" s="355"/>
      <c r="E3" s="355"/>
      <c r="F3" s="355"/>
      <c r="G3" s="355"/>
      <c r="H3" s="355"/>
      <c r="I3" s="355"/>
    </row>
    <row r="4" spans="1:9" ht="15.75">
      <c r="A4" s="355" t="s">
        <v>987</v>
      </c>
      <c r="B4" s="355"/>
      <c r="C4" s="355"/>
      <c r="D4" s="355"/>
      <c r="E4" s="355"/>
      <c r="F4" s="355"/>
      <c r="G4" s="355"/>
      <c r="H4" s="355"/>
      <c r="I4" s="355"/>
    </row>
    <row r="5" spans="1:9" ht="15.75">
      <c r="A5" s="355" t="s">
        <v>457</v>
      </c>
      <c r="B5" s="355"/>
      <c r="C5" s="355"/>
      <c r="D5" s="355"/>
      <c r="E5" s="355"/>
      <c r="F5" s="355"/>
      <c r="G5" s="355"/>
      <c r="H5" s="355"/>
      <c r="I5" s="355"/>
    </row>
    <row r="6" spans="1:9" ht="15.75">
      <c r="A6" s="210"/>
      <c r="B6" s="355" t="s">
        <v>1298</v>
      </c>
      <c r="C6" s="355"/>
      <c r="D6" s="355"/>
      <c r="E6" s="355"/>
      <c r="F6" s="355"/>
      <c r="G6" s="210"/>
      <c r="H6" s="210"/>
      <c r="I6" s="210"/>
    </row>
    <row r="7" spans="1:9" ht="15.75">
      <c r="A7" s="210"/>
      <c r="B7" s="355" t="s">
        <v>1366</v>
      </c>
      <c r="C7" s="347"/>
      <c r="D7" s="347"/>
      <c r="E7" s="347"/>
      <c r="F7" s="210"/>
      <c r="G7" s="210"/>
      <c r="H7" s="210"/>
      <c r="I7" s="210"/>
    </row>
    <row r="8" spans="1:9" ht="15.75">
      <c r="A8" s="361"/>
      <c r="B8" s="361"/>
      <c r="C8" s="361"/>
      <c r="D8" s="361"/>
      <c r="E8" s="361"/>
      <c r="F8" s="361"/>
      <c r="G8" s="361"/>
      <c r="H8" s="361"/>
      <c r="I8" s="370"/>
    </row>
    <row r="9" spans="1:9" ht="15.75">
      <c r="A9" s="361" t="s">
        <v>867</v>
      </c>
      <c r="B9" s="343"/>
      <c r="C9" s="343"/>
      <c r="D9" s="343"/>
      <c r="E9" s="343"/>
      <c r="F9" s="343"/>
      <c r="G9" s="91"/>
      <c r="H9" s="91"/>
      <c r="I9" s="113"/>
    </row>
    <row r="10" spans="1:9" ht="15.75">
      <c r="A10" s="361" t="s">
        <v>784</v>
      </c>
      <c r="B10" s="343"/>
      <c r="C10" s="343"/>
      <c r="D10" s="343"/>
      <c r="E10" s="343"/>
      <c r="F10" s="343"/>
      <c r="G10" s="91"/>
      <c r="H10" s="91"/>
      <c r="I10" s="113"/>
    </row>
    <row r="11" spans="6:9" ht="15.75">
      <c r="F11" s="369"/>
      <c r="G11" s="369"/>
      <c r="H11" s="369"/>
      <c r="I11" s="114"/>
    </row>
    <row r="12" spans="1:9" s="98" customFormat="1" ht="15.75">
      <c r="A12" s="357" t="s">
        <v>911</v>
      </c>
      <c r="B12" s="357" t="s">
        <v>807</v>
      </c>
      <c r="C12" s="357" t="s">
        <v>803</v>
      </c>
      <c r="D12" s="357" t="s">
        <v>35</v>
      </c>
      <c r="E12" s="368" t="s">
        <v>975</v>
      </c>
      <c r="F12" s="363"/>
      <c r="G12" s="115"/>
      <c r="H12" s="115"/>
      <c r="I12" s="116"/>
    </row>
    <row r="13" spans="1:9" s="98" customFormat="1" ht="15.75">
      <c r="A13" s="358"/>
      <c r="B13" s="358"/>
      <c r="C13" s="358"/>
      <c r="D13" s="358"/>
      <c r="E13" s="82" t="s">
        <v>805</v>
      </c>
      <c r="F13" s="82" t="s">
        <v>789</v>
      </c>
      <c r="G13" s="115"/>
      <c r="H13" s="115"/>
      <c r="I13" s="116"/>
    </row>
    <row r="14" spans="1:9" s="46" customFormat="1" ht="15.75">
      <c r="A14" s="77">
        <v>1</v>
      </c>
      <c r="B14" s="77">
        <v>2</v>
      </c>
      <c r="C14" s="77">
        <v>3</v>
      </c>
      <c r="D14" s="77">
        <v>4</v>
      </c>
      <c r="E14" s="82">
        <v>5</v>
      </c>
      <c r="F14" s="82">
        <v>6</v>
      </c>
      <c r="G14" s="28"/>
      <c r="H14" s="28"/>
      <c r="I14" s="28"/>
    </row>
    <row r="15" spans="1:9" s="46" customFormat="1" ht="31.5">
      <c r="A15" s="105" t="s">
        <v>637</v>
      </c>
      <c r="B15" s="103">
        <v>706</v>
      </c>
      <c r="C15" s="77"/>
      <c r="D15" s="77"/>
      <c r="E15" s="192">
        <f>E16+E89+E95+E106+E115+E119+E147+E166+E190+E254+E264+E265+E277+E285</f>
        <v>1448963.3999999997</v>
      </c>
      <c r="F15" s="192">
        <f>F16+F89+F95+F106+F115+F119+F147+F166+F190+F254+F264+F265+F277+F285</f>
        <v>1505135.2999999998</v>
      </c>
      <c r="G15" s="28"/>
      <c r="H15" s="28"/>
      <c r="I15" s="28"/>
    </row>
    <row r="16" spans="1:11" s="119" customFormat="1" ht="47.25">
      <c r="A16" s="86" t="s">
        <v>280</v>
      </c>
      <c r="B16" s="88">
        <v>706</v>
      </c>
      <c r="C16" s="87" t="s">
        <v>177</v>
      </c>
      <c r="D16" s="87"/>
      <c r="E16" s="193">
        <f>E17+E26+E39+E65+E82+E42+E51+E60+E55</f>
        <v>1049465.9</v>
      </c>
      <c r="F16" s="193">
        <f>F17+F26+F39+F65+F82+F42+F51+F60+F55</f>
        <v>1081286.8</v>
      </c>
      <c r="G16" s="117"/>
      <c r="H16" s="117"/>
      <c r="I16" s="118"/>
      <c r="J16" s="118"/>
      <c r="K16" s="118"/>
    </row>
    <row r="17" spans="1:14" ht="31.5">
      <c r="A17" s="50" t="s">
        <v>473</v>
      </c>
      <c r="B17" s="77">
        <v>706</v>
      </c>
      <c r="C17" s="51" t="s">
        <v>178</v>
      </c>
      <c r="D17" s="51"/>
      <c r="E17" s="191">
        <f>E20+E22+E24+E18</f>
        <v>342894.2</v>
      </c>
      <c r="F17" s="191">
        <f>F20+F22+F24+F18</f>
        <v>354105.4</v>
      </c>
      <c r="G17" s="42"/>
      <c r="H17" s="42"/>
      <c r="J17" s="94"/>
      <c r="K17" s="94"/>
      <c r="L17" s="95"/>
      <c r="M17" s="78"/>
      <c r="N17" s="78"/>
    </row>
    <row r="18" spans="1:14" ht="15.75">
      <c r="A18" s="50" t="s">
        <v>913</v>
      </c>
      <c r="B18" s="77">
        <v>706</v>
      </c>
      <c r="C18" s="51" t="s">
        <v>477</v>
      </c>
      <c r="D18" s="51"/>
      <c r="E18" s="191">
        <f>E19</f>
        <v>94707</v>
      </c>
      <c r="F18" s="191">
        <f>F19</f>
        <v>98422</v>
      </c>
      <c r="G18" s="42"/>
      <c r="H18" s="42"/>
      <c r="J18" s="94"/>
      <c r="K18" s="94"/>
      <c r="L18" s="95"/>
      <c r="M18" s="78"/>
      <c r="N18" s="78"/>
    </row>
    <row r="19" spans="1:14" ht="31.5">
      <c r="A19" s="50" t="s">
        <v>1098</v>
      </c>
      <c r="B19" s="77">
        <v>706</v>
      </c>
      <c r="C19" s="51" t="s">
        <v>477</v>
      </c>
      <c r="D19" s="51" t="s">
        <v>1099</v>
      </c>
      <c r="E19" s="191">
        <v>94707</v>
      </c>
      <c r="F19" s="191">
        <v>98422</v>
      </c>
      <c r="G19" s="42"/>
      <c r="H19" s="42"/>
      <c r="J19" s="94"/>
      <c r="K19" s="94"/>
      <c r="L19" s="95"/>
      <c r="M19" s="78"/>
      <c r="N19" s="78"/>
    </row>
    <row r="20" spans="1:14" ht="204.75">
      <c r="A20" s="50" t="s">
        <v>1151</v>
      </c>
      <c r="B20" s="77">
        <v>706</v>
      </c>
      <c r="C20" s="51" t="s">
        <v>474</v>
      </c>
      <c r="D20" s="51"/>
      <c r="E20" s="191">
        <f>E21</f>
        <v>192370.4</v>
      </c>
      <c r="F20" s="191">
        <f>F21</f>
        <v>197746.5</v>
      </c>
      <c r="G20" s="42"/>
      <c r="H20" s="42"/>
      <c r="J20" s="94"/>
      <c r="K20" s="94"/>
      <c r="L20" s="95"/>
      <c r="M20" s="78"/>
      <c r="N20" s="78"/>
    </row>
    <row r="21" spans="1:14" ht="31.5">
      <c r="A21" s="50" t="s">
        <v>1098</v>
      </c>
      <c r="B21" s="77">
        <v>706</v>
      </c>
      <c r="C21" s="51" t="s">
        <v>474</v>
      </c>
      <c r="D21" s="51" t="s">
        <v>1099</v>
      </c>
      <c r="E21" s="191">
        <v>192370.4</v>
      </c>
      <c r="F21" s="191">
        <v>197746.5</v>
      </c>
      <c r="G21" s="42"/>
      <c r="H21" s="42"/>
      <c r="J21" s="94"/>
      <c r="K21" s="94"/>
      <c r="L21" s="95"/>
      <c r="M21" s="78"/>
      <c r="N21" s="78"/>
    </row>
    <row r="22" spans="1:14" ht="204.75">
      <c r="A22" s="50" t="s">
        <v>13</v>
      </c>
      <c r="B22" s="77">
        <v>706</v>
      </c>
      <c r="C22" s="51" t="s">
        <v>475</v>
      </c>
      <c r="D22" s="51"/>
      <c r="E22" s="191">
        <f>E23</f>
        <v>2562</v>
      </c>
      <c r="F22" s="191">
        <f>F23</f>
        <v>2562</v>
      </c>
      <c r="G22" s="42"/>
      <c r="H22" s="42"/>
      <c r="J22" s="94"/>
      <c r="K22" s="94"/>
      <c r="L22" s="95"/>
      <c r="M22" s="78"/>
      <c r="N22" s="78"/>
    </row>
    <row r="23" spans="1:14" ht="31.5">
      <c r="A23" s="50" t="s">
        <v>1098</v>
      </c>
      <c r="B23" s="77">
        <v>706</v>
      </c>
      <c r="C23" s="51" t="s">
        <v>475</v>
      </c>
      <c r="D23" s="51" t="s">
        <v>1099</v>
      </c>
      <c r="E23" s="191">
        <v>2562</v>
      </c>
      <c r="F23" s="191">
        <v>2562</v>
      </c>
      <c r="G23" s="42"/>
      <c r="H23" s="42"/>
      <c r="J23" s="94"/>
      <c r="K23" s="94"/>
      <c r="L23" s="95"/>
      <c r="M23" s="78"/>
      <c r="N23" s="78"/>
    </row>
    <row r="24" spans="1:14" ht="220.5">
      <c r="A24" s="50" t="s">
        <v>1152</v>
      </c>
      <c r="B24" s="77">
        <v>706</v>
      </c>
      <c r="C24" s="51" t="s">
        <v>476</v>
      </c>
      <c r="D24" s="51"/>
      <c r="E24" s="191">
        <f>E25</f>
        <v>53254.8</v>
      </c>
      <c r="F24" s="191">
        <f>F25</f>
        <v>55374.9</v>
      </c>
      <c r="G24" s="42"/>
      <c r="H24" s="42"/>
      <c r="J24" s="94"/>
      <c r="K24" s="94"/>
      <c r="L24" s="95"/>
      <c r="M24" s="78"/>
      <c r="N24" s="78"/>
    </row>
    <row r="25" spans="1:14" ht="31.5">
      <c r="A25" s="50" t="s">
        <v>1098</v>
      </c>
      <c r="B25" s="77">
        <v>706</v>
      </c>
      <c r="C25" s="51" t="s">
        <v>476</v>
      </c>
      <c r="D25" s="51" t="s">
        <v>1099</v>
      </c>
      <c r="E25" s="191">
        <v>53254.8</v>
      </c>
      <c r="F25" s="191">
        <v>55374.9</v>
      </c>
      <c r="G25" s="42"/>
      <c r="H25" s="42"/>
      <c r="J25" s="94"/>
      <c r="K25" s="94"/>
      <c r="L25" s="95"/>
      <c r="M25" s="78"/>
      <c r="N25" s="78"/>
    </row>
    <row r="26" spans="1:14" ht="31.5">
      <c r="A26" s="50" t="s">
        <v>478</v>
      </c>
      <c r="B26" s="77">
        <v>706</v>
      </c>
      <c r="C26" s="51" t="s">
        <v>479</v>
      </c>
      <c r="D26" s="51"/>
      <c r="E26" s="191">
        <f>E31+E33+E35+E27+E29+E37</f>
        <v>510192.5</v>
      </c>
      <c r="F26" s="191">
        <f>F31+F33+F35+F27+F29+F37</f>
        <v>526682.2</v>
      </c>
      <c r="G26" s="42"/>
      <c r="H26" s="42"/>
      <c r="L26" s="99"/>
      <c r="M26" s="78"/>
      <c r="N26" s="78"/>
    </row>
    <row r="27" spans="1:14" ht="31.5">
      <c r="A27" s="50" t="s">
        <v>1100</v>
      </c>
      <c r="B27" s="77">
        <v>706</v>
      </c>
      <c r="C27" s="51" t="s">
        <v>483</v>
      </c>
      <c r="D27" s="51"/>
      <c r="E27" s="191">
        <f>E28</f>
        <v>138965</v>
      </c>
      <c r="F27" s="191">
        <f>F28</f>
        <v>143520</v>
      </c>
      <c r="G27" s="42"/>
      <c r="H27" s="42"/>
      <c r="L27" s="99"/>
      <c r="M27" s="78"/>
      <c r="N27" s="78"/>
    </row>
    <row r="28" spans="1:14" ht="31.5">
      <c r="A28" s="50" t="s">
        <v>1098</v>
      </c>
      <c r="B28" s="77">
        <v>706</v>
      </c>
      <c r="C28" s="51" t="s">
        <v>483</v>
      </c>
      <c r="D28" s="51" t="s">
        <v>1099</v>
      </c>
      <c r="E28" s="191">
        <v>138965</v>
      </c>
      <c r="F28" s="191">
        <v>143520</v>
      </c>
      <c r="G28" s="42"/>
      <c r="H28" s="42"/>
      <c r="L28" s="99"/>
      <c r="M28" s="78"/>
      <c r="N28" s="78"/>
    </row>
    <row r="29" spans="1:14" ht="31.5">
      <c r="A29" s="50" t="s">
        <v>236</v>
      </c>
      <c r="B29" s="77">
        <v>706</v>
      </c>
      <c r="C29" s="51" t="s">
        <v>235</v>
      </c>
      <c r="D29" s="51"/>
      <c r="E29" s="191">
        <f>E30</f>
        <v>3750</v>
      </c>
      <c r="F29" s="191">
        <f>F30</f>
        <v>1875</v>
      </c>
      <c r="G29" s="42"/>
      <c r="H29" s="42"/>
      <c r="L29" s="99"/>
      <c r="M29" s="78"/>
      <c r="N29" s="78"/>
    </row>
    <row r="30" spans="1:14" ht="31.5">
      <c r="A30" s="50" t="s">
        <v>1098</v>
      </c>
      <c r="B30" s="77">
        <v>706</v>
      </c>
      <c r="C30" s="51" t="s">
        <v>235</v>
      </c>
      <c r="D30" s="51" t="s">
        <v>1099</v>
      </c>
      <c r="E30" s="191">
        <v>3750</v>
      </c>
      <c r="F30" s="191">
        <v>1875</v>
      </c>
      <c r="G30" s="42"/>
      <c r="H30" s="42"/>
      <c r="L30" s="99"/>
      <c r="M30" s="78"/>
      <c r="N30" s="78"/>
    </row>
    <row r="31" spans="1:14" ht="173.25">
      <c r="A31" s="50" t="s">
        <v>1153</v>
      </c>
      <c r="B31" s="77">
        <v>706</v>
      </c>
      <c r="C31" s="51" t="s">
        <v>480</v>
      </c>
      <c r="D31" s="51"/>
      <c r="E31" s="191">
        <f>E32</f>
        <v>322603.8</v>
      </c>
      <c r="F31" s="191">
        <f>F32</f>
        <v>335076.4</v>
      </c>
      <c r="G31" s="42"/>
      <c r="H31" s="42"/>
      <c r="L31" s="99"/>
      <c r="M31" s="78"/>
      <c r="N31" s="78"/>
    </row>
    <row r="32" spans="1:14" ht="31.5">
      <c r="A32" s="50" t="s">
        <v>1098</v>
      </c>
      <c r="B32" s="77">
        <v>706</v>
      </c>
      <c r="C32" s="51" t="s">
        <v>480</v>
      </c>
      <c r="D32" s="51" t="s">
        <v>1099</v>
      </c>
      <c r="E32" s="191">
        <v>322603.8</v>
      </c>
      <c r="F32" s="191">
        <v>335076.4</v>
      </c>
      <c r="G32" s="42"/>
      <c r="H32" s="42"/>
      <c r="L32" s="99"/>
      <c r="M32" s="78"/>
      <c r="N32" s="78"/>
    </row>
    <row r="33" spans="1:14" ht="173.25">
      <c r="A33" s="50" t="s">
        <v>1154</v>
      </c>
      <c r="B33" s="77">
        <v>706</v>
      </c>
      <c r="C33" s="51" t="s">
        <v>481</v>
      </c>
      <c r="D33" s="51"/>
      <c r="E33" s="191">
        <f>E34</f>
        <v>9720</v>
      </c>
      <c r="F33" s="191">
        <f>F34</f>
        <v>9720</v>
      </c>
      <c r="G33" s="42"/>
      <c r="H33" s="42"/>
      <c r="L33" s="99"/>
      <c r="M33" s="78"/>
      <c r="N33" s="78"/>
    </row>
    <row r="34" spans="1:14" ht="31.5">
      <c r="A34" s="50" t="s">
        <v>1098</v>
      </c>
      <c r="B34" s="77">
        <v>706</v>
      </c>
      <c r="C34" s="51" t="s">
        <v>481</v>
      </c>
      <c r="D34" s="51" t="s">
        <v>1099</v>
      </c>
      <c r="E34" s="191">
        <v>9720</v>
      </c>
      <c r="F34" s="191">
        <v>9720</v>
      </c>
      <c r="G34" s="42"/>
      <c r="H34" s="42"/>
      <c r="L34" s="99"/>
      <c r="M34" s="78"/>
      <c r="N34" s="78"/>
    </row>
    <row r="35" spans="1:14" ht="189">
      <c r="A35" s="50" t="s">
        <v>1155</v>
      </c>
      <c r="B35" s="77">
        <v>706</v>
      </c>
      <c r="C35" s="51" t="s">
        <v>482</v>
      </c>
      <c r="D35" s="51"/>
      <c r="E35" s="191">
        <f>E36</f>
        <v>35093.7</v>
      </c>
      <c r="F35" s="191">
        <f>F36</f>
        <v>36490.8</v>
      </c>
      <c r="G35" s="42"/>
      <c r="H35" s="42"/>
      <c r="L35" s="99"/>
      <c r="M35" s="78"/>
      <c r="N35" s="78"/>
    </row>
    <row r="36" spans="1:14" ht="31.5">
      <c r="A36" s="50" t="s">
        <v>1098</v>
      </c>
      <c r="B36" s="77">
        <v>706</v>
      </c>
      <c r="C36" s="51" t="s">
        <v>482</v>
      </c>
      <c r="D36" s="51" t="s">
        <v>1099</v>
      </c>
      <c r="E36" s="191">
        <v>35093.7</v>
      </c>
      <c r="F36" s="191">
        <v>36490.8</v>
      </c>
      <c r="G36" s="42"/>
      <c r="H36" s="42"/>
      <c r="L36" s="99"/>
      <c r="M36" s="78"/>
      <c r="N36" s="78"/>
    </row>
    <row r="37" spans="1:14" ht="39" customHeight="1">
      <c r="A37" s="50" t="s">
        <v>206</v>
      </c>
      <c r="B37" s="77">
        <v>706</v>
      </c>
      <c r="C37" s="51" t="s">
        <v>234</v>
      </c>
      <c r="D37" s="51"/>
      <c r="E37" s="191">
        <f>E38</f>
        <v>60</v>
      </c>
      <c r="F37" s="191">
        <f>F38</f>
        <v>0</v>
      </c>
      <c r="G37" s="42"/>
      <c r="H37" s="42"/>
      <c r="L37" s="99"/>
      <c r="M37" s="78"/>
      <c r="N37" s="78"/>
    </row>
    <row r="38" spans="1:14" ht="31.5">
      <c r="A38" s="50" t="s">
        <v>1098</v>
      </c>
      <c r="B38" s="77">
        <v>706</v>
      </c>
      <c r="C38" s="51" t="s">
        <v>234</v>
      </c>
      <c r="D38" s="51" t="s">
        <v>1099</v>
      </c>
      <c r="E38" s="191">
        <v>60</v>
      </c>
      <c r="F38" s="191">
        <v>0</v>
      </c>
      <c r="G38" s="42"/>
      <c r="H38" s="42"/>
      <c r="L38" s="99"/>
      <c r="M38" s="78"/>
      <c r="N38" s="78"/>
    </row>
    <row r="39" spans="1:14" ht="31.5">
      <c r="A39" s="50" t="s">
        <v>484</v>
      </c>
      <c r="B39" s="77">
        <v>706</v>
      </c>
      <c r="C39" s="51" t="s">
        <v>485</v>
      </c>
      <c r="D39" s="51"/>
      <c r="E39" s="191">
        <f>E40</f>
        <v>55843</v>
      </c>
      <c r="F39" s="191">
        <f>F40</f>
        <v>57922</v>
      </c>
      <c r="G39" s="42"/>
      <c r="H39" s="42"/>
      <c r="L39" s="99"/>
      <c r="M39" s="78"/>
      <c r="N39" s="78"/>
    </row>
    <row r="40" spans="1:14" ht="15.75">
      <c r="A40" s="50" t="s">
        <v>470</v>
      </c>
      <c r="B40" s="77">
        <v>706</v>
      </c>
      <c r="C40" s="51" t="s">
        <v>486</v>
      </c>
      <c r="D40" s="51"/>
      <c r="E40" s="191">
        <f>E41</f>
        <v>55843</v>
      </c>
      <c r="F40" s="191">
        <f>F41</f>
        <v>57922</v>
      </c>
      <c r="G40" s="42"/>
      <c r="H40" s="42"/>
      <c r="L40" s="99"/>
      <c r="M40" s="78"/>
      <c r="N40" s="78"/>
    </row>
    <row r="41" spans="1:14" ht="31.5">
      <c r="A41" s="50" t="s">
        <v>1098</v>
      </c>
      <c r="B41" s="77">
        <v>706</v>
      </c>
      <c r="C41" s="51" t="s">
        <v>486</v>
      </c>
      <c r="D41" s="51" t="s">
        <v>1099</v>
      </c>
      <c r="E41" s="191">
        <v>55843</v>
      </c>
      <c r="F41" s="191">
        <v>57922</v>
      </c>
      <c r="G41" s="42"/>
      <c r="H41" s="42"/>
      <c r="L41" s="99"/>
      <c r="M41" s="78"/>
      <c r="N41" s="78"/>
    </row>
    <row r="42" spans="1:14" ht="31.5">
      <c r="A42" s="50" t="s">
        <v>668</v>
      </c>
      <c r="B42" s="77">
        <v>706</v>
      </c>
      <c r="C42" s="51" t="s">
        <v>488</v>
      </c>
      <c r="D42" s="51"/>
      <c r="E42" s="191">
        <f>E45+E47+E49+E43</f>
        <v>20361.399999999998</v>
      </c>
      <c r="F42" s="191">
        <f>F45+F47+F49+F43</f>
        <v>21057.4</v>
      </c>
      <c r="G42" s="42"/>
      <c r="H42" s="42"/>
      <c r="L42" s="99"/>
      <c r="M42" s="78"/>
      <c r="N42" s="78"/>
    </row>
    <row r="43" spans="1:14" ht="15.75">
      <c r="A43" s="50" t="s">
        <v>825</v>
      </c>
      <c r="B43" s="77">
        <v>706</v>
      </c>
      <c r="C43" s="51" t="s">
        <v>744</v>
      </c>
      <c r="D43" s="49"/>
      <c r="E43" s="191">
        <f>E44</f>
        <v>250</v>
      </c>
      <c r="F43" s="191">
        <f>F44</f>
        <v>250</v>
      </c>
      <c r="G43" s="42"/>
      <c r="H43" s="42"/>
      <c r="L43" s="99"/>
      <c r="M43" s="78"/>
      <c r="N43" s="78"/>
    </row>
    <row r="44" spans="1:14" ht="31.5">
      <c r="A44" s="50" t="s">
        <v>1127</v>
      </c>
      <c r="B44" s="77">
        <v>706</v>
      </c>
      <c r="C44" s="51" t="s">
        <v>744</v>
      </c>
      <c r="D44" s="51" t="s">
        <v>1092</v>
      </c>
      <c r="E44" s="191">
        <v>250</v>
      </c>
      <c r="F44" s="191">
        <v>250</v>
      </c>
      <c r="G44" s="42"/>
      <c r="H44" s="42"/>
      <c r="L44" s="99"/>
      <c r="M44" s="78"/>
      <c r="N44" s="78"/>
    </row>
    <row r="45" spans="1:14" ht="15.75">
      <c r="A45" s="50" t="s">
        <v>970</v>
      </c>
      <c r="B45" s="77">
        <v>706</v>
      </c>
      <c r="C45" s="51" t="s">
        <v>165</v>
      </c>
      <c r="D45" s="51"/>
      <c r="E45" s="191">
        <f>E46</f>
        <v>2000</v>
      </c>
      <c r="F45" s="191">
        <f>F46</f>
        <v>2100</v>
      </c>
      <c r="G45" s="42"/>
      <c r="H45" s="42"/>
      <c r="L45" s="99"/>
      <c r="M45" s="78"/>
      <c r="N45" s="78"/>
    </row>
    <row r="46" spans="1:14" ht="15.75">
      <c r="A46" s="50" t="s">
        <v>1103</v>
      </c>
      <c r="B46" s="77">
        <v>706</v>
      </c>
      <c r="C46" s="51" t="s">
        <v>165</v>
      </c>
      <c r="D46" s="51" t="s">
        <v>1102</v>
      </c>
      <c r="E46" s="191">
        <v>2000</v>
      </c>
      <c r="F46" s="191">
        <v>2100</v>
      </c>
      <c r="G46" s="42"/>
      <c r="H46" s="42"/>
      <c r="L46" s="99"/>
      <c r="M46" s="78"/>
      <c r="N46" s="78"/>
    </row>
    <row r="47" spans="1:14" ht="47.25">
      <c r="A47" s="50" t="s">
        <v>1157</v>
      </c>
      <c r="B47" s="77">
        <v>706</v>
      </c>
      <c r="C47" s="51" t="s">
        <v>166</v>
      </c>
      <c r="D47" s="51"/>
      <c r="E47" s="191">
        <f>E48</f>
        <v>15485.8</v>
      </c>
      <c r="F47" s="191">
        <f>F48</f>
        <v>15995.2</v>
      </c>
      <c r="G47" s="42"/>
      <c r="H47" s="42"/>
      <c r="L47" s="99"/>
      <c r="M47" s="78"/>
      <c r="N47" s="78"/>
    </row>
    <row r="48" spans="1:14" ht="31.5">
      <c r="A48" s="50" t="s">
        <v>1127</v>
      </c>
      <c r="B48" s="77">
        <v>706</v>
      </c>
      <c r="C48" s="51" t="s">
        <v>166</v>
      </c>
      <c r="D48" s="51" t="s">
        <v>1102</v>
      </c>
      <c r="E48" s="191">
        <v>15485.8</v>
      </c>
      <c r="F48" s="191">
        <v>15995.2</v>
      </c>
      <c r="G48" s="42"/>
      <c r="H48" s="42"/>
      <c r="L48" s="99"/>
      <c r="M48" s="78"/>
      <c r="N48" s="78"/>
    </row>
    <row r="49" spans="1:14" ht="47.25">
      <c r="A49" s="50" t="s">
        <v>1165</v>
      </c>
      <c r="B49" s="77">
        <v>706</v>
      </c>
      <c r="C49" s="51" t="s">
        <v>167</v>
      </c>
      <c r="D49" s="51"/>
      <c r="E49" s="191">
        <f>E50</f>
        <v>2625.6</v>
      </c>
      <c r="F49" s="191">
        <f>F50</f>
        <v>2712.2</v>
      </c>
      <c r="G49" s="42"/>
      <c r="H49" s="42"/>
      <c r="L49" s="99"/>
      <c r="M49" s="78"/>
      <c r="N49" s="78"/>
    </row>
    <row r="50" spans="1:14" ht="15.75">
      <c r="A50" s="50" t="s">
        <v>1103</v>
      </c>
      <c r="B50" s="77">
        <v>706</v>
      </c>
      <c r="C50" s="51" t="s">
        <v>167</v>
      </c>
      <c r="D50" s="51" t="s">
        <v>1102</v>
      </c>
      <c r="E50" s="191">
        <v>2625.6</v>
      </c>
      <c r="F50" s="191">
        <v>2712.2</v>
      </c>
      <c r="G50" s="42"/>
      <c r="H50" s="42"/>
      <c r="L50" s="99"/>
      <c r="M50" s="78"/>
      <c r="N50" s="78"/>
    </row>
    <row r="51" spans="1:14" ht="31.5">
      <c r="A51" s="50" t="s">
        <v>492</v>
      </c>
      <c r="B51" s="77">
        <v>706</v>
      </c>
      <c r="C51" s="51" t="s">
        <v>490</v>
      </c>
      <c r="D51" s="51"/>
      <c r="E51" s="191">
        <f>E52</f>
        <v>2200</v>
      </c>
      <c r="F51" s="191">
        <f>F52</f>
        <v>2300</v>
      </c>
      <c r="G51" s="42"/>
      <c r="H51" s="42"/>
      <c r="L51" s="99"/>
      <c r="M51" s="78"/>
      <c r="N51" s="78"/>
    </row>
    <row r="52" spans="1:14" ht="15.75">
      <c r="A52" s="50" t="s">
        <v>51</v>
      </c>
      <c r="B52" s="77">
        <v>706</v>
      </c>
      <c r="C52" s="51" t="s">
        <v>168</v>
      </c>
      <c r="D52" s="51"/>
      <c r="E52" s="191">
        <f>E53+E54</f>
        <v>2200</v>
      </c>
      <c r="F52" s="191">
        <f>F53+F54</f>
        <v>2300</v>
      </c>
      <c r="G52" s="42"/>
      <c r="H52" s="42"/>
      <c r="L52" s="99"/>
      <c r="M52" s="78"/>
      <c r="N52" s="78"/>
    </row>
    <row r="53" spans="1:14" ht="63">
      <c r="A53" s="50" t="s">
        <v>1090</v>
      </c>
      <c r="B53" s="77">
        <v>706</v>
      </c>
      <c r="C53" s="51" t="s">
        <v>168</v>
      </c>
      <c r="D53" s="51" t="s">
        <v>1091</v>
      </c>
      <c r="E53" s="191">
        <v>368</v>
      </c>
      <c r="F53" s="191">
        <v>374</v>
      </c>
      <c r="G53" s="42"/>
      <c r="H53" s="42"/>
      <c r="L53" s="99"/>
      <c r="M53" s="78"/>
      <c r="N53" s="78"/>
    </row>
    <row r="54" spans="1:8" ht="31.5">
      <c r="A54" s="50" t="s">
        <v>1127</v>
      </c>
      <c r="B54" s="77">
        <v>706</v>
      </c>
      <c r="C54" s="51" t="s">
        <v>168</v>
      </c>
      <c r="D54" s="51" t="s">
        <v>1092</v>
      </c>
      <c r="E54" s="191">
        <v>1832</v>
      </c>
      <c r="F54" s="191">
        <v>1926</v>
      </c>
      <c r="G54" s="78"/>
      <c r="H54" s="78"/>
    </row>
    <row r="55" spans="1:8" ht="31.5">
      <c r="A55" s="50" t="s">
        <v>154</v>
      </c>
      <c r="B55" s="77">
        <v>706</v>
      </c>
      <c r="C55" s="51" t="s">
        <v>491</v>
      </c>
      <c r="D55" s="51"/>
      <c r="E55" s="191">
        <f>E56+E58</f>
        <v>500</v>
      </c>
      <c r="F55" s="191">
        <f>F56+F58</f>
        <v>500</v>
      </c>
      <c r="G55" s="78"/>
      <c r="H55" s="78"/>
    </row>
    <row r="56" spans="1:8" ht="15.75">
      <c r="A56" s="50" t="s">
        <v>468</v>
      </c>
      <c r="B56" s="77">
        <v>706</v>
      </c>
      <c r="C56" s="51" t="s">
        <v>450</v>
      </c>
      <c r="D56" s="51"/>
      <c r="E56" s="191">
        <f>E57</f>
        <v>250</v>
      </c>
      <c r="F56" s="191">
        <f>F57</f>
        <v>250</v>
      </c>
      <c r="G56" s="78"/>
      <c r="H56" s="78"/>
    </row>
    <row r="57" spans="1:8" ht="31.5">
      <c r="A57" s="50" t="s">
        <v>1098</v>
      </c>
      <c r="B57" s="77">
        <v>706</v>
      </c>
      <c r="C57" s="51" t="s">
        <v>450</v>
      </c>
      <c r="D57" s="51" t="s">
        <v>1099</v>
      </c>
      <c r="E57" s="191">
        <v>250</v>
      </c>
      <c r="F57" s="191">
        <v>250</v>
      </c>
      <c r="G57" s="78"/>
      <c r="H57" s="78"/>
    </row>
    <row r="58" spans="1:8" ht="31.5">
      <c r="A58" s="50" t="s">
        <v>469</v>
      </c>
      <c r="B58" s="77">
        <v>706</v>
      </c>
      <c r="C58" s="51" t="s">
        <v>451</v>
      </c>
      <c r="D58" s="51"/>
      <c r="E58" s="191">
        <f>E59</f>
        <v>250</v>
      </c>
      <c r="F58" s="191">
        <f>F59</f>
        <v>250</v>
      </c>
      <c r="G58" s="78"/>
      <c r="H58" s="78"/>
    </row>
    <row r="59" spans="1:8" ht="31.5">
      <c r="A59" s="50" t="s">
        <v>1098</v>
      </c>
      <c r="B59" s="77">
        <v>706</v>
      </c>
      <c r="C59" s="51" t="s">
        <v>451</v>
      </c>
      <c r="D59" s="51" t="s">
        <v>1099</v>
      </c>
      <c r="E59" s="191">
        <v>250</v>
      </c>
      <c r="F59" s="191">
        <v>250</v>
      </c>
      <c r="G59" s="78"/>
      <c r="H59" s="78"/>
    </row>
    <row r="60" spans="1:8" ht="31.5">
      <c r="A60" s="50" t="s">
        <v>495</v>
      </c>
      <c r="B60" s="77">
        <v>706</v>
      </c>
      <c r="C60" s="51" t="s">
        <v>493</v>
      </c>
      <c r="D60" s="51"/>
      <c r="E60" s="191">
        <f>E61</f>
        <v>26171</v>
      </c>
      <c r="F60" s="191">
        <f>F61</f>
        <v>27240</v>
      </c>
      <c r="G60" s="78"/>
      <c r="H60" s="78"/>
    </row>
    <row r="61" spans="1:8" ht="63">
      <c r="A61" s="50" t="s">
        <v>968</v>
      </c>
      <c r="B61" s="77">
        <v>706</v>
      </c>
      <c r="C61" s="51" t="s">
        <v>169</v>
      </c>
      <c r="D61" s="51"/>
      <c r="E61" s="191">
        <f>E62+E63+E64</f>
        <v>26171</v>
      </c>
      <c r="F61" s="191">
        <f>F62+F63+F64</f>
        <v>27240</v>
      </c>
      <c r="G61" s="78"/>
      <c r="H61" s="78"/>
    </row>
    <row r="62" spans="1:8" ht="63">
      <c r="A62" s="50" t="s">
        <v>1090</v>
      </c>
      <c r="B62" s="77">
        <v>706</v>
      </c>
      <c r="C62" s="51" t="s">
        <v>169</v>
      </c>
      <c r="D62" s="51" t="s">
        <v>1091</v>
      </c>
      <c r="E62" s="191">
        <v>20954</v>
      </c>
      <c r="F62" s="191">
        <v>21792</v>
      </c>
      <c r="G62" s="78"/>
      <c r="H62" s="78"/>
    </row>
    <row r="63" spans="1:8" ht="31.5">
      <c r="A63" s="50" t="s">
        <v>1127</v>
      </c>
      <c r="B63" s="77">
        <v>706</v>
      </c>
      <c r="C63" s="51" t="s">
        <v>169</v>
      </c>
      <c r="D63" s="51" t="s">
        <v>1092</v>
      </c>
      <c r="E63" s="191">
        <v>4987</v>
      </c>
      <c r="F63" s="191">
        <v>5220</v>
      </c>
      <c r="G63" s="78"/>
      <c r="H63" s="78"/>
    </row>
    <row r="64" spans="1:8" ht="15.75">
      <c r="A64" s="50" t="s">
        <v>1093</v>
      </c>
      <c r="B64" s="77">
        <v>706</v>
      </c>
      <c r="C64" s="51" t="s">
        <v>169</v>
      </c>
      <c r="D64" s="51" t="s">
        <v>1094</v>
      </c>
      <c r="E64" s="191">
        <v>230</v>
      </c>
      <c r="F64" s="191">
        <v>228</v>
      </c>
      <c r="G64" s="78"/>
      <c r="H64" s="78"/>
    </row>
    <row r="65" spans="1:8" ht="47.25">
      <c r="A65" s="50" t="s">
        <v>487</v>
      </c>
      <c r="B65" s="77">
        <v>706</v>
      </c>
      <c r="C65" s="51" t="s">
        <v>494</v>
      </c>
      <c r="D65" s="51"/>
      <c r="E65" s="191">
        <f>E66+E68+E72+E74+E76+E78+E80+E70</f>
        <v>51925.899999999994</v>
      </c>
      <c r="F65" s="191">
        <f>F66+F68+F72+F74+F76+F78+F80+F70</f>
        <v>52239</v>
      </c>
      <c r="G65" s="78"/>
      <c r="H65" s="78"/>
    </row>
    <row r="66" spans="1:8" ht="15.75">
      <c r="A66" s="50" t="s">
        <v>468</v>
      </c>
      <c r="B66" s="77">
        <v>706</v>
      </c>
      <c r="C66" s="51" t="s">
        <v>701</v>
      </c>
      <c r="D66" s="51"/>
      <c r="E66" s="191">
        <f>E67</f>
        <v>2302</v>
      </c>
      <c r="F66" s="191">
        <f>F67</f>
        <v>2417</v>
      </c>
      <c r="G66" s="78"/>
      <c r="H66" s="78"/>
    </row>
    <row r="67" spans="1:8" ht="31.5">
      <c r="A67" s="50" t="s">
        <v>1098</v>
      </c>
      <c r="B67" s="77">
        <v>706</v>
      </c>
      <c r="C67" s="51" t="s">
        <v>701</v>
      </c>
      <c r="D67" s="51" t="s">
        <v>1099</v>
      </c>
      <c r="E67" s="191">
        <v>2302</v>
      </c>
      <c r="F67" s="191">
        <v>2417</v>
      </c>
      <c r="G67" s="78"/>
      <c r="H67" s="78"/>
    </row>
    <row r="68" spans="1:8" ht="31.5">
      <c r="A68" s="50" t="s">
        <v>469</v>
      </c>
      <c r="B68" s="77">
        <v>706</v>
      </c>
      <c r="C68" s="51" t="s">
        <v>702</v>
      </c>
      <c r="D68" s="51"/>
      <c r="E68" s="191">
        <f>E69</f>
        <v>14001</v>
      </c>
      <c r="F68" s="191">
        <f>F69</f>
        <v>14282</v>
      </c>
      <c r="G68" s="78"/>
      <c r="H68" s="78"/>
    </row>
    <row r="69" spans="1:8" ht="31.5">
      <c r="A69" s="50" t="s">
        <v>1098</v>
      </c>
      <c r="B69" s="77">
        <v>706</v>
      </c>
      <c r="C69" s="51" t="s">
        <v>702</v>
      </c>
      <c r="D69" s="51" t="s">
        <v>1099</v>
      </c>
      <c r="E69" s="191">
        <v>14001</v>
      </c>
      <c r="F69" s="191">
        <v>14282</v>
      </c>
      <c r="G69" s="78"/>
      <c r="H69" s="78"/>
    </row>
    <row r="70" spans="1:8" ht="63">
      <c r="A70" s="50" t="s">
        <v>8</v>
      </c>
      <c r="B70" s="77">
        <v>706</v>
      </c>
      <c r="C70" s="51" t="s">
        <v>1182</v>
      </c>
      <c r="D70" s="51"/>
      <c r="E70" s="246">
        <f>E71</f>
        <v>7549.2</v>
      </c>
      <c r="F70" s="191">
        <f>F71</f>
        <v>7549.2</v>
      </c>
      <c r="G70" s="78"/>
      <c r="H70" s="78"/>
    </row>
    <row r="71" spans="1:8" ht="31.5">
      <c r="A71" s="50" t="s">
        <v>1098</v>
      </c>
      <c r="B71" s="77">
        <v>706</v>
      </c>
      <c r="C71" s="51" t="s">
        <v>1182</v>
      </c>
      <c r="D71" s="51" t="s">
        <v>1099</v>
      </c>
      <c r="E71" s="191">
        <v>7549.2</v>
      </c>
      <c r="F71" s="191">
        <v>7549.2</v>
      </c>
      <c r="G71" s="78"/>
      <c r="H71" s="78"/>
    </row>
    <row r="72" spans="1:8" ht="78.75">
      <c r="A72" s="50" t="s">
        <v>596</v>
      </c>
      <c r="B72" s="77">
        <v>706</v>
      </c>
      <c r="C72" s="51" t="s">
        <v>170</v>
      </c>
      <c r="D72" s="82"/>
      <c r="E72" s="191">
        <f>E73</f>
        <v>14741.2</v>
      </c>
      <c r="F72" s="191">
        <f>F73</f>
        <v>14662.9</v>
      </c>
      <c r="G72" s="78"/>
      <c r="H72" s="78"/>
    </row>
    <row r="73" spans="1:8" ht="31.5">
      <c r="A73" s="50" t="s">
        <v>1098</v>
      </c>
      <c r="B73" s="77">
        <v>706</v>
      </c>
      <c r="C73" s="51" t="s">
        <v>170</v>
      </c>
      <c r="D73" s="51" t="s">
        <v>1099</v>
      </c>
      <c r="E73" s="191">
        <v>14741.2</v>
      </c>
      <c r="F73" s="191">
        <v>14662.9</v>
      </c>
      <c r="G73" s="78"/>
      <c r="H73" s="78"/>
    </row>
    <row r="74" spans="1:8" ht="63">
      <c r="A74" s="50" t="s">
        <v>1159</v>
      </c>
      <c r="B74" s="77">
        <v>706</v>
      </c>
      <c r="C74" s="51" t="s">
        <v>171</v>
      </c>
      <c r="D74" s="51"/>
      <c r="E74" s="191">
        <f>E75</f>
        <v>10478</v>
      </c>
      <c r="F74" s="191">
        <f>F75</f>
        <v>10473.4</v>
      </c>
      <c r="G74" s="78"/>
      <c r="H74" s="78"/>
    </row>
    <row r="75" spans="1:8" ht="31.5">
      <c r="A75" s="50" t="s">
        <v>1098</v>
      </c>
      <c r="B75" s="77">
        <v>706</v>
      </c>
      <c r="C75" s="51" t="s">
        <v>171</v>
      </c>
      <c r="D75" s="51" t="s">
        <v>1099</v>
      </c>
      <c r="E75" s="191">
        <v>10478</v>
      </c>
      <c r="F75" s="191">
        <v>10473.4</v>
      </c>
      <c r="G75" s="78"/>
      <c r="H75" s="78"/>
    </row>
    <row r="76" spans="1:8" ht="78.75">
      <c r="A76" s="50" t="s">
        <v>1160</v>
      </c>
      <c r="B76" s="77">
        <v>706</v>
      </c>
      <c r="C76" s="51" t="s">
        <v>172</v>
      </c>
      <c r="D76" s="51"/>
      <c r="E76" s="191">
        <f>E77</f>
        <v>1787.5</v>
      </c>
      <c r="F76" s="191">
        <f>F77</f>
        <v>1787.5</v>
      </c>
      <c r="G76" s="78"/>
      <c r="H76" s="78"/>
    </row>
    <row r="77" spans="1:8" ht="31.5">
      <c r="A77" s="50" t="s">
        <v>1098</v>
      </c>
      <c r="B77" s="77">
        <v>706</v>
      </c>
      <c r="C77" s="51" t="s">
        <v>172</v>
      </c>
      <c r="D77" s="51" t="s">
        <v>1102</v>
      </c>
      <c r="E77" s="191">
        <v>1787.5</v>
      </c>
      <c r="F77" s="191">
        <v>1787.5</v>
      </c>
      <c r="G77" s="78"/>
      <c r="H77" s="78"/>
    </row>
    <row r="78" spans="1:8" ht="157.5">
      <c r="A78" s="50" t="s">
        <v>597</v>
      </c>
      <c r="B78" s="77">
        <v>706</v>
      </c>
      <c r="C78" s="51" t="s">
        <v>173</v>
      </c>
      <c r="D78" s="51"/>
      <c r="E78" s="191">
        <f>E79</f>
        <v>312</v>
      </c>
      <c r="F78" s="191">
        <f>F79</f>
        <v>312</v>
      </c>
      <c r="G78" s="78"/>
      <c r="H78" s="78"/>
    </row>
    <row r="79" spans="1:8" ht="15.75">
      <c r="A79" s="50" t="s">
        <v>1103</v>
      </c>
      <c r="B79" s="77">
        <v>706</v>
      </c>
      <c r="C79" s="51" t="s">
        <v>173</v>
      </c>
      <c r="D79" s="51" t="s">
        <v>1102</v>
      </c>
      <c r="E79" s="191">
        <v>312</v>
      </c>
      <c r="F79" s="191">
        <v>312</v>
      </c>
      <c r="G79" s="78"/>
      <c r="H79" s="78"/>
    </row>
    <row r="80" spans="1:8" ht="47.25">
      <c r="A80" s="50" t="s">
        <v>106</v>
      </c>
      <c r="B80" s="77">
        <v>706</v>
      </c>
      <c r="C80" s="51" t="s">
        <v>72</v>
      </c>
      <c r="D80" s="51"/>
      <c r="E80" s="246">
        <f>E81</f>
        <v>755</v>
      </c>
      <c r="F80" s="191">
        <f>F81</f>
        <v>755</v>
      </c>
      <c r="G80" s="78"/>
      <c r="H80" s="78"/>
    </row>
    <row r="81" spans="1:8" ht="31.5">
      <c r="A81" s="50" t="s">
        <v>1098</v>
      </c>
      <c r="B81" s="77">
        <v>706</v>
      </c>
      <c r="C81" s="51" t="s">
        <v>72</v>
      </c>
      <c r="D81" s="51" t="s">
        <v>1099</v>
      </c>
      <c r="E81" s="191">
        <v>755</v>
      </c>
      <c r="F81" s="191">
        <v>755</v>
      </c>
      <c r="G81" s="78"/>
      <c r="H81" s="78"/>
    </row>
    <row r="82" spans="1:8" ht="47.25">
      <c r="A82" s="50" t="s">
        <v>489</v>
      </c>
      <c r="B82" s="77">
        <v>706</v>
      </c>
      <c r="C82" s="51" t="s">
        <v>496</v>
      </c>
      <c r="D82" s="51"/>
      <c r="E82" s="191">
        <f>E83+E85+E87</f>
        <v>39377.9</v>
      </c>
      <c r="F82" s="191">
        <f>F83+F85+F87</f>
        <v>39240.8</v>
      </c>
      <c r="G82" s="78"/>
      <c r="H82" s="78"/>
    </row>
    <row r="83" spans="1:8" ht="31.5">
      <c r="A83" s="50" t="s">
        <v>1131</v>
      </c>
      <c r="B83" s="77">
        <v>706</v>
      </c>
      <c r="C83" s="51" t="s">
        <v>182</v>
      </c>
      <c r="D83" s="51"/>
      <c r="E83" s="191">
        <f>E84</f>
        <v>280</v>
      </c>
      <c r="F83" s="191">
        <f>F84</f>
        <v>280</v>
      </c>
      <c r="G83" s="78"/>
      <c r="H83" s="78"/>
    </row>
    <row r="84" spans="1:8" ht="31.5">
      <c r="A84" s="50" t="s">
        <v>1127</v>
      </c>
      <c r="B84" s="77">
        <v>706</v>
      </c>
      <c r="C84" s="51" t="s">
        <v>182</v>
      </c>
      <c r="D84" s="51" t="s">
        <v>1092</v>
      </c>
      <c r="E84" s="191">
        <v>280</v>
      </c>
      <c r="F84" s="191">
        <v>280</v>
      </c>
      <c r="G84" s="78"/>
      <c r="H84" s="78"/>
    </row>
    <row r="85" spans="1:8" ht="189">
      <c r="A85" s="50" t="s">
        <v>598</v>
      </c>
      <c r="B85" s="77">
        <v>706</v>
      </c>
      <c r="C85" s="51" t="s">
        <v>711</v>
      </c>
      <c r="D85" s="82"/>
      <c r="E85" s="191">
        <f>E86</f>
        <v>37949.3</v>
      </c>
      <c r="F85" s="191">
        <f>F86</f>
        <v>37949.3</v>
      </c>
      <c r="G85" s="78"/>
      <c r="H85" s="78"/>
    </row>
    <row r="86" spans="1:8" ht="15.75">
      <c r="A86" s="50" t="s">
        <v>1103</v>
      </c>
      <c r="B86" s="77">
        <v>706</v>
      </c>
      <c r="C86" s="51" t="s">
        <v>711</v>
      </c>
      <c r="D86" s="51" t="s">
        <v>1102</v>
      </c>
      <c r="E86" s="191">
        <v>37949.3</v>
      </c>
      <c r="F86" s="191">
        <v>37949.3</v>
      </c>
      <c r="G86" s="78"/>
      <c r="H86" s="78"/>
    </row>
    <row r="87" spans="1:8" ht="31.5">
      <c r="A87" s="50" t="s">
        <v>209</v>
      </c>
      <c r="B87" s="77">
        <v>706</v>
      </c>
      <c r="C87" s="51" t="s">
        <v>174</v>
      </c>
      <c r="D87" s="51"/>
      <c r="E87" s="191">
        <f>E88</f>
        <v>1148.6</v>
      </c>
      <c r="F87" s="191">
        <f>F88</f>
        <v>1011.5</v>
      </c>
      <c r="G87" s="78"/>
      <c r="H87" s="78"/>
    </row>
    <row r="88" spans="1:8" ht="15.75">
      <c r="A88" s="50" t="s">
        <v>1103</v>
      </c>
      <c r="B88" s="77">
        <v>706</v>
      </c>
      <c r="C88" s="51" t="s">
        <v>174</v>
      </c>
      <c r="D88" s="51" t="s">
        <v>1102</v>
      </c>
      <c r="E88" s="191">
        <v>1148.6</v>
      </c>
      <c r="F88" s="191">
        <v>1011.5</v>
      </c>
      <c r="G88" s="78"/>
      <c r="H88" s="78"/>
    </row>
    <row r="89" spans="1:8" ht="47.25">
      <c r="A89" s="50" t="s">
        <v>281</v>
      </c>
      <c r="B89" s="77">
        <v>706</v>
      </c>
      <c r="C89" s="51" t="s">
        <v>497</v>
      </c>
      <c r="D89" s="51"/>
      <c r="E89" s="191">
        <f>E90</f>
        <v>6661</v>
      </c>
      <c r="F89" s="191">
        <f>F90</f>
        <v>6934</v>
      </c>
      <c r="G89" s="78"/>
      <c r="H89" s="78"/>
    </row>
    <row r="90" spans="1:8" ht="31.5">
      <c r="A90" s="50" t="s">
        <v>500</v>
      </c>
      <c r="B90" s="77">
        <v>706</v>
      </c>
      <c r="C90" s="51" t="s">
        <v>707</v>
      </c>
      <c r="D90" s="51"/>
      <c r="E90" s="191">
        <f>E91</f>
        <v>6661</v>
      </c>
      <c r="F90" s="191">
        <f>F91</f>
        <v>6934</v>
      </c>
      <c r="G90" s="78"/>
      <c r="H90" s="78"/>
    </row>
    <row r="91" spans="1:8" ht="15.75">
      <c r="A91" s="50" t="s">
        <v>463</v>
      </c>
      <c r="B91" s="77">
        <v>706</v>
      </c>
      <c r="C91" s="51" t="s">
        <v>708</v>
      </c>
      <c r="D91" s="51"/>
      <c r="E91" s="191">
        <f>E92+E93+E94</f>
        <v>6661</v>
      </c>
      <c r="F91" s="191">
        <f>F92+F93+F94</f>
        <v>6934</v>
      </c>
      <c r="G91" s="78"/>
      <c r="H91" s="78"/>
    </row>
    <row r="92" spans="1:8" ht="63">
      <c r="A92" s="50" t="s">
        <v>1090</v>
      </c>
      <c r="B92" s="77">
        <v>706</v>
      </c>
      <c r="C92" s="51" t="s">
        <v>708</v>
      </c>
      <c r="D92" s="51" t="s">
        <v>1091</v>
      </c>
      <c r="E92" s="191">
        <v>5612</v>
      </c>
      <c r="F92" s="191">
        <v>5836</v>
      </c>
      <c r="G92" s="78"/>
      <c r="H92" s="78"/>
    </row>
    <row r="93" spans="1:8" ht="31.5">
      <c r="A93" s="50" t="s">
        <v>1127</v>
      </c>
      <c r="B93" s="77">
        <v>706</v>
      </c>
      <c r="C93" s="51" t="s">
        <v>708</v>
      </c>
      <c r="D93" s="51" t="s">
        <v>1092</v>
      </c>
      <c r="E93" s="191">
        <v>1048</v>
      </c>
      <c r="F93" s="191">
        <v>1097</v>
      </c>
      <c r="G93" s="78"/>
      <c r="H93" s="78"/>
    </row>
    <row r="94" spans="1:8" ht="15.75">
      <c r="A94" s="50" t="s">
        <v>1093</v>
      </c>
      <c r="B94" s="77">
        <v>706</v>
      </c>
      <c r="C94" s="51" t="s">
        <v>708</v>
      </c>
      <c r="D94" s="51" t="s">
        <v>1094</v>
      </c>
      <c r="E94" s="191">
        <v>1</v>
      </c>
      <c r="F94" s="191">
        <v>1</v>
      </c>
      <c r="G94" s="78"/>
      <c r="H94" s="78"/>
    </row>
    <row r="95" spans="1:8" ht="47.25">
      <c r="A95" s="50" t="s">
        <v>502</v>
      </c>
      <c r="B95" s="77">
        <v>706</v>
      </c>
      <c r="C95" s="51" t="s">
        <v>503</v>
      </c>
      <c r="D95" s="51"/>
      <c r="E95" s="191">
        <f>E96+E99+E102</f>
        <v>50671</v>
      </c>
      <c r="F95" s="191">
        <f>F96+F99+F102</f>
        <v>52530</v>
      </c>
      <c r="G95" s="78"/>
      <c r="H95" s="78"/>
    </row>
    <row r="96" spans="1:8" ht="31.5">
      <c r="A96" s="50" t="s">
        <v>504</v>
      </c>
      <c r="B96" s="77">
        <v>706</v>
      </c>
      <c r="C96" s="51" t="s">
        <v>505</v>
      </c>
      <c r="D96" s="51"/>
      <c r="E96" s="191">
        <f>E97</f>
        <v>12417</v>
      </c>
      <c r="F96" s="191">
        <f>F97</f>
        <v>12813</v>
      </c>
      <c r="G96" s="78"/>
      <c r="H96" s="78"/>
    </row>
    <row r="97" spans="1:8" ht="15.75">
      <c r="A97" s="50" t="s">
        <v>1104</v>
      </c>
      <c r="B97" s="77">
        <v>706</v>
      </c>
      <c r="C97" s="51" t="s">
        <v>506</v>
      </c>
      <c r="D97" s="51"/>
      <c r="E97" s="191">
        <f>E98</f>
        <v>12417</v>
      </c>
      <c r="F97" s="191">
        <f>F98</f>
        <v>12813</v>
      </c>
      <c r="G97" s="78"/>
      <c r="H97" s="78"/>
    </row>
    <row r="98" spans="1:8" ht="31.5">
      <c r="A98" s="50" t="s">
        <v>1098</v>
      </c>
      <c r="B98" s="77">
        <v>706</v>
      </c>
      <c r="C98" s="51" t="s">
        <v>506</v>
      </c>
      <c r="D98" s="51" t="s">
        <v>1099</v>
      </c>
      <c r="E98" s="191">
        <v>12417</v>
      </c>
      <c r="F98" s="191">
        <v>12813</v>
      </c>
      <c r="G98" s="78"/>
      <c r="H98" s="78"/>
    </row>
    <row r="99" spans="1:8" ht="31.5">
      <c r="A99" s="50" t="s">
        <v>507</v>
      </c>
      <c r="B99" s="77">
        <v>706</v>
      </c>
      <c r="C99" s="51" t="s">
        <v>508</v>
      </c>
      <c r="D99" s="51"/>
      <c r="E99" s="191">
        <f>E100</f>
        <v>35589</v>
      </c>
      <c r="F99" s="191">
        <f>F100</f>
        <v>36952</v>
      </c>
      <c r="G99" s="78"/>
      <c r="H99" s="78"/>
    </row>
    <row r="100" spans="1:8" ht="15.75">
      <c r="A100" s="50" t="s">
        <v>954</v>
      </c>
      <c r="B100" s="77">
        <v>706</v>
      </c>
      <c r="C100" s="51" t="s">
        <v>509</v>
      </c>
      <c r="D100" s="51"/>
      <c r="E100" s="191">
        <f>E101</f>
        <v>35589</v>
      </c>
      <c r="F100" s="191">
        <f>F101</f>
        <v>36952</v>
      </c>
      <c r="G100" s="78"/>
      <c r="H100" s="78"/>
    </row>
    <row r="101" spans="1:8" ht="31.5">
      <c r="A101" s="50" t="s">
        <v>1098</v>
      </c>
      <c r="B101" s="77">
        <v>706</v>
      </c>
      <c r="C101" s="51" t="s">
        <v>509</v>
      </c>
      <c r="D101" s="51" t="s">
        <v>1099</v>
      </c>
      <c r="E101" s="191">
        <v>35589</v>
      </c>
      <c r="F101" s="191">
        <v>36952</v>
      </c>
      <c r="G101" s="78"/>
      <c r="H101" s="78"/>
    </row>
    <row r="102" spans="1:8" ht="47.25">
      <c r="A102" s="50" t="s">
        <v>11</v>
      </c>
      <c r="B102" s="77">
        <v>706</v>
      </c>
      <c r="C102" s="51" t="s">
        <v>510</v>
      </c>
      <c r="D102" s="51"/>
      <c r="E102" s="191">
        <f>E103</f>
        <v>2665</v>
      </c>
      <c r="F102" s="191">
        <f>F103</f>
        <v>2765</v>
      </c>
      <c r="G102" s="78"/>
      <c r="H102" s="78"/>
    </row>
    <row r="103" spans="1:8" ht="15.75">
      <c r="A103" s="50" t="s">
        <v>917</v>
      </c>
      <c r="B103" s="77">
        <v>706</v>
      </c>
      <c r="C103" s="51" t="s">
        <v>511</v>
      </c>
      <c r="D103" s="51"/>
      <c r="E103" s="191">
        <f>E105+E104</f>
        <v>2665</v>
      </c>
      <c r="F103" s="191">
        <f>F105+F104</f>
        <v>2765</v>
      </c>
      <c r="G103" s="78"/>
      <c r="H103" s="78"/>
    </row>
    <row r="104" spans="1:8" ht="63">
      <c r="A104" s="50" t="s">
        <v>1090</v>
      </c>
      <c r="B104" s="77">
        <v>706</v>
      </c>
      <c r="C104" s="51" t="s">
        <v>511</v>
      </c>
      <c r="D104" s="51" t="s">
        <v>1091</v>
      </c>
      <c r="E104" s="191">
        <v>1775</v>
      </c>
      <c r="F104" s="191">
        <v>1855</v>
      </c>
      <c r="G104" s="78"/>
      <c r="H104" s="78"/>
    </row>
    <row r="105" spans="1:8" ht="31.5">
      <c r="A105" s="50" t="s">
        <v>1127</v>
      </c>
      <c r="B105" s="77">
        <v>706</v>
      </c>
      <c r="C105" s="51" t="s">
        <v>511</v>
      </c>
      <c r="D105" s="51" t="s">
        <v>1092</v>
      </c>
      <c r="E105" s="191">
        <v>890</v>
      </c>
      <c r="F105" s="191">
        <v>910</v>
      </c>
      <c r="G105" s="78"/>
      <c r="H105" s="78"/>
    </row>
    <row r="106" spans="1:8" ht="47.25">
      <c r="A106" s="50" t="s">
        <v>282</v>
      </c>
      <c r="B106" s="77">
        <v>706</v>
      </c>
      <c r="C106" s="51" t="s">
        <v>512</v>
      </c>
      <c r="D106" s="51"/>
      <c r="E106" s="191">
        <f>E107+E112</f>
        <v>1546</v>
      </c>
      <c r="F106" s="191">
        <f>F107+F112</f>
        <v>1591</v>
      </c>
      <c r="G106" s="78"/>
      <c r="H106" s="78"/>
    </row>
    <row r="107" spans="1:8" ht="31.5">
      <c r="A107" s="50" t="s">
        <v>179</v>
      </c>
      <c r="B107" s="77">
        <v>706</v>
      </c>
      <c r="C107" s="51" t="s">
        <v>513</v>
      </c>
      <c r="D107" s="51"/>
      <c r="E107" s="191">
        <f>E108+E110</f>
        <v>641</v>
      </c>
      <c r="F107" s="191">
        <f>F108+F110</f>
        <v>641</v>
      </c>
      <c r="G107" s="78"/>
      <c r="H107" s="78"/>
    </row>
    <row r="108" spans="1:8" ht="47.25">
      <c r="A108" s="50" t="s">
        <v>600</v>
      </c>
      <c r="B108" s="77">
        <v>706</v>
      </c>
      <c r="C108" s="51" t="s">
        <v>514</v>
      </c>
      <c r="D108" s="51"/>
      <c r="E108" s="191">
        <f>E109</f>
        <v>100</v>
      </c>
      <c r="F108" s="191">
        <f>F109</f>
        <v>100</v>
      </c>
      <c r="G108" s="78"/>
      <c r="H108" s="78"/>
    </row>
    <row r="109" spans="1:8" ht="15.75">
      <c r="A109" s="50" t="s">
        <v>1103</v>
      </c>
      <c r="B109" s="77">
        <v>706</v>
      </c>
      <c r="C109" s="51" t="s">
        <v>514</v>
      </c>
      <c r="D109" s="51" t="s">
        <v>1102</v>
      </c>
      <c r="E109" s="191">
        <v>100</v>
      </c>
      <c r="F109" s="191">
        <v>100</v>
      </c>
      <c r="G109" s="78"/>
      <c r="H109" s="78"/>
    </row>
    <row r="110" spans="1:8" ht="15.75">
      <c r="A110" s="50" t="s">
        <v>303</v>
      </c>
      <c r="B110" s="77">
        <v>706</v>
      </c>
      <c r="C110" s="51" t="s">
        <v>515</v>
      </c>
      <c r="D110" s="87"/>
      <c r="E110" s="191">
        <f>E111</f>
        <v>541</v>
      </c>
      <c r="F110" s="191">
        <f>F111</f>
        <v>541</v>
      </c>
      <c r="G110" s="78"/>
      <c r="H110" s="78"/>
    </row>
    <row r="111" spans="1:8" ht="15.75">
      <c r="A111" s="50" t="s">
        <v>1103</v>
      </c>
      <c r="B111" s="77">
        <v>706</v>
      </c>
      <c r="C111" s="51" t="s">
        <v>515</v>
      </c>
      <c r="D111" s="51" t="s">
        <v>1102</v>
      </c>
      <c r="E111" s="191">
        <v>541</v>
      </c>
      <c r="F111" s="191">
        <v>541</v>
      </c>
      <c r="G111" s="78"/>
      <c r="H111" s="78"/>
    </row>
    <row r="112" spans="1:8" ht="78.75">
      <c r="A112" s="50" t="s">
        <v>180</v>
      </c>
      <c r="B112" s="77">
        <v>706</v>
      </c>
      <c r="C112" s="51" t="s">
        <v>175</v>
      </c>
      <c r="D112" s="51"/>
      <c r="E112" s="191">
        <f>E113</f>
        <v>905</v>
      </c>
      <c r="F112" s="191">
        <f>F113</f>
        <v>950</v>
      </c>
      <c r="G112" s="78"/>
      <c r="H112" s="78"/>
    </row>
    <row r="113" spans="1:8" ht="15.75">
      <c r="A113" s="50" t="s">
        <v>59</v>
      </c>
      <c r="B113" s="77">
        <v>706</v>
      </c>
      <c r="C113" s="51" t="s">
        <v>176</v>
      </c>
      <c r="D113" s="51"/>
      <c r="E113" s="191">
        <f>E114</f>
        <v>905</v>
      </c>
      <c r="F113" s="191">
        <f>F114</f>
        <v>950</v>
      </c>
      <c r="G113" s="78"/>
      <c r="H113" s="78"/>
    </row>
    <row r="114" spans="1:8" ht="31.5">
      <c r="A114" s="50" t="s">
        <v>1098</v>
      </c>
      <c r="B114" s="77">
        <v>706</v>
      </c>
      <c r="C114" s="51" t="s">
        <v>176</v>
      </c>
      <c r="D114" s="51" t="s">
        <v>1099</v>
      </c>
      <c r="E114" s="191">
        <v>905</v>
      </c>
      <c r="F114" s="191">
        <v>950</v>
      </c>
      <c r="G114" s="78"/>
      <c r="H114" s="78"/>
    </row>
    <row r="115" spans="1:8" ht="47.25">
      <c r="A115" s="50" t="s">
        <v>0</v>
      </c>
      <c r="B115" s="77">
        <v>706</v>
      </c>
      <c r="C115" s="51" t="s">
        <v>517</v>
      </c>
      <c r="D115" s="51"/>
      <c r="E115" s="191">
        <f>E117</f>
        <v>2200</v>
      </c>
      <c r="F115" s="191">
        <f>F117</f>
        <v>2300</v>
      </c>
      <c r="G115" s="78"/>
      <c r="H115" s="78"/>
    </row>
    <row r="116" spans="1:8" ht="47.25">
      <c r="A116" s="50" t="s">
        <v>1144</v>
      </c>
      <c r="B116" s="77">
        <v>706</v>
      </c>
      <c r="C116" s="51" t="s">
        <v>518</v>
      </c>
      <c r="D116" s="51"/>
      <c r="E116" s="191">
        <f>E117</f>
        <v>2200</v>
      </c>
      <c r="F116" s="191">
        <f>F117</f>
        <v>2300</v>
      </c>
      <c r="G116" s="78"/>
      <c r="H116" s="78"/>
    </row>
    <row r="117" spans="1:8" ht="15.75">
      <c r="A117" s="50" t="s">
        <v>860</v>
      </c>
      <c r="B117" s="77">
        <v>706</v>
      </c>
      <c r="C117" s="51" t="s">
        <v>519</v>
      </c>
      <c r="D117" s="51"/>
      <c r="E117" s="191">
        <f>E118</f>
        <v>2200</v>
      </c>
      <c r="F117" s="191">
        <f>F118</f>
        <v>2300</v>
      </c>
      <c r="G117" s="78"/>
      <c r="H117" s="78"/>
    </row>
    <row r="118" spans="1:8" ht="15.75">
      <c r="A118" s="50" t="s">
        <v>1093</v>
      </c>
      <c r="B118" s="77">
        <v>706</v>
      </c>
      <c r="C118" s="51" t="s">
        <v>519</v>
      </c>
      <c r="D118" s="51" t="s">
        <v>1094</v>
      </c>
      <c r="E118" s="191">
        <v>2200</v>
      </c>
      <c r="F118" s="191">
        <v>2300</v>
      </c>
      <c r="G118" s="78"/>
      <c r="H118" s="78"/>
    </row>
    <row r="119" spans="1:8" ht="63">
      <c r="A119" s="50" t="s">
        <v>1</v>
      </c>
      <c r="B119" s="77">
        <v>706</v>
      </c>
      <c r="C119" s="51" t="s">
        <v>520</v>
      </c>
      <c r="D119" s="51"/>
      <c r="E119" s="191">
        <f>E120+E137+E141</f>
        <v>20501.2</v>
      </c>
      <c r="F119" s="191">
        <f>F120+F137+F141</f>
        <v>20635.899999999998</v>
      </c>
      <c r="G119" s="78"/>
      <c r="H119" s="78"/>
    </row>
    <row r="120" spans="1:8" ht="31.5">
      <c r="A120" s="86" t="s">
        <v>683</v>
      </c>
      <c r="B120" s="77">
        <v>706</v>
      </c>
      <c r="C120" s="87" t="s">
        <v>672</v>
      </c>
      <c r="D120" s="87"/>
      <c r="E120" s="193">
        <f>E121+E124+E127+E130</f>
        <v>17838.9</v>
      </c>
      <c r="F120" s="193">
        <f>F121+F124+F127+F130</f>
        <v>17973.6</v>
      </c>
      <c r="G120" s="78"/>
      <c r="H120" s="78"/>
    </row>
    <row r="121" spans="1:8" ht="31.5">
      <c r="A121" s="50" t="s">
        <v>1137</v>
      </c>
      <c r="B121" s="77">
        <v>706</v>
      </c>
      <c r="C121" s="51" t="s">
        <v>673</v>
      </c>
      <c r="D121" s="51"/>
      <c r="E121" s="191">
        <f>E122</f>
        <v>3500</v>
      </c>
      <c r="F121" s="191">
        <f>F122</f>
        <v>3500</v>
      </c>
      <c r="G121" s="78"/>
      <c r="H121" s="78"/>
    </row>
    <row r="122" spans="1:8" ht="15.75">
      <c r="A122" s="50" t="s">
        <v>293</v>
      </c>
      <c r="B122" s="77">
        <v>706</v>
      </c>
      <c r="C122" s="51" t="s">
        <v>674</v>
      </c>
      <c r="D122" s="51"/>
      <c r="E122" s="191">
        <f>E123</f>
        <v>3500</v>
      </c>
      <c r="F122" s="191">
        <f>F123</f>
        <v>3500</v>
      </c>
      <c r="G122" s="78"/>
      <c r="H122" s="78"/>
    </row>
    <row r="123" spans="1:8" ht="15.75">
      <c r="A123" s="50" t="s">
        <v>1093</v>
      </c>
      <c r="B123" s="77">
        <v>706</v>
      </c>
      <c r="C123" s="51" t="s">
        <v>674</v>
      </c>
      <c r="D123" s="51" t="s">
        <v>1094</v>
      </c>
      <c r="E123" s="191">
        <v>3500</v>
      </c>
      <c r="F123" s="191">
        <v>3500</v>
      </c>
      <c r="G123" s="78"/>
      <c r="H123" s="78"/>
    </row>
    <row r="124" spans="1:8" ht="31.5">
      <c r="A124" s="50" t="s">
        <v>4</v>
      </c>
      <c r="B124" s="77">
        <v>706</v>
      </c>
      <c r="C124" s="51" t="s">
        <v>684</v>
      </c>
      <c r="D124" s="51"/>
      <c r="E124" s="191">
        <f>E125</f>
        <v>500</v>
      </c>
      <c r="F124" s="191">
        <f>F125</f>
        <v>500</v>
      </c>
      <c r="G124" s="78"/>
      <c r="H124" s="78"/>
    </row>
    <row r="125" spans="1:8" ht="15.75">
      <c r="A125" s="50" t="s">
        <v>293</v>
      </c>
      <c r="B125" s="77">
        <v>706</v>
      </c>
      <c r="C125" s="51" t="s">
        <v>691</v>
      </c>
      <c r="D125" s="51"/>
      <c r="E125" s="191">
        <f>E126</f>
        <v>500</v>
      </c>
      <c r="F125" s="191">
        <f>F126</f>
        <v>500</v>
      </c>
      <c r="G125" s="78"/>
      <c r="H125" s="78"/>
    </row>
    <row r="126" spans="1:8" ht="15.75">
      <c r="A126" s="50" t="s">
        <v>1093</v>
      </c>
      <c r="B126" s="77">
        <v>706</v>
      </c>
      <c r="C126" s="51" t="s">
        <v>691</v>
      </c>
      <c r="D126" s="51" t="s">
        <v>1094</v>
      </c>
      <c r="E126" s="191">
        <v>500</v>
      </c>
      <c r="F126" s="191">
        <v>500</v>
      </c>
      <c r="G126" s="78"/>
      <c r="H126" s="78"/>
    </row>
    <row r="127" spans="1:8" ht="47.25">
      <c r="A127" s="50" t="s">
        <v>155</v>
      </c>
      <c r="B127" s="77">
        <v>706</v>
      </c>
      <c r="C127" s="51" t="s">
        <v>685</v>
      </c>
      <c r="D127" s="51"/>
      <c r="E127" s="191">
        <f>E128</f>
        <v>2799</v>
      </c>
      <c r="F127" s="191">
        <f>F128</f>
        <v>2914</v>
      </c>
      <c r="G127" s="78"/>
      <c r="H127" s="78"/>
    </row>
    <row r="128" spans="1:8" ht="31.5">
      <c r="A128" s="50" t="s">
        <v>1095</v>
      </c>
      <c r="B128" s="77">
        <v>706</v>
      </c>
      <c r="C128" s="51" t="s">
        <v>686</v>
      </c>
      <c r="D128" s="51"/>
      <c r="E128" s="191">
        <f>E129</f>
        <v>2799</v>
      </c>
      <c r="F128" s="191">
        <f>F129</f>
        <v>2914</v>
      </c>
      <c r="G128" s="78"/>
      <c r="H128" s="78"/>
    </row>
    <row r="129" spans="1:8" ht="31.5">
      <c r="A129" s="50" t="s">
        <v>1098</v>
      </c>
      <c r="B129" s="77">
        <v>706</v>
      </c>
      <c r="C129" s="51" t="s">
        <v>686</v>
      </c>
      <c r="D129" s="51" t="s">
        <v>1099</v>
      </c>
      <c r="E129" s="191">
        <v>2799</v>
      </c>
      <c r="F129" s="191">
        <v>2914</v>
      </c>
      <c r="G129" s="78"/>
      <c r="H129" s="78"/>
    </row>
    <row r="130" spans="1:8" ht="78.75">
      <c r="A130" s="50" t="s">
        <v>156</v>
      </c>
      <c r="B130" s="77">
        <v>706</v>
      </c>
      <c r="C130" s="51" t="s">
        <v>687</v>
      </c>
      <c r="D130" s="51"/>
      <c r="E130" s="191">
        <f>E131+E135</f>
        <v>11039.9</v>
      </c>
      <c r="F130" s="191">
        <f>F131+F135</f>
        <v>11059.6</v>
      </c>
      <c r="G130" s="78"/>
      <c r="H130" s="78"/>
    </row>
    <row r="131" spans="1:8" ht="15.75">
      <c r="A131" s="50" t="s">
        <v>1128</v>
      </c>
      <c r="B131" s="77">
        <v>706</v>
      </c>
      <c r="C131" s="51" t="s">
        <v>688</v>
      </c>
      <c r="D131" s="51"/>
      <c r="E131" s="191">
        <f>E132+E133+E134</f>
        <v>10039.9</v>
      </c>
      <c r="F131" s="191">
        <f>F132+F133+F134</f>
        <v>10059.6</v>
      </c>
      <c r="G131" s="78"/>
      <c r="H131" s="78"/>
    </row>
    <row r="132" spans="1:8" ht="63">
      <c r="A132" s="50" t="s">
        <v>1090</v>
      </c>
      <c r="B132" s="77">
        <v>706</v>
      </c>
      <c r="C132" s="51" t="s">
        <v>688</v>
      </c>
      <c r="D132" s="51" t="s">
        <v>1091</v>
      </c>
      <c r="E132" s="191">
        <v>7452.9</v>
      </c>
      <c r="F132" s="191">
        <v>7455.6</v>
      </c>
      <c r="G132" s="78"/>
      <c r="H132" s="78"/>
    </row>
    <row r="133" spans="1:8" ht="31.5">
      <c r="A133" s="50" t="s">
        <v>1127</v>
      </c>
      <c r="B133" s="77">
        <v>706</v>
      </c>
      <c r="C133" s="51" t="s">
        <v>688</v>
      </c>
      <c r="D133" s="51" t="s">
        <v>1092</v>
      </c>
      <c r="E133" s="191">
        <v>2423</v>
      </c>
      <c r="F133" s="191">
        <v>2441</v>
      </c>
      <c r="G133" s="78"/>
      <c r="H133" s="78"/>
    </row>
    <row r="134" spans="1:8" ht="15.75">
      <c r="A134" s="50" t="s">
        <v>1093</v>
      </c>
      <c r="B134" s="77">
        <v>706</v>
      </c>
      <c r="C134" s="51" t="s">
        <v>688</v>
      </c>
      <c r="D134" s="51" t="s">
        <v>1094</v>
      </c>
      <c r="E134" s="191">
        <v>164</v>
      </c>
      <c r="F134" s="191">
        <v>163</v>
      </c>
      <c r="G134" s="78"/>
      <c r="H134" s="78"/>
    </row>
    <row r="135" spans="1:8" ht="15.75">
      <c r="A135" s="50" t="s">
        <v>293</v>
      </c>
      <c r="B135" s="77">
        <v>706</v>
      </c>
      <c r="C135" s="51" t="s">
        <v>692</v>
      </c>
      <c r="D135" s="51"/>
      <c r="E135" s="191">
        <f>E136</f>
        <v>1000</v>
      </c>
      <c r="F135" s="191">
        <f>F136</f>
        <v>1000</v>
      </c>
      <c r="G135" s="78"/>
      <c r="H135" s="78"/>
    </row>
    <row r="136" spans="1:8" ht="31.5">
      <c r="A136" s="50" t="s">
        <v>1127</v>
      </c>
      <c r="B136" s="77">
        <v>706</v>
      </c>
      <c r="C136" s="51" t="s">
        <v>692</v>
      </c>
      <c r="D136" s="51" t="s">
        <v>1092</v>
      </c>
      <c r="E136" s="191">
        <v>1000</v>
      </c>
      <c r="F136" s="191">
        <v>1000</v>
      </c>
      <c r="G136" s="78"/>
      <c r="H136" s="78"/>
    </row>
    <row r="137" spans="1:8" ht="15.75">
      <c r="A137" s="86" t="s">
        <v>678</v>
      </c>
      <c r="B137" s="77">
        <v>706</v>
      </c>
      <c r="C137" s="87" t="s">
        <v>675</v>
      </c>
      <c r="D137" s="87"/>
      <c r="E137" s="193">
        <f aca="true" t="shared" si="0" ref="E137:F139">E138</f>
        <v>500</v>
      </c>
      <c r="F137" s="193">
        <f t="shared" si="0"/>
        <v>500</v>
      </c>
      <c r="G137" s="78"/>
      <c r="H137" s="78"/>
    </row>
    <row r="138" spans="1:8" ht="31.5">
      <c r="A138" s="50" t="s">
        <v>681</v>
      </c>
      <c r="B138" s="77">
        <v>706</v>
      </c>
      <c r="C138" s="51" t="s">
        <v>676</v>
      </c>
      <c r="D138" s="51"/>
      <c r="E138" s="191">
        <f t="shared" si="0"/>
        <v>500</v>
      </c>
      <c r="F138" s="191">
        <f t="shared" si="0"/>
        <v>500</v>
      </c>
      <c r="G138" s="78"/>
      <c r="H138" s="78"/>
    </row>
    <row r="139" spans="1:8" ht="15.75">
      <c r="A139" s="50" t="s">
        <v>293</v>
      </c>
      <c r="B139" s="77">
        <v>706</v>
      </c>
      <c r="C139" s="51" t="s">
        <v>677</v>
      </c>
      <c r="D139" s="51"/>
      <c r="E139" s="191">
        <f t="shared" si="0"/>
        <v>500</v>
      </c>
      <c r="F139" s="191">
        <f t="shared" si="0"/>
        <v>500</v>
      </c>
      <c r="G139" s="78"/>
      <c r="H139" s="78"/>
    </row>
    <row r="140" spans="1:8" ht="15.75">
      <c r="A140" s="50" t="s">
        <v>1093</v>
      </c>
      <c r="B140" s="77">
        <v>706</v>
      </c>
      <c r="C140" s="51" t="s">
        <v>677</v>
      </c>
      <c r="D140" s="51" t="s">
        <v>1094</v>
      </c>
      <c r="E140" s="191">
        <v>500</v>
      </c>
      <c r="F140" s="191">
        <v>500</v>
      </c>
      <c r="G140" s="78"/>
      <c r="H140" s="78"/>
    </row>
    <row r="141" spans="1:8" ht="31.5">
      <c r="A141" s="86" t="s">
        <v>682</v>
      </c>
      <c r="B141" s="77">
        <v>706</v>
      </c>
      <c r="C141" s="51" t="s">
        <v>679</v>
      </c>
      <c r="D141" s="51"/>
      <c r="E141" s="191">
        <f>E142</f>
        <v>2162.3</v>
      </c>
      <c r="F141" s="191">
        <f>F142</f>
        <v>2162.3</v>
      </c>
      <c r="G141" s="78"/>
      <c r="H141" s="78"/>
    </row>
    <row r="142" spans="1:8" ht="31.5">
      <c r="A142" s="50" t="s">
        <v>194</v>
      </c>
      <c r="B142" s="77">
        <v>706</v>
      </c>
      <c r="C142" s="51" t="s">
        <v>680</v>
      </c>
      <c r="D142" s="51"/>
      <c r="E142" s="191">
        <f>E143+E145</f>
        <v>2162.3</v>
      </c>
      <c r="F142" s="191">
        <f>F143+F145</f>
        <v>2162.3</v>
      </c>
      <c r="G142" s="78"/>
      <c r="H142" s="78"/>
    </row>
    <row r="143" spans="1:8" ht="47.25">
      <c r="A143" s="50" t="s">
        <v>1138</v>
      </c>
      <c r="B143" s="77">
        <v>706</v>
      </c>
      <c r="C143" s="51" t="s">
        <v>689</v>
      </c>
      <c r="D143" s="51"/>
      <c r="E143" s="191">
        <f>E144</f>
        <v>672.4</v>
      </c>
      <c r="F143" s="191">
        <f>F144</f>
        <v>672.4</v>
      </c>
      <c r="G143" s="78"/>
      <c r="H143" s="78"/>
    </row>
    <row r="144" spans="1:8" ht="31.5">
      <c r="A144" s="50" t="s">
        <v>1127</v>
      </c>
      <c r="B144" s="77">
        <v>706</v>
      </c>
      <c r="C144" s="51" t="s">
        <v>689</v>
      </c>
      <c r="D144" s="51" t="s">
        <v>1092</v>
      </c>
      <c r="E144" s="191">
        <v>672.4</v>
      </c>
      <c r="F144" s="191">
        <v>672.4</v>
      </c>
      <c r="G144" s="78"/>
      <c r="H144" s="78"/>
    </row>
    <row r="145" spans="1:8" ht="47.25">
      <c r="A145" s="50" t="s">
        <v>1139</v>
      </c>
      <c r="B145" s="77">
        <v>706</v>
      </c>
      <c r="C145" s="51" t="s">
        <v>690</v>
      </c>
      <c r="D145" s="51"/>
      <c r="E145" s="191">
        <f>E146</f>
        <v>1489.9</v>
      </c>
      <c r="F145" s="191">
        <f>F146</f>
        <v>1489.9</v>
      </c>
      <c r="G145" s="78"/>
      <c r="H145" s="78"/>
    </row>
    <row r="146" spans="1:8" ht="31.5">
      <c r="A146" s="50" t="s">
        <v>1127</v>
      </c>
      <c r="B146" s="77">
        <v>706</v>
      </c>
      <c r="C146" s="51" t="s">
        <v>690</v>
      </c>
      <c r="D146" s="51" t="s">
        <v>1092</v>
      </c>
      <c r="E146" s="191">
        <v>1489.9</v>
      </c>
      <c r="F146" s="191">
        <v>1489.9</v>
      </c>
      <c r="G146" s="78"/>
      <c r="H146" s="78"/>
    </row>
    <row r="147" spans="1:8" ht="31.5">
      <c r="A147" s="50" t="s">
        <v>2</v>
      </c>
      <c r="B147" s="77">
        <v>706</v>
      </c>
      <c r="C147" s="51" t="s">
        <v>521</v>
      </c>
      <c r="D147" s="51"/>
      <c r="E147" s="191">
        <f>E148+E157+E160+E163</f>
        <v>82832.9</v>
      </c>
      <c r="F147" s="191">
        <f>F148+F157+F160+F163</f>
        <v>85856.9</v>
      </c>
      <c r="G147" s="78"/>
      <c r="H147" s="78"/>
    </row>
    <row r="148" spans="1:8" ht="47.25">
      <c r="A148" s="50" t="s">
        <v>523</v>
      </c>
      <c r="B148" s="77">
        <v>706</v>
      </c>
      <c r="C148" s="51" t="s">
        <v>522</v>
      </c>
      <c r="D148" s="51"/>
      <c r="E148" s="191">
        <f>E149+E151+E153+E155</f>
        <v>48609.9</v>
      </c>
      <c r="F148" s="191">
        <f>F149+F151+F153+F155</f>
        <v>50351.9</v>
      </c>
      <c r="G148" s="78"/>
      <c r="H148" s="78"/>
    </row>
    <row r="149" spans="1:8" ht="15.75">
      <c r="A149" s="50" t="s">
        <v>1123</v>
      </c>
      <c r="B149" s="77">
        <v>706</v>
      </c>
      <c r="C149" s="51" t="s">
        <v>524</v>
      </c>
      <c r="D149" s="51"/>
      <c r="E149" s="191">
        <f>E150</f>
        <v>27728</v>
      </c>
      <c r="F149" s="191">
        <f>F150</f>
        <v>28810</v>
      </c>
      <c r="G149" s="78"/>
      <c r="H149" s="78"/>
    </row>
    <row r="150" spans="1:8" ht="31.5">
      <c r="A150" s="50" t="s">
        <v>1098</v>
      </c>
      <c r="B150" s="77">
        <v>706</v>
      </c>
      <c r="C150" s="51" t="s">
        <v>524</v>
      </c>
      <c r="D150" s="51" t="s">
        <v>1099</v>
      </c>
      <c r="E150" s="191">
        <v>27728</v>
      </c>
      <c r="F150" s="191">
        <v>28810</v>
      </c>
      <c r="G150" s="78"/>
      <c r="H150" s="78"/>
    </row>
    <row r="151" spans="1:8" ht="15.75">
      <c r="A151" s="50" t="s">
        <v>912</v>
      </c>
      <c r="B151" s="77">
        <v>706</v>
      </c>
      <c r="C151" s="51" t="s">
        <v>525</v>
      </c>
      <c r="D151" s="51"/>
      <c r="E151" s="191">
        <f>E152</f>
        <v>17109</v>
      </c>
      <c r="F151" s="191">
        <f>F152</f>
        <v>17769</v>
      </c>
      <c r="G151" s="78"/>
      <c r="H151" s="78"/>
    </row>
    <row r="152" spans="1:8" ht="31.5">
      <c r="A152" s="50" t="s">
        <v>1098</v>
      </c>
      <c r="B152" s="77">
        <v>706</v>
      </c>
      <c r="C152" s="51" t="s">
        <v>525</v>
      </c>
      <c r="D152" s="51" t="s">
        <v>1099</v>
      </c>
      <c r="E152" s="191">
        <v>17109</v>
      </c>
      <c r="F152" s="191">
        <v>17769</v>
      </c>
      <c r="G152" s="78"/>
      <c r="H152" s="78"/>
    </row>
    <row r="153" spans="1:8" ht="15.75">
      <c r="A153" s="50" t="s">
        <v>1124</v>
      </c>
      <c r="B153" s="77">
        <v>706</v>
      </c>
      <c r="C153" s="51" t="s">
        <v>526</v>
      </c>
      <c r="D153" s="51"/>
      <c r="E153" s="191">
        <f>E154</f>
        <v>1000</v>
      </c>
      <c r="F153" s="191">
        <f>F154</f>
        <v>1000</v>
      </c>
      <c r="G153" s="78"/>
      <c r="H153" s="78"/>
    </row>
    <row r="154" spans="1:8" ht="31.5">
      <c r="A154" s="50" t="s">
        <v>1127</v>
      </c>
      <c r="B154" s="77">
        <v>706</v>
      </c>
      <c r="C154" s="51" t="s">
        <v>526</v>
      </c>
      <c r="D154" s="51" t="s">
        <v>1092</v>
      </c>
      <c r="E154" s="191">
        <v>1000</v>
      </c>
      <c r="F154" s="191">
        <v>1000</v>
      </c>
      <c r="G154" s="78"/>
      <c r="H154" s="78"/>
    </row>
    <row r="155" spans="1:8" ht="63">
      <c r="A155" s="50" t="s">
        <v>1158</v>
      </c>
      <c r="B155" s="77">
        <v>706</v>
      </c>
      <c r="C155" s="51" t="s">
        <v>527</v>
      </c>
      <c r="D155" s="51"/>
      <c r="E155" s="191">
        <f>E156</f>
        <v>2772.9</v>
      </c>
      <c r="F155" s="191">
        <f>F156</f>
        <v>2772.9</v>
      </c>
      <c r="G155" s="78"/>
      <c r="H155" s="78"/>
    </row>
    <row r="156" spans="1:8" ht="31.5">
      <c r="A156" s="50" t="s">
        <v>1098</v>
      </c>
      <c r="B156" s="77">
        <v>706</v>
      </c>
      <c r="C156" s="51" t="s">
        <v>527</v>
      </c>
      <c r="D156" s="51" t="s">
        <v>1099</v>
      </c>
      <c r="E156" s="191">
        <v>2772.9</v>
      </c>
      <c r="F156" s="191">
        <v>2772.9</v>
      </c>
      <c r="G156" s="78"/>
      <c r="H156" s="78"/>
    </row>
    <row r="157" spans="1:8" ht="31.5">
      <c r="A157" s="50" t="s">
        <v>9</v>
      </c>
      <c r="B157" s="77">
        <v>706</v>
      </c>
      <c r="C157" s="51" t="s">
        <v>528</v>
      </c>
      <c r="D157" s="51"/>
      <c r="E157" s="191">
        <f>E158</f>
        <v>30798</v>
      </c>
      <c r="F157" s="191">
        <f>F158</f>
        <v>31944</v>
      </c>
      <c r="G157" s="78"/>
      <c r="H157" s="78"/>
    </row>
    <row r="158" spans="1:8" ht="15.75">
      <c r="A158" s="50" t="s">
        <v>470</v>
      </c>
      <c r="B158" s="77">
        <v>706</v>
      </c>
      <c r="C158" s="51" t="s">
        <v>529</v>
      </c>
      <c r="D158" s="51"/>
      <c r="E158" s="191">
        <f>E159</f>
        <v>30798</v>
      </c>
      <c r="F158" s="191">
        <f>F159</f>
        <v>31944</v>
      </c>
      <c r="G158" s="78"/>
      <c r="H158" s="78"/>
    </row>
    <row r="159" spans="1:8" ht="31.5">
      <c r="A159" s="50" t="s">
        <v>1098</v>
      </c>
      <c r="B159" s="77">
        <v>706</v>
      </c>
      <c r="C159" s="51" t="s">
        <v>529</v>
      </c>
      <c r="D159" s="51" t="s">
        <v>1099</v>
      </c>
      <c r="E159" s="191">
        <v>30798</v>
      </c>
      <c r="F159" s="191">
        <v>31944</v>
      </c>
      <c r="G159" s="78"/>
      <c r="H159" s="78"/>
    </row>
    <row r="160" spans="1:8" ht="31.5">
      <c r="A160" s="50" t="s">
        <v>157</v>
      </c>
      <c r="B160" s="77">
        <v>706</v>
      </c>
      <c r="C160" s="51" t="s">
        <v>530</v>
      </c>
      <c r="D160" s="51"/>
      <c r="E160" s="191">
        <f>E161</f>
        <v>2625</v>
      </c>
      <c r="F160" s="191">
        <f>F161</f>
        <v>2756</v>
      </c>
      <c r="G160" s="78"/>
      <c r="H160" s="78"/>
    </row>
    <row r="161" spans="1:8" ht="15.75">
      <c r="A161" s="50" t="s">
        <v>1096</v>
      </c>
      <c r="B161" s="77">
        <v>706</v>
      </c>
      <c r="C161" s="51" t="s">
        <v>531</v>
      </c>
      <c r="D161" s="51"/>
      <c r="E161" s="191">
        <f>E162</f>
        <v>2625</v>
      </c>
      <c r="F161" s="191">
        <f>F162</f>
        <v>2756</v>
      </c>
      <c r="G161" s="78"/>
      <c r="H161" s="78"/>
    </row>
    <row r="162" spans="1:8" ht="31.5">
      <c r="A162" s="50" t="s">
        <v>1127</v>
      </c>
      <c r="B162" s="77">
        <v>706</v>
      </c>
      <c r="C162" s="51" t="s">
        <v>531</v>
      </c>
      <c r="D162" s="51" t="s">
        <v>1092</v>
      </c>
      <c r="E162" s="191">
        <v>2625</v>
      </c>
      <c r="F162" s="191">
        <v>2756</v>
      </c>
      <c r="G162" s="78"/>
      <c r="H162" s="78"/>
    </row>
    <row r="163" spans="1:8" ht="31.5">
      <c r="A163" s="50" t="s">
        <v>532</v>
      </c>
      <c r="B163" s="77">
        <v>706</v>
      </c>
      <c r="C163" s="51" t="s">
        <v>533</v>
      </c>
      <c r="D163" s="51"/>
      <c r="E163" s="191">
        <f>E164</f>
        <v>800</v>
      </c>
      <c r="F163" s="191">
        <f>F164</f>
        <v>805</v>
      </c>
      <c r="G163" s="78"/>
      <c r="H163" s="78"/>
    </row>
    <row r="164" spans="1:8" ht="31.5">
      <c r="A164" s="50" t="s">
        <v>1097</v>
      </c>
      <c r="B164" s="77">
        <v>706</v>
      </c>
      <c r="C164" s="51" t="s">
        <v>534</v>
      </c>
      <c r="D164" s="51"/>
      <c r="E164" s="191">
        <f>E165</f>
        <v>800</v>
      </c>
      <c r="F164" s="191">
        <f>F165</f>
        <v>805</v>
      </c>
      <c r="G164" s="78"/>
      <c r="H164" s="78"/>
    </row>
    <row r="165" spans="1:8" ht="31.5">
      <c r="A165" s="50" t="s">
        <v>1127</v>
      </c>
      <c r="B165" s="77">
        <v>706</v>
      </c>
      <c r="C165" s="51" t="s">
        <v>534</v>
      </c>
      <c r="D165" s="51" t="s">
        <v>1092</v>
      </c>
      <c r="E165" s="191">
        <v>800</v>
      </c>
      <c r="F165" s="191">
        <v>805</v>
      </c>
      <c r="G165" s="78"/>
      <c r="H165" s="78"/>
    </row>
    <row r="166" spans="1:8" ht="47.25">
      <c r="A166" s="50" t="s">
        <v>296</v>
      </c>
      <c r="B166" s="77">
        <v>706</v>
      </c>
      <c r="C166" s="51" t="s">
        <v>535</v>
      </c>
      <c r="D166" s="51"/>
      <c r="E166" s="191">
        <f>E167+E172+E179</f>
        <v>68524.5</v>
      </c>
      <c r="F166" s="191">
        <f>F167+F172+F179</f>
        <v>68838.8</v>
      </c>
      <c r="G166" s="78"/>
      <c r="H166" s="78"/>
    </row>
    <row r="167" spans="1:8" ht="31.5">
      <c r="A167" s="50" t="s">
        <v>536</v>
      </c>
      <c r="B167" s="77">
        <v>706</v>
      </c>
      <c r="C167" s="51" t="s">
        <v>537</v>
      </c>
      <c r="D167" s="51"/>
      <c r="E167" s="191">
        <f>E168</f>
        <v>3900.3</v>
      </c>
      <c r="F167" s="191">
        <f>F168</f>
        <v>3901.3</v>
      </c>
      <c r="G167" s="78"/>
      <c r="H167" s="78"/>
    </row>
    <row r="168" spans="1:8" ht="15.75">
      <c r="A168" s="50" t="s">
        <v>1128</v>
      </c>
      <c r="B168" s="77">
        <v>706</v>
      </c>
      <c r="C168" s="51" t="s">
        <v>538</v>
      </c>
      <c r="D168" s="51"/>
      <c r="E168" s="191">
        <f>E169+E170+E171</f>
        <v>3900.3</v>
      </c>
      <c r="F168" s="191">
        <f>F169+F170+F171</f>
        <v>3901.3</v>
      </c>
      <c r="G168" s="78"/>
      <c r="H168" s="78"/>
    </row>
    <row r="169" spans="1:8" ht="63">
      <c r="A169" s="50" t="s">
        <v>1090</v>
      </c>
      <c r="B169" s="77">
        <v>706</v>
      </c>
      <c r="C169" s="51" t="s">
        <v>538</v>
      </c>
      <c r="D169" s="51" t="s">
        <v>1091</v>
      </c>
      <c r="E169" s="191">
        <v>3184.3</v>
      </c>
      <c r="F169" s="191">
        <v>3185.3</v>
      </c>
      <c r="G169" s="78"/>
      <c r="H169" s="78"/>
    </row>
    <row r="170" spans="1:8" ht="31.5">
      <c r="A170" s="50" t="s">
        <v>1127</v>
      </c>
      <c r="B170" s="77">
        <v>706</v>
      </c>
      <c r="C170" s="51" t="s">
        <v>538</v>
      </c>
      <c r="D170" s="51" t="s">
        <v>1092</v>
      </c>
      <c r="E170" s="191">
        <v>505</v>
      </c>
      <c r="F170" s="191">
        <v>505</v>
      </c>
      <c r="G170" s="78"/>
      <c r="H170" s="78"/>
    </row>
    <row r="171" spans="1:8" ht="15.75">
      <c r="A171" s="50" t="s">
        <v>1093</v>
      </c>
      <c r="B171" s="77">
        <v>706</v>
      </c>
      <c r="C171" s="51" t="s">
        <v>538</v>
      </c>
      <c r="D171" s="51" t="s">
        <v>1094</v>
      </c>
      <c r="E171" s="191">
        <v>211</v>
      </c>
      <c r="F171" s="191">
        <v>211</v>
      </c>
      <c r="G171" s="78"/>
      <c r="H171" s="78"/>
    </row>
    <row r="172" spans="1:8" ht="47.25">
      <c r="A172" s="50" t="s">
        <v>1130</v>
      </c>
      <c r="B172" s="77">
        <v>706</v>
      </c>
      <c r="C172" s="51" t="s">
        <v>539</v>
      </c>
      <c r="D172" s="51"/>
      <c r="E172" s="191">
        <f>E173+E177</f>
        <v>57061.8</v>
      </c>
      <c r="F172" s="191">
        <f>F173+F177</f>
        <v>57143.799999999996</v>
      </c>
      <c r="G172" s="78"/>
      <c r="H172" s="78"/>
    </row>
    <row r="173" spans="1:8" ht="15.75">
      <c r="A173" s="50" t="s">
        <v>1128</v>
      </c>
      <c r="B173" s="77">
        <v>706</v>
      </c>
      <c r="C173" s="51" t="s">
        <v>540</v>
      </c>
      <c r="D173" s="51"/>
      <c r="E173" s="191">
        <f>E174+E175+E176</f>
        <v>54089.3</v>
      </c>
      <c r="F173" s="191">
        <f>F174+F175+F176</f>
        <v>54170.1</v>
      </c>
      <c r="G173" s="78"/>
      <c r="H173" s="78"/>
    </row>
    <row r="174" spans="1:8" ht="63">
      <c r="A174" s="50" t="s">
        <v>1090</v>
      </c>
      <c r="B174" s="77">
        <v>706</v>
      </c>
      <c r="C174" s="51" t="s">
        <v>540</v>
      </c>
      <c r="D174" s="51" t="s">
        <v>1091</v>
      </c>
      <c r="E174" s="191">
        <v>40953.3</v>
      </c>
      <c r="F174" s="191">
        <v>40972.1</v>
      </c>
      <c r="G174" s="78"/>
      <c r="H174" s="78"/>
    </row>
    <row r="175" spans="1:8" ht="31.5">
      <c r="A175" s="50" t="s">
        <v>1127</v>
      </c>
      <c r="B175" s="77">
        <v>706</v>
      </c>
      <c r="C175" s="51" t="s">
        <v>540</v>
      </c>
      <c r="D175" s="51" t="s">
        <v>1092</v>
      </c>
      <c r="E175" s="191">
        <v>12527</v>
      </c>
      <c r="F175" s="191">
        <v>12590</v>
      </c>
      <c r="G175" s="78"/>
      <c r="H175" s="78"/>
    </row>
    <row r="176" spans="1:8" ht="15.75">
      <c r="A176" s="50" t="s">
        <v>1093</v>
      </c>
      <c r="B176" s="77">
        <v>706</v>
      </c>
      <c r="C176" s="51" t="s">
        <v>540</v>
      </c>
      <c r="D176" s="51" t="s">
        <v>1094</v>
      </c>
      <c r="E176" s="191">
        <v>609</v>
      </c>
      <c r="F176" s="191">
        <v>608</v>
      </c>
      <c r="G176" s="78"/>
      <c r="H176" s="78"/>
    </row>
    <row r="177" spans="1:8" ht="31.5">
      <c r="A177" s="50" t="s">
        <v>57</v>
      </c>
      <c r="B177" s="77">
        <v>706</v>
      </c>
      <c r="C177" s="51" t="s">
        <v>541</v>
      </c>
      <c r="D177" s="51"/>
      <c r="E177" s="191">
        <f>E178</f>
        <v>2972.5</v>
      </c>
      <c r="F177" s="191">
        <f>F178</f>
        <v>2973.7</v>
      </c>
      <c r="G177" s="78"/>
      <c r="H177" s="78"/>
    </row>
    <row r="178" spans="1:8" ht="63">
      <c r="A178" s="50" t="s">
        <v>1090</v>
      </c>
      <c r="B178" s="77">
        <v>706</v>
      </c>
      <c r="C178" s="51" t="s">
        <v>541</v>
      </c>
      <c r="D178" s="51" t="s">
        <v>1091</v>
      </c>
      <c r="E178" s="191">
        <v>2972.5</v>
      </c>
      <c r="F178" s="191">
        <v>2973.7</v>
      </c>
      <c r="G178" s="78"/>
      <c r="H178" s="78"/>
    </row>
    <row r="179" spans="1:8" ht="47.25">
      <c r="A179" s="50" t="s">
        <v>1132</v>
      </c>
      <c r="B179" s="77">
        <v>706</v>
      </c>
      <c r="C179" s="51" t="s">
        <v>542</v>
      </c>
      <c r="D179" s="51"/>
      <c r="E179" s="191">
        <f>E180+E182+E185+E187</f>
        <v>7562.4</v>
      </c>
      <c r="F179" s="191">
        <f>F180+F182+F185+F187</f>
        <v>7793.7</v>
      </c>
      <c r="G179" s="78"/>
      <c r="H179" s="78"/>
    </row>
    <row r="180" spans="1:8" ht="31.5">
      <c r="A180" s="50" t="s">
        <v>202</v>
      </c>
      <c r="B180" s="77">
        <v>706</v>
      </c>
      <c r="C180" s="51" t="s">
        <v>543</v>
      </c>
      <c r="D180" s="51"/>
      <c r="E180" s="191">
        <f>E181</f>
        <v>1754.1</v>
      </c>
      <c r="F180" s="191">
        <f>F181</f>
        <v>1818.5</v>
      </c>
      <c r="G180" s="78"/>
      <c r="H180" s="78"/>
    </row>
    <row r="181" spans="1:8" ht="15.75">
      <c r="A181" s="50" t="s">
        <v>866</v>
      </c>
      <c r="B181" s="77">
        <v>706</v>
      </c>
      <c r="C181" s="51" t="s">
        <v>543</v>
      </c>
      <c r="D181" s="51" t="s">
        <v>1101</v>
      </c>
      <c r="E181" s="191">
        <v>1754.1</v>
      </c>
      <c r="F181" s="191">
        <v>1818.5</v>
      </c>
      <c r="G181" s="78"/>
      <c r="H181" s="78"/>
    </row>
    <row r="182" spans="1:8" ht="31.5">
      <c r="A182" s="50" t="s">
        <v>1131</v>
      </c>
      <c r="B182" s="77">
        <v>706</v>
      </c>
      <c r="C182" s="51" t="s">
        <v>546</v>
      </c>
      <c r="D182" s="51"/>
      <c r="E182" s="191">
        <f>E183+E184</f>
        <v>4314.900000000001</v>
      </c>
      <c r="F182" s="191">
        <f>F183+F184</f>
        <v>4438.9</v>
      </c>
      <c r="G182" s="78"/>
      <c r="H182" s="78"/>
    </row>
    <row r="183" spans="1:8" ht="63">
      <c r="A183" s="50" t="s">
        <v>1090</v>
      </c>
      <c r="B183" s="77">
        <v>706</v>
      </c>
      <c r="C183" s="51" t="s">
        <v>546</v>
      </c>
      <c r="D183" s="51" t="s">
        <v>1091</v>
      </c>
      <c r="E183" s="191">
        <v>3362.8</v>
      </c>
      <c r="F183" s="191">
        <v>3496</v>
      </c>
      <c r="G183" s="78"/>
      <c r="H183" s="78"/>
    </row>
    <row r="184" spans="1:8" ht="31.5">
      <c r="A184" s="50" t="s">
        <v>1127</v>
      </c>
      <c r="B184" s="77">
        <v>706</v>
      </c>
      <c r="C184" s="51" t="s">
        <v>546</v>
      </c>
      <c r="D184" s="51" t="s">
        <v>1092</v>
      </c>
      <c r="E184" s="191">
        <v>952.1</v>
      </c>
      <c r="F184" s="191">
        <v>942.9</v>
      </c>
      <c r="G184" s="78"/>
      <c r="H184" s="78"/>
    </row>
    <row r="185" spans="1:8" ht="47.25">
      <c r="A185" s="50" t="s">
        <v>1133</v>
      </c>
      <c r="B185" s="77">
        <v>706</v>
      </c>
      <c r="C185" s="51" t="s">
        <v>544</v>
      </c>
      <c r="D185" s="51"/>
      <c r="E185" s="191">
        <f>E186</f>
        <v>1177</v>
      </c>
      <c r="F185" s="191">
        <f>F186</f>
        <v>1210.8</v>
      </c>
      <c r="G185" s="78"/>
      <c r="H185" s="78"/>
    </row>
    <row r="186" spans="1:8" ht="63">
      <c r="A186" s="50" t="s">
        <v>1090</v>
      </c>
      <c r="B186" s="77">
        <v>706</v>
      </c>
      <c r="C186" s="51" t="s">
        <v>544</v>
      </c>
      <c r="D186" s="51" t="s">
        <v>1091</v>
      </c>
      <c r="E186" s="191">
        <v>1177</v>
      </c>
      <c r="F186" s="191">
        <v>1210.8</v>
      </c>
      <c r="G186" s="78"/>
      <c r="H186" s="78"/>
    </row>
    <row r="187" spans="1:8" ht="31.5">
      <c r="A187" s="50" t="s">
        <v>1134</v>
      </c>
      <c r="B187" s="77">
        <v>706</v>
      </c>
      <c r="C187" s="51" t="s">
        <v>545</v>
      </c>
      <c r="D187" s="51"/>
      <c r="E187" s="191">
        <f>E188+E189</f>
        <v>316.4</v>
      </c>
      <c r="F187" s="191">
        <f>F188+F189</f>
        <v>325.5</v>
      </c>
      <c r="G187" s="78"/>
      <c r="H187" s="78"/>
    </row>
    <row r="188" spans="1:8" ht="63">
      <c r="A188" s="50" t="s">
        <v>1090</v>
      </c>
      <c r="B188" s="77">
        <v>706</v>
      </c>
      <c r="C188" s="51" t="s">
        <v>545</v>
      </c>
      <c r="D188" s="51" t="s">
        <v>1091</v>
      </c>
      <c r="E188" s="191">
        <v>228.1</v>
      </c>
      <c r="F188" s="191">
        <v>237.7</v>
      </c>
      <c r="G188" s="78"/>
      <c r="H188" s="78"/>
    </row>
    <row r="189" spans="1:8" ht="31.5">
      <c r="A189" s="50" t="s">
        <v>1127</v>
      </c>
      <c r="B189" s="77">
        <v>706</v>
      </c>
      <c r="C189" s="51" t="s">
        <v>545</v>
      </c>
      <c r="D189" s="51" t="s">
        <v>1092</v>
      </c>
      <c r="E189" s="191">
        <v>88.3</v>
      </c>
      <c r="F189" s="191">
        <v>87.8</v>
      </c>
      <c r="G189" s="78"/>
      <c r="H189" s="78"/>
    </row>
    <row r="190" spans="1:8" ht="63">
      <c r="A190" s="50" t="s">
        <v>547</v>
      </c>
      <c r="B190" s="77">
        <v>706</v>
      </c>
      <c r="C190" s="51" t="s">
        <v>548</v>
      </c>
      <c r="D190" s="51"/>
      <c r="E190" s="191">
        <f>E198+E201+E208+E211+E214+E235+E242+E251+E191</f>
        <v>83956.9</v>
      </c>
      <c r="F190" s="191">
        <f>F198+F201+F208+F211+F214+F235+F242+F251+F191</f>
        <v>101481.9</v>
      </c>
      <c r="G190" s="78"/>
      <c r="H190" s="78"/>
    </row>
    <row r="191" spans="1:8" ht="31.5">
      <c r="A191" s="50" t="s">
        <v>1146</v>
      </c>
      <c r="B191" s="77">
        <v>706</v>
      </c>
      <c r="C191" s="51" t="s">
        <v>549</v>
      </c>
      <c r="D191" s="51"/>
      <c r="E191" s="191">
        <f>E196+E192+E194</f>
        <v>11077.3</v>
      </c>
      <c r="F191" s="191">
        <f>F196+F192</f>
        <v>6600.3</v>
      </c>
      <c r="G191" s="78"/>
      <c r="H191" s="78"/>
    </row>
    <row r="192" spans="1:8" ht="31.5">
      <c r="A192" s="50" t="s">
        <v>697</v>
      </c>
      <c r="B192" s="77">
        <v>706</v>
      </c>
      <c r="C192" s="51" t="s">
        <v>448</v>
      </c>
      <c r="D192" s="51"/>
      <c r="E192" s="191">
        <f>E193</f>
        <v>6529.57</v>
      </c>
      <c r="F192" s="191">
        <f>F193</f>
        <v>6600.3</v>
      </c>
      <c r="G192" s="78"/>
      <c r="H192" s="78"/>
    </row>
    <row r="193" spans="1:8" ht="31.5">
      <c r="A193" s="50" t="s">
        <v>464</v>
      </c>
      <c r="B193" s="77">
        <v>706</v>
      </c>
      <c r="C193" s="51" t="s">
        <v>448</v>
      </c>
      <c r="D193" s="51" t="s">
        <v>1105</v>
      </c>
      <c r="E193" s="191">
        <v>6529.57</v>
      </c>
      <c r="F193" s="191">
        <v>6600.3</v>
      </c>
      <c r="G193" s="78"/>
      <c r="H193" s="78"/>
    </row>
    <row r="194" spans="1:8" ht="15.75">
      <c r="A194" s="50" t="s">
        <v>1290</v>
      </c>
      <c r="B194" s="77">
        <v>706</v>
      </c>
      <c r="C194" s="51" t="s">
        <v>1288</v>
      </c>
      <c r="D194" s="51"/>
      <c r="E194" s="191">
        <f>E195</f>
        <v>4547.73</v>
      </c>
      <c r="F194" s="191">
        <f>F195</f>
        <v>0</v>
      </c>
      <c r="G194" s="78"/>
      <c r="H194" s="78"/>
    </row>
    <row r="195" spans="1:8" ht="31.5">
      <c r="A195" s="50" t="s">
        <v>464</v>
      </c>
      <c r="B195" s="77">
        <v>706</v>
      </c>
      <c r="C195" s="51" t="s">
        <v>1288</v>
      </c>
      <c r="D195" s="51" t="s">
        <v>1105</v>
      </c>
      <c r="E195" s="191">
        <v>4547.73</v>
      </c>
      <c r="F195" s="191">
        <v>0</v>
      </c>
      <c r="G195" s="78"/>
      <c r="H195" s="78"/>
    </row>
    <row r="196" spans="1:8" ht="47.25">
      <c r="A196" s="50" t="s">
        <v>1289</v>
      </c>
      <c r="B196" s="77">
        <v>706</v>
      </c>
      <c r="C196" s="51" t="s">
        <v>220</v>
      </c>
      <c r="D196" s="51"/>
      <c r="E196" s="191">
        <f>E197</f>
        <v>0</v>
      </c>
      <c r="F196" s="191">
        <f>F197</f>
        <v>0</v>
      </c>
      <c r="G196" s="78"/>
      <c r="H196" s="78"/>
    </row>
    <row r="197" spans="1:8" ht="31.5">
      <c r="A197" s="50" t="s">
        <v>464</v>
      </c>
      <c r="B197" s="77">
        <v>706</v>
      </c>
      <c r="C197" s="51" t="s">
        <v>220</v>
      </c>
      <c r="D197" s="51" t="s">
        <v>1105</v>
      </c>
      <c r="E197" s="191">
        <v>0</v>
      </c>
      <c r="F197" s="191">
        <v>0</v>
      </c>
      <c r="G197" s="78"/>
      <c r="H197" s="78"/>
    </row>
    <row r="198" spans="1:8" ht="63">
      <c r="A198" s="50" t="s">
        <v>1140</v>
      </c>
      <c r="B198" s="77">
        <v>706</v>
      </c>
      <c r="C198" s="51" t="s">
        <v>550</v>
      </c>
      <c r="D198" s="51"/>
      <c r="E198" s="191">
        <f>E199</f>
        <v>3400</v>
      </c>
      <c r="F198" s="191">
        <f>F199</f>
        <v>3400</v>
      </c>
      <c r="G198" s="78"/>
      <c r="H198" s="78"/>
    </row>
    <row r="199" spans="1:8" ht="31.5">
      <c r="A199" s="50" t="s">
        <v>697</v>
      </c>
      <c r="B199" s="77">
        <v>706</v>
      </c>
      <c r="C199" s="51" t="s">
        <v>698</v>
      </c>
      <c r="D199" s="51"/>
      <c r="E199" s="191">
        <f>E200</f>
        <v>3400</v>
      </c>
      <c r="F199" s="191">
        <f>F200</f>
        <v>3400</v>
      </c>
      <c r="G199" s="78"/>
      <c r="H199" s="78"/>
    </row>
    <row r="200" spans="1:8" ht="31.5">
      <c r="A200" s="50" t="s">
        <v>464</v>
      </c>
      <c r="B200" s="77">
        <v>706</v>
      </c>
      <c r="C200" s="51" t="s">
        <v>698</v>
      </c>
      <c r="D200" s="51" t="s">
        <v>1105</v>
      </c>
      <c r="E200" s="191">
        <v>3400</v>
      </c>
      <c r="F200" s="191">
        <v>3400</v>
      </c>
      <c r="G200" s="78"/>
      <c r="H200" s="78"/>
    </row>
    <row r="201" spans="1:8" ht="47.25">
      <c r="A201" s="50" t="s">
        <v>158</v>
      </c>
      <c r="B201" s="77">
        <v>706</v>
      </c>
      <c r="C201" s="51" t="s">
        <v>551</v>
      </c>
      <c r="D201" s="51"/>
      <c r="E201" s="191">
        <f>E202+E204+E206</f>
        <v>34481.799999999996</v>
      </c>
      <c r="F201" s="191">
        <f>F202+F204+F206</f>
        <v>34481.799999999996</v>
      </c>
      <c r="G201" s="78"/>
      <c r="H201" s="78"/>
    </row>
    <row r="202" spans="1:8" ht="63">
      <c r="A202" s="50" t="s">
        <v>710</v>
      </c>
      <c r="B202" s="77">
        <v>706</v>
      </c>
      <c r="C202" s="51" t="s">
        <v>552</v>
      </c>
      <c r="D202" s="51"/>
      <c r="E202" s="191">
        <f>E203</f>
        <v>8100</v>
      </c>
      <c r="F202" s="191">
        <f>F203</f>
        <v>8100</v>
      </c>
      <c r="G202" s="78"/>
      <c r="H202" s="78"/>
    </row>
    <row r="203" spans="1:8" ht="15.75">
      <c r="A203" s="50" t="s">
        <v>866</v>
      </c>
      <c r="B203" s="77">
        <v>706</v>
      </c>
      <c r="C203" s="51" t="s">
        <v>552</v>
      </c>
      <c r="D203" s="51" t="s">
        <v>1101</v>
      </c>
      <c r="E203" s="191">
        <v>8100</v>
      </c>
      <c r="F203" s="191">
        <v>8100</v>
      </c>
      <c r="G203" s="78"/>
      <c r="H203" s="78"/>
    </row>
    <row r="204" spans="1:8" ht="47.25">
      <c r="A204" s="50" t="s">
        <v>1148</v>
      </c>
      <c r="B204" s="77">
        <v>706</v>
      </c>
      <c r="C204" s="51" t="s">
        <v>1316</v>
      </c>
      <c r="D204" s="51"/>
      <c r="E204" s="191">
        <f>E205</f>
        <v>25226.6</v>
      </c>
      <c r="F204" s="191">
        <f>F205</f>
        <v>25226.6</v>
      </c>
      <c r="G204" s="78"/>
      <c r="H204" s="78"/>
    </row>
    <row r="205" spans="1:8" ht="31.5">
      <c r="A205" s="50" t="s">
        <v>1127</v>
      </c>
      <c r="B205" s="77">
        <v>706</v>
      </c>
      <c r="C205" s="51" t="s">
        <v>1316</v>
      </c>
      <c r="D205" s="51" t="s">
        <v>1092</v>
      </c>
      <c r="E205" s="191">
        <v>25226.6</v>
      </c>
      <c r="F205" s="191">
        <v>25226.6</v>
      </c>
      <c r="G205" s="78"/>
      <c r="H205" s="78"/>
    </row>
    <row r="206" spans="1:8" ht="47.25">
      <c r="A206" s="50" t="s">
        <v>1149</v>
      </c>
      <c r="B206" s="77">
        <v>706</v>
      </c>
      <c r="C206" s="51" t="s">
        <v>1320</v>
      </c>
      <c r="D206" s="51"/>
      <c r="E206" s="191">
        <f>E207</f>
        <v>1155.2</v>
      </c>
      <c r="F206" s="191">
        <f>F207</f>
        <v>1155.2</v>
      </c>
      <c r="G206" s="78"/>
      <c r="H206" s="78"/>
    </row>
    <row r="207" spans="1:8" ht="31.5">
      <c r="A207" s="50" t="s">
        <v>1127</v>
      </c>
      <c r="B207" s="77">
        <v>706</v>
      </c>
      <c r="C207" s="51" t="s">
        <v>1320</v>
      </c>
      <c r="D207" s="51" t="s">
        <v>1092</v>
      </c>
      <c r="E207" s="191">
        <v>1155.2</v>
      </c>
      <c r="F207" s="191">
        <v>1155.2</v>
      </c>
      <c r="G207" s="78"/>
      <c r="H207" s="78"/>
    </row>
    <row r="208" spans="1:8" ht="31.5">
      <c r="A208" s="50" t="s">
        <v>1150</v>
      </c>
      <c r="B208" s="77">
        <v>706</v>
      </c>
      <c r="C208" s="51" t="s">
        <v>164</v>
      </c>
      <c r="D208" s="51"/>
      <c r="E208" s="191">
        <f>E209</f>
        <v>100</v>
      </c>
      <c r="F208" s="191">
        <f>F209</f>
        <v>100</v>
      </c>
      <c r="G208" s="78"/>
      <c r="H208" s="78"/>
    </row>
    <row r="209" spans="1:8" ht="77.25" customHeight="1">
      <c r="A209" s="50" t="s">
        <v>205</v>
      </c>
      <c r="B209" s="77">
        <v>706</v>
      </c>
      <c r="C209" s="51" t="s">
        <v>704</v>
      </c>
      <c r="D209" s="51"/>
      <c r="E209" s="191">
        <f>E210</f>
        <v>100</v>
      </c>
      <c r="F209" s="191">
        <f>F210</f>
        <v>100</v>
      </c>
      <c r="G209" s="78"/>
      <c r="H209" s="78"/>
    </row>
    <row r="210" spans="1:8" ht="31.5">
      <c r="A210" s="50" t="s">
        <v>1127</v>
      </c>
      <c r="B210" s="77">
        <v>706</v>
      </c>
      <c r="C210" s="51" t="s">
        <v>704</v>
      </c>
      <c r="D210" s="51" t="s">
        <v>1092</v>
      </c>
      <c r="E210" s="191">
        <v>100</v>
      </c>
      <c r="F210" s="191">
        <v>100</v>
      </c>
      <c r="G210" s="78"/>
      <c r="H210" s="78"/>
    </row>
    <row r="211" spans="1:8" ht="31.5">
      <c r="A211" s="50" t="s">
        <v>553</v>
      </c>
      <c r="B211" s="77">
        <v>706</v>
      </c>
      <c r="C211" s="51" t="s">
        <v>554</v>
      </c>
      <c r="D211" s="51"/>
      <c r="E211" s="191">
        <v>0</v>
      </c>
      <c r="F211" s="191">
        <f>F212</f>
        <v>21791</v>
      </c>
      <c r="G211" s="78"/>
      <c r="H211" s="78"/>
    </row>
    <row r="212" spans="1:8" ht="47.25">
      <c r="A212" s="50" t="s">
        <v>6</v>
      </c>
      <c r="B212" s="77">
        <v>706</v>
      </c>
      <c r="C212" s="51" t="s">
        <v>662</v>
      </c>
      <c r="D212" s="51"/>
      <c r="E212" s="191">
        <f>E213</f>
        <v>0</v>
      </c>
      <c r="F212" s="191">
        <f>F213</f>
        <v>21791</v>
      </c>
      <c r="G212" s="78"/>
      <c r="H212" s="78"/>
    </row>
    <row r="213" spans="1:8" ht="31.5">
      <c r="A213" s="50" t="s">
        <v>464</v>
      </c>
      <c r="B213" s="77">
        <v>706</v>
      </c>
      <c r="C213" s="51" t="s">
        <v>662</v>
      </c>
      <c r="D213" s="51" t="s">
        <v>1105</v>
      </c>
      <c r="E213" s="191">
        <v>0</v>
      </c>
      <c r="F213" s="191">
        <v>21791</v>
      </c>
      <c r="G213" s="78"/>
      <c r="H213" s="78"/>
    </row>
    <row r="214" spans="1:8" ht="47.25">
      <c r="A214" s="50" t="s">
        <v>555</v>
      </c>
      <c r="B214" s="77">
        <v>706</v>
      </c>
      <c r="C214" s="51" t="s">
        <v>556</v>
      </c>
      <c r="D214" s="51"/>
      <c r="E214" s="191">
        <f>E215+E217+E223+E229+E233+E231+E219+E221+E225+E227</f>
        <v>23400.5</v>
      </c>
      <c r="F214" s="191">
        <f>F215+F217+F223+F229+F233+F231+F219+F221+F225+F227</f>
        <v>23558</v>
      </c>
      <c r="G214" s="78"/>
      <c r="H214" s="78"/>
    </row>
    <row r="215" spans="1:8" ht="47.25">
      <c r="A215" s="50" t="s">
        <v>1161</v>
      </c>
      <c r="B215" s="77">
        <v>706</v>
      </c>
      <c r="C215" s="51" t="s">
        <v>218</v>
      </c>
      <c r="D215" s="51"/>
      <c r="E215" s="191">
        <f>E216</f>
        <v>108.9</v>
      </c>
      <c r="F215" s="191">
        <f>F216</f>
        <v>103.4</v>
      </c>
      <c r="G215" s="78"/>
      <c r="H215" s="78"/>
    </row>
    <row r="216" spans="1:8" ht="15.75">
      <c r="A216" s="50" t="s">
        <v>1103</v>
      </c>
      <c r="B216" s="77">
        <v>706</v>
      </c>
      <c r="C216" s="51" t="s">
        <v>218</v>
      </c>
      <c r="D216" s="51" t="s">
        <v>1102</v>
      </c>
      <c r="E216" s="191">
        <v>108.9</v>
      </c>
      <c r="F216" s="191">
        <v>103.4</v>
      </c>
      <c r="G216" s="78"/>
      <c r="H216" s="78"/>
    </row>
    <row r="217" spans="1:8" ht="31.5">
      <c r="A217" s="50" t="s">
        <v>207</v>
      </c>
      <c r="B217" s="77">
        <v>706</v>
      </c>
      <c r="C217" s="51" t="s">
        <v>216</v>
      </c>
      <c r="D217" s="51"/>
      <c r="E217" s="191">
        <f>E218</f>
        <v>0</v>
      </c>
      <c r="F217" s="191">
        <f>F218</f>
        <v>0</v>
      </c>
      <c r="G217" s="78"/>
      <c r="H217" s="78"/>
    </row>
    <row r="218" spans="1:8" ht="15.75">
      <c r="A218" s="50" t="s">
        <v>1103</v>
      </c>
      <c r="B218" s="77">
        <v>706</v>
      </c>
      <c r="C218" s="51" t="s">
        <v>216</v>
      </c>
      <c r="D218" s="51" t="s">
        <v>1102</v>
      </c>
      <c r="E218" s="191">
        <v>0</v>
      </c>
      <c r="F218" s="191">
        <v>0</v>
      </c>
      <c r="G218" s="78"/>
      <c r="H218" s="78"/>
    </row>
    <row r="219" spans="1:8" ht="31.5">
      <c r="A219" s="50" t="s">
        <v>1224</v>
      </c>
      <c r="B219" s="77">
        <v>706</v>
      </c>
      <c r="C219" s="51" t="s">
        <v>1225</v>
      </c>
      <c r="D219" s="51"/>
      <c r="E219" s="191">
        <f>E220</f>
        <v>680</v>
      </c>
      <c r="F219" s="191">
        <f>F220</f>
        <v>680</v>
      </c>
      <c r="G219" s="78"/>
      <c r="H219" s="78"/>
    </row>
    <row r="220" spans="1:8" ht="15.75">
      <c r="A220" s="50" t="s">
        <v>1103</v>
      </c>
      <c r="B220" s="77">
        <v>706</v>
      </c>
      <c r="C220" s="51" t="s">
        <v>1225</v>
      </c>
      <c r="D220" s="51" t="s">
        <v>1102</v>
      </c>
      <c r="E220" s="191">
        <v>680</v>
      </c>
      <c r="F220" s="191">
        <v>680</v>
      </c>
      <c r="G220" s="78"/>
      <c r="H220" s="78"/>
    </row>
    <row r="221" spans="1:8" ht="31.5">
      <c r="A221" s="50" t="s">
        <v>208</v>
      </c>
      <c r="B221" s="77">
        <v>706</v>
      </c>
      <c r="C221" s="51" t="s">
        <v>217</v>
      </c>
      <c r="D221" s="51"/>
      <c r="E221" s="191">
        <f>E222</f>
        <v>0</v>
      </c>
      <c r="F221" s="191">
        <f>F222</f>
        <v>0</v>
      </c>
      <c r="G221" s="78"/>
      <c r="H221" s="78"/>
    </row>
    <row r="222" spans="1:8" ht="15.75">
      <c r="A222" s="50" t="s">
        <v>1103</v>
      </c>
      <c r="B222" s="77">
        <v>706</v>
      </c>
      <c r="C222" s="51" t="s">
        <v>217</v>
      </c>
      <c r="D222" s="51" t="s">
        <v>1102</v>
      </c>
      <c r="E222" s="191">
        <v>0</v>
      </c>
      <c r="F222" s="191">
        <v>0</v>
      </c>
      <c r="G222" s="78"/>
      <c r="H222" s="78"/>
    </row>
    <row r="223" spans="1:8" ht="47.25">
      <c r="A223" s="50" t="s">
        <v>1162</v>
      </c>
      <c r="B223" s="77">
        <v>706</v>
      </c>
      <c r="C223" s="51" t="s">
        <v>415</v>
      </c>
      <c r="D223" s="51"/>
      <c r="E223" s="191">
        <f>E224</f>
        <v>6149.8</v>
      </c>
      <c r="F223" s="191">
        <f>F224</f>
        <v>6149.8</v>
      </c>
      <c r="G223" s="78"/>
      <c r="H223" s="78"/>
    </row>
    <row r="224" spans="1:8" ht="15.75">
      <c r="A224" s="50" t="s">
        <v>1103</v>
      </c>
      <c r="B224" s="77">
        <v>706</v>
      </c>
      <c r="C224" s="51" t="s">
        <v>415</v>
      </c>
      <c r="D224" s="51" t="s">
        <v>1102</v>
      </c>
      <c r="E224" s="191">
        <v>6149.8</v>
      </c>
      <c r="F224" s="191">
        <v>6149.8</v>
      </c>
      <c r="G224" s="78"/>
      <c r="H224" s="78"/>
    </row>
    <row r="225" spans="1:8" ht="31.5">
      <c r="A225" s="50" t="s">
        <v>453</v>
      </c>
      <c r="B225" s="77">
        <v>706</v>
      </c>
      <c r="C225" s="51" t="s">
        <v>452</v>
      </c>
      <c r="D225" s="51"/>
      <c r="E225" s="191">
        <f>E226</f>
        <v>800</v>
      </c>
      <c r="F225" s="191">
        <f>F226</f>
        <v>800</v>
      </c>
      <c r="G225" s="78"/>
      <c r="H225" s="78"/>
    </row>
    <row r="226" spans="1:8" ht="15.75">
      <c r="A226" s="50" t="s">
        <v>1103</v>
      </c>
      <c r="B226" s="77">
        <v>706</v>
      </c>
      <c r="C226" s="51" t="s">
        <v>452</v>
      </c>
      <c r="D226" s="51" t="s">
        <v>1102</v>
      </c>
      <c r="E226" s="191">
        <v>800</v>
      </c>
      <c r="F226" s="191">
        <v>800</v>
      </c>
      <c r="G226" s="78"/>
      <c r="H226" s="78"/>
    </row>
    <row r="227" spans="1:8" ht="31.5">
      <c r="A227" s="50" t="s">
        <v>1163</v>
      </c>
      <c r="B227" s="77">
        <v>706</v>
      </c>
      <c r="C227" s="51" t="s">
        <v>727</v>
      </c>
      <c r="D227" s="51"/>
      <c r="E227" s="191">
        <f>E228</f>
        <v>3175.8</v>
      </c>
      <c r="F227" s="191">
        <f>F228</f>
        <v>3175.8</v>
      </c>
      <c r="G227" s="78"/>
      <c r="H227" s="78"/>
    </row>
    <row r="228" spans="1:8" ht="15.75">
      <c r="A228" s="50" t="s">
        <v>1103</v>
      </c>
      <c r="B228" s="77">
        <v>706</v>
      </c>
      <c r="C228" s="51" t="s">
        <v>727</v>
      </c>
      <c r="D228" s="51" t="s">
        <v>1102</v>
      </c>
      <c r="E228" s="191">
        <v>3175.8</v>
      </c>
      <c r="F228" s="191">
        <v>3175.8</v>
      </c>
      <c r="G228" s="78"/>
      <c r="H228" s="78"/>
    </row>
    <row r="229" spans="1:8" ht="78.75">
      <c r="A229" s="50" t="s">
        <v>944</v>
      </c>
      <c r="B229" s="77">
        <v>706</v>
      </c>
      <c r="C229" s="51" t="s">
        <v>183</v>
      </c>
      <c r="D229" s="51"/>
      <c r="E229" s="191">
        <f>E230</f>
        <v>3187</v>
      </c>
      <c r="F229" s="191">
        <f>F230</f>
        <v>3315</v>
      </c>
      <c r="G229" s="78"/>
      <c r="H229" s="78"/>
    </row>
    <row r="230" spans="1:8" ht="31.5">
      <c r="A230" s="50" t="s">
        <v>464</v>
      </c>
      <c r="B230" s="77">
        <v>706</v>
      </c>
      <c r="C230" s="51" t="s">
        <v>183</v>
      </c>
      <c r="D230" s="51" t="s">
        <v>1105</v>
      </c>
      <c r="E230" s="191">
        <v>3187</v>
      </c>
      <c r="F230" s="191">
        <v>3315</v>
      </c>
      <c r="G230" s="78"/>
      <c r="H230" s="78"/>
    </row>
    <row r="231" spans="1:8" ht="78.75">
      <c r="A231" s="50" t="s">
        <v>945</v>
      </c>
      <c r="B231" s="77">
        <v>706</v>
      </c>
      <c r="C231" s="51" t="s">
        <v>215</v>
      </c>
      <c r="D231" s="51"/>
      <c r="E231" s="191">
        <f>E232</f>
        <v>8949</v>
      </c>
      <c r="F231" s="191">
        <f>F232</f>
        <v>8934</v>
      </c>
      <c r="G231" s="78"/>
      <c r="H231" s="78"/>
    </row>
    <row r="232" spans="1:8" ht="31.5">
      <c r="A232" s="50" t="s">
        <v>464</v>
      </c>
      <c r="B232" s="77">
        <v>706</v>
      </c>
      <c r="C232" s="51" t="s">
        <v>215</v>
      </c>
      <c r="D232" s="51" t="s">
        <v>1105</v>
      </c>
      <c r="E232" s="191">
        <v>8949</v>
      </c>
      <c r="F232" s="191">
        <v>8934</v>
      </c>
      <c r="G232" s="78"/>
      <c r="H232" s="78"/>
    </row>
    <row r="233" spans="1:8" ht="78.75">
      <c r="A233" s="50" t="s">
        <v>946</v>
      </c>
      <c r="B233" s="77">
        <v>706</v>
      </c>
      <c r="C233" s="51" t="s">
        <v>557</v>
      </c>
      <c r="D233" s="51"/>
      <c r="E233" s="191">
        <f>E234</f>
        <v>350</v>
      </c>
      <c r="F233" s="191">
        <f>F234</f>
        <v>400</v>
      </c>
      <c r="G233" s="78"/>
      <c r="H233" s="78"/>
    </row>
    <row r="234" spans="1:8" ht="15.75">
      <c r="A234" s="50" t="s">
        <v>1103</v>
      </c>
      <c r="B234" s="77">
        <v>706</v>
      </c>
      <c r="C234" s="51" t="s">
        <v>557</v>
      </c>
      <c r="D234" s="51" t="s">
        <v>1102</v>
      </c>
      <c r="E234" s="191">
        <v>350</v>
      </c>
      <c r="F234" s="191">
        <v>400</v>
      </c>
      <c r="G234" s="78"/>
      <c r="H234" s="78"/>
    </row>
    <row r="235" spans="1:8" ht="31.5">
      <c r="A235" s="50" t="s">
        <v>580</v>
      </c>
      <c r="B235" s="77">
        <v>706</v>
      </c>
      <c r="C235" s="51" t="s">
        <v>581</v>
      </c>
      <c r="D235" s="51"/>
      <c r="E235" s="191">
        <f>E236+E238+E240</f>
        <v>3650</v>
      </c>
      <c r="F235" s="191">
        <f>F236+F238+F240</f>
        <v>3650</v>
      </c>
      <c r="G235" s="78"/>
      <c r="H235" s="78"/>
    </row>
    <row r="236" spans="1:8" ht="31.5">
      <c r="A236" s="50" t="s">
        <v>1013</v>
      </c>
      <c r="B236" s="77">
        <v>706</v>
      </c>
      <c r="C236" s="51" t="s">
        <v>149</v>
      </c>
      <c r="D236" s="51"/>
      <c r="E236" s="191">
        <f>E237</f>
        <v>1050</v>
      </c>
      <c r="F236" s="191">
        <f>F237</f>
        <v>1050</v>
      </c>
      <c r="G236" s="78"/>
      <c r="H236" s="78"/>
    </row>
    <row r="237" spans="1:8" ht="31.5">
      <c r="A237" s="50" t="s">
        <v>1127</v>
      </c>
      <c r="B237" s="77">
        <v>706</v>
      </c>
      <c r="C237" s="51" t="s">
        <v>149</v>
      </c>
      <c r="D237" s="51" t="s">
        <v>1092</v>
      </c>
      <c r="E237" s="191">
        <v>1050</v>
      </c>
      <c r="F237" s="191">
        <v>1050</v>
      </c>
      <c r="G237" s="78"/>
      <c r="H237" s="78"/>
    </row>
    <row r="238" spans="1:8" ht="31.5">
      <c r="A238" s="50" t="s">
        <v>279</v>
      </c>
      <c r="B238" s="77">
        <v>706</v>
      </c>
      <c r="C238" s="51" t="s">
        <v>150</v>
      </c>
      <c r="D238" s="51"/>
      <c r="E238" s="191">
        <f>E239</f>
        <v>1500</v>
      </c>
      <c r="F238" s="191">
        <f>F239</f>
        <v>1500</v>
      </c>
      <c r="G238" s="78"/>
      <c r="H238" s="78"/>
    </row>
    <row r="239" spans="1:8" ht="31.5">
      <c r="A239" s="50" t="s">
        <v>1127</v>
      </c>
      <c r="B239" s="77">
        <v>706</v>
      </c>
      <c r="C239" s="51" t="s">
        <v>150</v>
      </c>
      <c r="D239" s="51" t="s">
        <v>1092</v>
      </c>
      <c r="E239" s="191">
        <v>1500</v>
      </c>
      <c r="F239" s="191">
        <v>1500</v>
      </c>
      <c r="G239" s="78"/>
      <c r="H239" s="78"/>
    </row>
    <row r="240" spans="1:8" ht="15.75">
      <c r="A240" s="50" t="s">
        <v>632</v>
      </c>
      <c r="B240" s="77">
        <v>706</v>
      </c>
      <c r="C240" s="51" t="s">
        <v>151</v>
      </c>
      <c r="D240" s="51"/>
      <c r="E240" s="191">
        <f>E241</f>
        <v>1100</v>
      </c>
      <c r="F240" s="191">
        <f>F241</f>
        <v>1100</v>
      </c>
      <c r="G240" s="78"/>
      <c r="H240" s="78"/>
    </row>
    <row r="241" spans="1:8" ht="31.5">
      <c r="A241" s="50" t="s">
        <v>1127</v>
      </c>
      <c r="B241" s="77">
        <v>706</v>
      </c>
      <c r="C241" s="51" t="s">
        <v>151</v>
      </c>
      <c r="D241" s="51" t="s">
        <v>1092</v>
      </c>
      <c r="E241" s="191">
        <v>1100</v>
      </c>
      <c r="F241" s="191">
        <v>1100</v>
      </c>
      <c r="G241" s="78"/>
      <c r="H241" s="78"/>
    </row>
    <row r="242" spans="1:8" ht="31.5">
      <c r="A242" s="50" t="s">
        <v>148</v>
      </c>
      <c r="B242" s="77">
        <v>706</v>
      </c>
      <c r="C242" s="51" t="s">
        <v>152</v>
      </c>
      <c r="D242" s="51"/>
      <c r="E242" s="191">
        <f>E243+E247+E249+E245</f>
        <v>2297.3</v>
      </c>
      <c r="F242" s="191">
        <f>F243+F247+F249+F245</f>
        <v>2300.8</v>
      </c>
      <c r="G242" s="78"/>
      <c r="H242" s="78"/>
    </row>
    <row r="243" spans="1:8" ht="15.75">
      <c r="A243" s="50" t="s">
        <v>699</v>
      </c>
      <c r="B243" s="77">
        <v>706</v>
      </c>
      <c r="C243" s="51" t="s">
        <v>700</v>
      </c>
      <c r="D243" s="51"/>
      <c r="E243" s="191">
        <f>E244</f>
        <v>1500</v>
      </c>
      <c r="F243" s="191">
        <f>F244</f>
        <v>1500</v>
      </c>
      <c r="G243" s="78"/>
      <c r="H243" s="78"/>
    </row>
    <row r="244" spans="1:8" ht="31.5">
      <c r="A244" s="50" t="s">
        <v>1127</v>
      </c>
      <c r="B244" s="77">
        <v>706</v>
      </c>
      <c r="C244" s="51" t="s">
        <v>700</v>
      </c>
      <c r="D244" s="51" t="s">
        <v>1092</v>
      </c>
      <c r="E244" s="191">
        <v>1500</v>
      </c>
      <c r="F244" s="191">
        <v>1500</v>
      </c>
      <c r="G244" s="78"/>
      <c r="H244" s="78"/>
    </row>
    <row r="245" spans="1:8" ht="78.75">
      <c r="A245" s="50" t="s">
        <v>5</v>
      </c>
      <c r="B245" s="77">
        <v>706</v>
      </c>
      <c r="C245" s="51" t="s">
        <v>663</v>
      </c>
      <c r="D245" s="50"/>
      <c r="E245" s="191">
        <f>E246</f>
        <v>477.3</v>
      </c>
      <c r="F245" s="191">
        <f>F246</f>
        <v>480.8</v>
      </c>
      <c r="G245" s="78"/>
      <c r="H245" s="78"/>
    </row>
    <row r="246" spans="1:8" ht="31.5">
      <c r="A246" s="50" t="s">
        <v>1127</v>
      </c>
      <c r="B246" s="77">
        <v>706</v>
      </c>
      <c r="C246" s="51" t="s">
        <v>663</v>
      </c>
      <c r="D246" s="50">
        <v>200</v>
      </c>
      <c r="E246" s="191">
        <v>477.3</v>
      </c>
      <c r="F246" s="191">
        <v>480.8</v>
      </c>
      <c r="G246" s="78"/>
      <c r="H246" s="78"/>
    </row>
    <row r="247" spans="1:8" ht="63">
      <c r="A247" s="50" t="s">
        <v>1145</v>
      </c>
      <c r="B247" s="77">
        <v>706</v>
      </c>
      <c r="C247" s="51" t="s">
        <v>153</v>
      </c>
      <c r="D247" s="51"/>
      <c r="E247" s="191">
        <f>E248</f>
        <v>270</v>
      </c>
      <c r="F247" s="191">
        <f>F248</f>
        <v>270</v>
      </c>
      <c r="G247" s="78"/>
      <c r="H247" s="78"/>
    </row>
    <row r="248" spans="1:8" ht="31.5">
      <c r="A248" s="50" t="s">
        <v>1127</v>
      </c>
      <c r="B248" s="77">
        <v>706</v>
      </c>
      <c r="C248" s="51" t="s">
        <v>153</v>
      </c>
      <c r="D248" s="51" t="s">
        <v>1092</v>
      </c>
      <c r="E248" s="191">
        <v>270</v>
      </c>
      <c r="F248" s="191">
        <v>270</v>
      </c>
      <c r="G248" s="78"/>
      <c r="H248" s="78"/>
    </row>
    <row r="249" spans="1:8" ht="47.25">
      <c r="A249" s="50" t="s">
        <v>203</v>
      </c>
      <c r="B249" s="77">
        <v>706</v>
      </c>
      <c r="C249" s="51" t="s">
        <v>703</v>
      </c>
      <c r="D249" s="51"/>
      <c r="E249" s="191">
        <f>E250</f>
        <v>50</v>
      </c>
      <c r="F249" s="191">
        <f>F250</f>
        <v>50</v>
      </c>
      <c r="G249" s="78"/>
      <c r="H249" s="78"/>
    </row>
    <row r="250" spans="1:8" ht="31.5">
      <c r="A250" s="50" t="s">
        <v>1127</v>
      </c>
      <c r="B250" s="77">
        <v>706</v>
      </c>
      <c r="C250" s="51" t="s">
        <v>703</v>
      </c>
      <c r="D250" s="51" t="s">
        <v>1092</v>
      </c>
      <c r="E250" s="191">
        <v>50</v>
      </c>
      <c r="F250" s="191">
        <v>50</v>
      </c>
      <c r="G250" s="78"/>
      <c r="H250" s="78"/>
    </row>
    <row r="251" spans="1:8" ht="31.5">
      <c r="A251" s="50" t="s">
        <v>229</v>
      </c>
      <c r="B251" s="77">
        <v>706</v>
      </c>
      <c r="C251" s="51" t="s">
        <v>230</v>
      </c>
      <c r="D251" s="51"/>
      <c r="E251" s="191">
        <f>E252</f>
        <v>5550</v>
      </c>
      <c r="F251" s="191">
        <f>F252</f>
        <v>5600</v>
      </c>
      <c r="G251" s="78"/>
      <c r="H251" s="78"/>
    </row>
    <row r="252" spans="1:8" ht="31.5">
      <c r="A252" s="50" t="s">
        <v>231</v>
      </c>
      <c r="B252" s="77">
        <v>706</v>
      </c>
      <c r="C252" s="51" t="s">
        <v>232</v>
      </c>
      <c r="D252" s="51"/>
      <c r="E252" s="191">
        <f>E253</f>
        <v>5550</v>
      </c>
      <c r="F252" s="191">
        <f>F253</f>
        <v>5600</v>
      </c>
      <c r="G252" s="78"/>
      <c r="H252" s="78"/>
    </row>
    <row r="253" spans="1:8" ht="31.5">
      <c r="A253" s="50" t="s">
        <v>1127</v>
      </c>
      <c r="B253" s="77">
        <v>706</v>
      </c>
      <c r="C253" s="51" t="s">
        <v>232</v>
      </c>
      <c r="D253" s="51" t="s">
        <v>1092</v>
      </c>
      <c r="E253" s="191">
        <v>5550</v>
      </c>
      <c r="F253" s="191">
        <v>5600</v>
      </c>
      <c r="G253" s="78"/>
      <c r="H253" s="78"/>
    </row>
    <row r="254" spans="1:8" ht="47.25">
      <c r="A254" s="50" t="s">
        <v>3</v>
      </c>
      <c r="B254" s="77">
        <v>706</v>
      </c>
      <c r="C254" s="77" t="s">
        <v>558</v>
      </c>
      <c r="D254" s="51"/>
      <c r="E254" s="191">
        <f>E255+E261</f>
        <v>78356</v>
      </c>
      <c r="F254" s="191">
        <f>F255+F261</f>
        <v>79341</v>
      </c>
      <c r="G254" s="78"/>
      <c r="H254" s="78"/>
    </row>
    <row r="255" spans="1:8" ht="31.5">
      <c r="A255" s="50" t="s">
        <v>1141</v>
      </c>
      <c r="B255" s="77">
        <v>706</v>
      </c>
      <c r="C255" s="77" t="s">
        <v>559</v>
      </c>
      <c r="D255" s="51"/>
      <c r="E255" s="191">
        <f>E256+E259</f>
        <v>78076</v>
      </c>
      <c r="F255" s="191">
        <f>F256+F259</f>
        <v>79061</v>
      </c>
      <c r="G255" s="78"/>
      <c r="H255" s="78"/>
    </row>
    <row r="256" spans="1:8" ht="15.75">
      <c r="A256" s="50" t="s">
        <v>956</v>
      </c>
      <c r="B256" s="77">
        <v>706</v>
      </c>
      <c r="C256" s="51" t="s">
        <v>560</v>
      </c>
      <c r="D256" s="51"/>
      <c r="E256" s="191">
        <f>E257+E258</f>
        <v>19867</v>
      </c>
      <c r="F256" s="191">
        <f>F257+F258</f>
        <v>19237</v>
      </c>
      <c r="G256" s="78"/>
      <c r="H256" s="78"/>
    </row>
    <row r="257" spans="1:8" ht="31.5">
      <c r="A257" s="50" t="s">
        <v>1127</v>
      </c>
      <c r="B257" s="77">
        <v>706</v>
      </c>
      <c r="C257" s="51" t="s">
        <v>560</v>
      </c>
      <c r="D257" s="51" t="s">
        <v>1092</v>
      </c>
      <c r="E257" s="191">
        <v>14877</v>
      </c>
      <c r="F257" s="191">
        <v>14247</v>
      </c>
      <c r="G257" s="78"/>
      <c r="H257" s="78"/>
    </row>
    <row r="258" spans="1:8" ht="15.75">
      <c r="A258" s="50" t="s">
        <v>866</v>
      </c>
      <c r="B258" s="77">
        <v>706</v>
      </c>
      <c r="C258" s="51" t="s">
        <v>560</v>
      </c>
      <c r="D258" s="51" t="s">
        <v>1101</v>
      </c>
      <c r="E258" s="191">
        <v>4990</v>
      </c>
      <c r="F258" s="191">
        <v>4990</v>
      </c>
      <c r="G258" s="78"/>
      <c r="H258" s="78"/>
    </row>
    <row r="259" spans="1:8" ht="47.25">
      <c r="A259" s="50" t="s">
        <v>1142</v>
      </c>
      <c r="B259" s="77">
        <v>706</v>
      </c>
      <c r="C259" s="51" t="s">
        <v>709</v>
      </c>
      <c r="D259" s="51"/>
      <c r="E259" s="191">
        <f>E260</f>
        <v>58209</v>
      </c>
      <c r="F259" s="191">
        <f>F260</f>
        <v>59824</v>
      </c>
      <c r="G259" s="78"/>
      <c r="H259" s="78"/>
    </row>
    <row r="260" spans="1:8" ht="31.5">
      <c r="A260" s="50" t="s">
        <v>1127</v>
      </c>
      <c r="B260" s="77">
        <v>706</v>
      </c>
      <c r="C260" s="51" t="s">
        <v>709</v>
      </c>
      <c r="D260" s="51" t="s">
        <v>1092</v>
      </c>
      <c r="E260" s="191">
        <v>58209</v>
      </c>
      <c r="F260" s="191">
        <v>59824</v>
      </c>
      <c r="G260" s="78"/>
      <c r="H260" s="78"/>
    </row>
    <row r="261" spans="1:8" ht="31.5">
      <c r="A261" s="50" t="s">
        <v>561</v>
      </c>
      <c r="B261" s="77">
        <v>706</v>
      </c>
      <c r="C261" s="51" t="s">
        <v>562</v>
      </c>
      <c r="D261" s="51"/>
      <c r="E261" s="191">
        <f>E262</f>
        <v>280</v>
      </c>
      <c r="F261" s="191">
        <f>F262</f>
        <v>280</v>
      </c>
      <c r="G261" s="78"/>
      <c r="H261" s="78"/>
    </row>
    <row r="262" spans="1:8" ht="15.75">
      <c r="A262" s="50" t="s">
        <v>1114</v>
      </c>
      <c r="B262" s="77">
        <v>706</v>
      </c>
      <c r="C262" s="77" t="s">
        <v>563</v>
      </c>
      <c r="D262" s="88"/>
      <c r="E262" s="191">
        <f>E263</f>
        <v>280</v>
      </c>
      <c r="F262" s="191">
        <f>F263</f>
        <v>280</v>
      </c>
      <c r="G262" s="78"/>
      <c r="H262" s="78"/>
    </row>
    <row r="263" spans="1:8" ht="15.75">
      <c r="A263" s="50" t="s">
        <v>1093</v>
      </c>
      <c r="B263" s="77">
        <v>706</v>
      </c>
      <c r="C263" s="77" t="s">
        <v>563</v>
      </c>
      <c r="D263" s="51" t="s">
        <v>1094</v>
      </c>
      <c r="E263" s="191">
        <v>280</v>
      </c>
      <c r="F263" s="191">
        <v>280</v>
      </c>
      <c r="G263" s="78"/>
      <c r="H263" s="78"/>
    </row>
    <row r="264" spans="1:8" ht="31.5">
      <c r="A264" s="50" t="s">
        <v>564</v>
      </c>
      <c r="B264" s="77">
        <v>706</v>
      </c>
      <c r="C264" s="51" t="s">
        <v>565</v>
      </c>
      <c r="D264" s="51"/>
      <c r="E264" s="191">
        <v>0</v>
      </c>
      <c r="F264" s="191">
        <v>0</v>
      </c>
      <c r="G264" s="78"/>
      <c r="H264" s="78"/>
    </row>
    <row r="265" spans="1:8" ht="63">
      <c r="A265" s="50" t="s">
        <v>566</v>
      </c>
      <c r="B265" s="77">
        <v>706</v>
      </c>
      <c r="C265" s="51" t="s">
        <v>567</v>
      </c>
      <c r="D265" s="51"/>
      <c r="E265" s="191">
        <f>E266+E269+E274</f>
        <v>3278</v>
      </c>
      <c r="F265" s="191">
        <f>F266+F269+F274</f>
        <v>3359</v>
      </c>
      <c r="G265" s="78"/>
      <c r="H265" s="78"/>
    </row>
    <row r="266" spans="1:8" ht="47.25">
      <c r="A266" s="50" t="s">
        <v>159</v>
      </c>
      <c r="B266" s="77">
        <v>706</v>
      </c>
      <c r="C266" s="51" t="s">
        <v>568</v>
      </c>
      <c r="D266" s="51"/>
      <c r="E266" s="191">
        <f>E267</f>
        <v>800</v>
      </c>
      <c r="F266" s="191">
        <f>F267</f>
        <v>800</v>
      </c>
      <c r="G266" s="78"/>
      <c r="H266" s="78"/>
    </row>
    <row r="267" spans="1:8" ht="15.75">
      <c r="A267" s="50" t="s">
        <v>316</v>
      </c>
      <c r="B267" s="77">
        <v>706</v>
      </c>
      <c r="C267" s="51" t="s">
        <v>569</v>
      </c>
      <c r="D267" s="51"/>
      <c r="E267" s="191">
        <f>E268</f>
        <v>800</v>
      </c>
      <c r="F267" s="191">
        <f>F268</f>
        <v>800</v>
      </c>
      <c r="G267" s="78"/>
      <c r="H267" s="78"/>
    </row>
    <row r="268" spans="1:6" ht="15.75">
      <c r="A268" s="50" t="s">
        <v>1093</v>
      </c>
      <c r="B268" s="77">
        <v>706</v>
      </c>
      <c r="C268" s="51" t="s">
        <v>569</v>
      </c>
      <c r="D268" s="51" t="s">
        <v>1094</v>
      </c>
      <c r="E268" s="191">
        <v>800</v>
      </c>
      <c r="F268" s="191">
        <v>800</v>
      </c>
    </row>
    <row r="269" spans="1:6" ht="78.75">
      <c r="A269" s="50" t="s">
        <v>1136</v>
      </c>
      <c r="B269" s="77">
        <v>706</v>
      </c>
      <c r="C269" s="51" t="s">
        <v>570</v>
      </c>
      <c r="D269" s="51"/>
      <c r="E269" s="191">
        <f>E270</f>
        <v>2378</v>
      </c>
      <c r="F269" s="191">
        <f>F270</f>
        <v>2459</v>
      </c>
    </row>
    <row r="270" spans="1:6" ht="15.75">
      <c r="A270" s="50" t="s">
        <v>957</v>
      </c>
      <c r="B270" s="77">
        <v>706</v>
      </c>
      <c r="C270" s="51" t="s">
        <v>571</v>
      </c>
      <c r="D270" s="51"/>
      <c r="E270" s="191">
        <f>E271+E272+E273</f>
        <v>2378</v>
      </c>
      <c r="F270" s="191">
        <f>F271+F272+F273</f>
        <v>2459</v>
      </c>
    </row>
    <row r="271" spans="1:6" ht="63">
      <c r="A271" s="50" t="s">
        <v>1090</v>
      </c>
      <c r="B271" s="77">
        <v>706</v>
      </c>
      <c r="C271" s="51" t="s">
        <v>571</v>
      </c>
      <c r="D271" s="51" t="s">
        <v>1091</v>
      </c>
      <c r="E271" s="191">
        <v>1933</v>
      </c>
      <c r="F271" s="191">
        <v>2010</v>
      </c>
    </row>
    <row r="272" spans="1:6" ht="31.5">
      <c r="A272" s="50" t="s">
        <v>1127</v>
      </c>
      <c r="B272" s="77">
        <v>706</v>
      </c>
      <c r="C272" s="51" t="s">
        <v>571</v>
      </c>
      <c r="D272" s="51" t="s">
        <v>1092</v>
      </c>
      <c r="E272" s="191">
        <v>344</v>
      </c>
      <c r="F272" s="191">
        <v>350</v>
      </c>
    </row>
    <row r="273" spans="1:6" ht="15.75">
      <c r="A273" s="50" t="s">
        <v>1093</v>
      </c>
      <c r="B273" s="77">
        <v>706</v>
      </c>
      <c r="C273" s="51" t="s">
        <v>571</v>
      </c>
      <c r="D273" s="51" t="s">
        <v>1094</v>
      </c>
      <c r="E273" s="191">
        <v>101</v>
      </c>
      <c r="F273" s="191">
        <v>99</v>
      </c>
    </row>
    <row r="274" spans="1:6" ht="63">
      <c r="A274" s="50" t="s">
        <v>12</v>
      </c>
      <c r="B274" s="77">
        <v>706</v>
      </c>
      <c r="C274" s="51" t="s">
        <v>669</v>
      </c>
      <c r="D274" s="51"/>
      <c r="E274" s="191">
        <f>E275</f>
        <v>100</v>
      </c>
      <c r="F274" s="191">
        <f>F275</f>
        <v>100</v>
      </c>
    </row>
    <row r="275" spans="1:6" ht="31.5">
      <c r="A275" s="50" t="s">
        <v>693</v>
      </c>
      <c r="B275" s="77">
        <v>706</v>
      </c>
      <c r="C275" s="51" t="s">
        <v>670</v>
      </c>
      <c r="D275" s="51"/>
      <c r="E275" s="191">
        <f>E276</f>
        <v>100</v>
      </c>
      <c r="F275" s="191">
        <f>F276</f>
        <v>100</v>
      </c>
    </row>
    <row r="276" spans="1:6" ht="31.5">
      <c r="A276" s="50" t="s">
        <v>1127</v>
      </c>
      <c r="B276" s="77">
        <v>706</v>
      </c>
      <c r="C276" s="51" t="s">
        <v>670</v>
      </c>
      <c r="D276" s="51" t="s">
        <v>1092</v>
      </c>
      <c r="E276" s="191">
        <v>100</v>
      </c>
      <c r="F276" s="191">
        <v>100</v>
      </c>
    </row>
    <row r="277" spans="1:6" ht="47.25">
      <c r="A277" s="50" t="s">
        <v>572</v>
      </c>
      <c r="B277" s="77">
        <v>706</v>
      </c>
      <c r="C277" s="51" t="s">
        <v>573</v>
      </c>
      <c r="D277" s="51"/>
      <c r="E277" s="191">
        <f>E278+E281+E282</f>
        <v>970</v>
      </c>
      <c r="F277" s="191">
        <f>F278+F281+F282</f>
        <v>980</v>
      </c>
    </row>
    <row r="278" spans="1:6" ht="47.25">
      <c r="A278" s="50" t="s">
        <v>160</v>
      </c>
      <c r="B278" s="77">
        <v>706</v>
      </c>
      <c r="C278" s="51" t="s">
        <v>574</v>
      </c>
      <c r="D278" s="51"/>
      <c r="E278" s="191">
        <f>E279</f>
        <v>760</v>
      </c>
      <c r="F278" s="191">
        <f>F279</f>
        <v>760</v>
      </c>
    </row>
    <row r="279" spans="1:6" ht="15.75">
      <c r="A279" s="50" t="s">
        <v>957</v>
      </c>
      <c r="B279" s="77">
        <v>706</v>
      </c>
      <c r="C279" s="51" t="s">
        <v>575</v>
      </c>
      <c r="D279" s="51"/>
      <c r="E279" s="191">
        <f>E280</f>
        <v>760</v>
      </c>
      <c r="F279" s="191">
        <f>F280</f>
        <v>760</v>
      </c>
    </row>
    <row r="280" spans="1:6" ht="31.5">
      <c r="A280" s="50" t="s">
        <v>1127</v>
      </c>
      <c r="B280" s="77">
        <v>706</v>
      </c>
      <c r="C280" s="51" t="s">
        <v>575</v>
      </c>
      <c r="D280" s="51" t="s">
        <v>1092</v>
      </c>
      <c r="E280" s="191">
        <v>760</v>
      </c>
      <c r="F280" s="191">
        <v>760</v>
      </c>
    </row>
    <row r="281" spans="1:6" ht="47.25">
      <c r="A281" s="50" t="s">
        <v>161</v>
      </c>
      <c r="B281" s="77">
        <v>706</v>
      </c>
      <c r="C281" s="51" t="s">
        <v>576</v>
      </c>
      <c r="D281" s="51"/>
      <c r="E281" s="191">
        <v>0</v>
      </c>
      <c r="F281" s="191">
        <v>0</v>
      </c>
    </row>
    <row r="282" spans="1:6" ht="31.5">
      <c r="A282" s="50" t="s">
        <v>577</v>
      </c>
      <c r="B282" s="77">
        <v>706</v>
      </c>
      <c r="C282" s="51" t="s">
        <v>579</v>
      </c>
      <c r="D282" s="51"/>
      <c r="E282" s="191">
        <f>E283</f>
        <v>210</v>
      </c>
      <c r="F282" s="191">
        <f>F283</f>
        <v>220</v>
      </c>
    </row>
    <row r="283" spans="1:6" ht="15.75">
      <c r="A283" s="50" t="s">
        <v>970</v>
      </c>
      <c r="B283" s="77">
        <v>706</v>
      </c>
      <c r="C283" s="51" t="s">
        <v>578</v>
      </c>
      <c r="D283" s="51"/>
      <c r="E283" s="191">
        <f>E284</f>
        <v>210</v>
      </c>
      <c r="F283" s="191">
        <f>F284</f>
        <v>220</v>
      </c>
    </row>
    <row r="284" spans="1:6" ht="31.5">
      <c r="A284" s="50" t="s">
        <v>1098</v>
      </c>
      <c r="B284" s="77">
        <v>706</v>
      </c>
      <c r="C284" s="51" t="s">
        <v>578</v>
      </c>
      <c r="D284" s="51" t="s">
        <v>1099</v>
      </c>
      <c r="E284" s="191">
        <v>210</v>
      </c>
      <c r="F284" s="191">
        <v>220</v>
      </c>
    </row>
    <row r="285" spans="1:8" s="179" customFormat="1" ht="47.25">
      <c r="A285" s="50" t="s">
        <v>100</v>
      </c>
      <c r="B285" s="77">
        <v>706</v>
      </c>
      <c r="C285" s="51" t="s">
        <v>101</v>
      </c>
      <c r="D285" s="51"/>
      <c r="E285" s="191">
        <f>E286+E289</f>
        <v>0</v>
      </c>
      <c r="F285" s="191">
        <f>F286+F289</f>
        <v>0</v>
      </c>
      <c r="G285" s="197"/>
      <c r="H285" s="197"/>
    </row>
    <row r="286" spans="1:6" ht="31.5">
      <c r="A286" s="50" t="s">
        <v>102</v>
      </c>
      <c r="B286" s="77">
        <v>706</v>
      </c>
      <c r="C286" s="51" t="s">
        <v>103</v>
      </c>
      <c r="D286" s="51"/>
      <c r="E286" s="191">
        <f>E287</f>
        <v>0</v>
      </c>
      <c r="F286" s="191">
        <f>F287</f>
        <v>0</v>
      </c>
    </row>
    <row r="287" spans="1:6" ht="47.25">
      <c r="A287" s="50" t="s">
        <v>204</v>
      </c>
      <c r="B287" s="77">
        <v>706</v>
      </c>
      <c r="C287" s="51" t="s">
        <v>71</v>
      </c>
      <c r="D287" s="51"/>
      <c r="E287" s="191">
        <f>E288</f>
        <v>0</v>
      </c>
      <c r="F287" s="191">
        <f>F288</f>
        <v>0</v>
      </c>
    </row>
    <row r="288" spans="1:6" ht="31.5">
      <c r="A288" s="50" t="s">
        <v>1127</v>
      </c>
      <c r="B288" s="77">
        <v>706</v>
      </c>
      <c r="C288" s="51" t="s">
        <v>71</v>
      </c>
      <c r="D288" s="51" t="s">
        <v>1092</v>
      </c>
      <c r="E288" s="191">
        <v>0</v>
      </c>
      <c r="F288" s="191">
        <v>0</v>
      </c>
    </row>
    <row r="289" spans="1:6" ht="47.25">
      <c r="A289" s="50" t="s">
        <v>104</v>
      </c>
      <c r="B289" s="77">
        <v>706</v>
      </c>
      <c r="C289" s="51" t="s">
        <v>105</v>
      </c>
      <c r="D289" s="51"/>
      <c r="E289" s="191">
        <f>E290</f>
        <v>0</v>
      </c>
      <c r="F289" s="191">
        <f>F290</f>
        <v>0</v>
      </c>
    </row>
    <row r="290" spans="1:6" ht="31.5">
      <c r="A290" s="50" t="s">
        <v>210</v>
      </c>
      <c r="B290" s="77">
        <v>706</v>
      </c>
      <c r="C290" s="51" t="s">
        <v>70</v>
      </c>
      <c r="D290" s="51"/>
      <c r="E290" s="191">
        <f>E291</f>
        <v>0</v>
      </c>
      <c r="F290" s="191">
        <f>F291</f>
        <v>0</v>
      </c>
    </row>
    <row r="291" spans="1:6" ht="15.75">
      <c r="A291" s="50" t="s">
        <v>866</v>
      </c>
      <c r="B291" s="77">
        <v>706</v>
      </c>
      <c r="C291" s="51" t="s">
        <v>70</v>
      </c>
      <c r="D291" s="51" t="s">
        <v>1101</v>
      </c>
      <c r="E291" s="191">
        <v>0</v>
      </c>
      <c r="F291" s="191">
        <v>0</v>
      </c>
    </row>
    <row r="292" spans="1:6" ht="50.25" customHeight="1">
      <c r="A292" s="32" t="s">
        <v>791</v>
      </c>
      <c r="B292" s="103">
        <v>792</v>
      </c>
      <c r="C292" s="49"/>
      <c r="D292" s="49"/>
      <c r="E292" s="192">
        <f>E293</f>
        <v>84556.5</v>
      </c>
      <c r="F292" s="192">
        <f>F293</f>
        <v>102461.3</v>
      </c>
    </row>
    <row r="293" spans="1:6" ht="47.25">
      <c r="A293" s="50" t="s">
        <v>281</v>
      </c>
      <c r="B293" s="77">
        <v>792</v>
      </c>
      <c r="C293" s="51" t="s">
        <v>497</v>
      </c>
      <c r="D293" s="51"/>
      <c r="E293" s="191">
        <f>E294+E299+E304</f>
        <v>84556.5</v>
      </c>
      <c r="F293" s="191">
        <f>F294+F299+F304</f>
        <v>102461.3</v>
      </c>
    </row>
    <row r="294" spans="1:8" ht="78.75">
      <c r="A294" s="50" t="s">
        <v>1129</v>
      </c>
      <c r="B294" s="77">
        <v>792</v>
      </c>
      <c r="C294" s="51" t="s">
        <v>499</v>
      </c>
      <c r="D294" s="51"/>
      <c r="E294" s="191">
        <f>E295</f>
        <v>15598.7</v>
      </c>
      <c r="F294" s="191">
        <f>F295</f>
        <v>15613</v>
      </c>
      <c r="G294" s="78"/>
      <c r="H294" s="78"/>
    </row>
    <row r="295" spans="1:8" ht="15.75">
      <c r="A295" s="50" t="s">
        <v>1128</v>
      </c>
      <c r="B295" s="77">
        <v>792</v>
      </c>
      <c r="C295" s="51" t="s">
        <v>705</v>
      </c>
      <c r="D295" s="51"/>
      <c r="E295" s="191">
        <f>E296+E297+E298</f>
        <v>15598.7</v>
      </c>
      <c r="F295" s="191">
        <f>F296+F297+F298</f>
        <v>15613</v>
      </c>
      <c r="G295" s="78"/>
      <c r="H295" s="78"/>
    </row>
    <row r="296" spans="1:8" ht="63">
      <c r="A296" s="50" t="s">
        <v>1090</v>
      </c>
      <c r="B296" s="77">
        <v>792</v>
      </c>
      <c r="C296" s="51" t="s">
        <v>705</v>
      </c>
      <c r="D296" s="51" t="s">
        <v>1091</v>
      </c>
      <c r="E296" s="191">
        <v>14061.7</v>
      </c>
      <c r="F296" s="191">
        <v>14068</v>
      </c>
      <c r="G296" s="78"/>
      <c r="H296" s="78"/>
    </row>
    <row r="297" spans="1:8" ht="31.5">
      <c r="A297" s="50" t="s">
        <v>1127</v>
      </c>
      <c r="B297" s="77">
        <v>792</v>
      </c>
      <c r="C297" s="51" t="s">
        <v>705</v>
      </c>
      <c r="D297" s="51" t="s">
        <v>1092</v>
      </c>
      <c r="E297" s="191">
        <v>1534</v>
      </c>
      <c r="F297" s="191">
        <v>1542</v>
      </c>
      <c r="G297" s="78"/>
      <c r="H297" s="78"/>
    </row>
    <row r="298" spans="1:8" ht="15.75">
      <c r="A298" s="50" t="s">
        <v>1093</v>
      </c>
      <c r="B298" s="77">
        <v>792</v>
      </c>
      <c r="C298" s="51" t="s">
        <v>705</v>
      </c>
      <c r="D298" s="51" t="s">
        <v>1094</v>
      </c>
      <c r="E298" s="191">
        <v>3</v>
      </c>
      <c r="F298" s="191">
        <v>3</v>
      </c>
      <c r="G298" s="78"/>
      <c r="H298" s="78"/>
    </row>
    <row r="299" spans="1:8" ht="78.75">
      <c r="A299" s="50" t="s">
        <v>498</v>
      </c>
      <c r="B299" s="77">
        <v>792</v>
      </c>
      <c r="C299" s="51" t="s">
        <v>501</v>
      </c>
      <c r="D299" s="51"/>
      <c r="E299" s="191">
        <f>E300+E302</f>
        <v>53448.8</v>
      </c>
      <c r="F299" s="191">
        <f>F300+F302</f>
        <v>54120.3</v>
      </c>
      <c r="G299" s="78"/>
      <c r="H299" s="78"/>
    </row>
    <row r="300" spans="1:8" ht="15.75">
      <c r="A300" s="50" t="s">
        <v>1119</v>
      </c>
      <c r="B300" s="77">
        <v>792</v>
      </c>
      <c r="C300" s="51" t="s">
        <v>706</v>
      </c>
      <c r="D300" s="51"/>
      <c r="E300" s="191">
        <f>E301</f>
        <v>44557</v>
      </c>
      <c r="F300" s="191">
        <f>F301</f>
        <v>45217</v>
      </c>
      <c r="G300" s="78"/>
      <c r="H300" s="78"/>
    </row>
    <row r="301" spans="1:8" ht="15.75">
      <c r="A301" s="50" t="s">
        <v>866</v>
      </c>
      <c r="B301" s="77">
        <v>792</v>
      </c>
      <c r="C301" s="51" t="s">
        <v>706</v>
      </c>
      <c r="D301" s="51" t="s">
        <v>1101</v>
      </c>
      <c r="E301" s="191">
        <v>44557</v>
      </c>
      <c r="F301" s="191">
        <v>45217</v>
      </c>
      <c r="G301" s="78"/>
      <c r="H301" s="78"/>
    </row>
    <row r="302" spans="1:8" ht="31.5">
      <c r="A302" s="50" t="s">
        <v>1286</v>
      </c>
      <c r="B302" s="77">
        <v>792</v>
      </c>
      <c r="C302" s="51" t="s">
        <v>1287</v>
      </c>
      <c r="D302" s="51"/>
      <c r="E302" s="41">
        <f>E303</f>
        <v>8891.8</v>
      </c>
      <c r="F302" s="41">
        <f>F303</f>
        <v>8903.3</v>
      </c>
      <c r="G302" s="78"/>
      <c r="H302" s="78"/>
    </row>
    <row r="303" spans="1:8" ht="15.75">
      <c r="A303" s="50" t="s">
        <v>866</v>
      </c>
      <c r="B303" s="77">
        <v>792</v>
      </c>
      <c r="C303" s="51" t="s">
        <v>1287</v>
      </c>
      <c r="D303" s="51" t="s">
        <v>1101</v>
      </c>
      <c r="E303" s="41">
        <v>8891.8</v>
      </c>
      <c r="F303" s="41">
        <v>8903.3</v>
      </c>
      <c r="G303" s="78"/>
      <c r="H303" s="78"/>
    </row>
    <row r="304" spans="1:6" ht="15.75">
      <c r="A304" s="106" t="s">
        <v>1089</v>
      </c>
      <c r="B304" s="77">
        <v>792</v>
      </c>
      <c r="C304" s="51" t="s">
        <v>162</v>
      </c>
      <c r="D304" s="51"/>
      <c r="E304" s="191">
        <f>E305</f>
        <v>15509</v>
      </c>
      <c r="F304" s="191">
        <f>F305</f>
        <v>32728</v>
      </c>
    </row>
    <row r="305" spans="1:6" ht="15.75">
      <c r="A305" s="106" t="s">
        <v>297</v>
      </c>
      <c r="B305" s="77">
        <v>792</v>
      </c>
      <c r="C305" s="51" t="s">
        <v>162</v>
      </c>
      <c r="D305" s="77">
        <v>999</v>
      </c>
      <c r="E305" s="191">
        <v>15509</v>
      </c>
      <c r="F305" s="191">
        <v>32728</v>
      </c>
    </row>
    <row r="306" spans="1:6" ht="15.75">
      <c r="A306" s="32" t="s">
        <v>472</v>
      </c>
      <c r="B306" s="32"/>
      <c r="C306" s="108"/>
      <c r="D306" s="49"/>
      <c r="E306" s="192">
        <f>E15+E292</f>
        <v>1533519.8999999997</v>
      </c>
      <c r="F306" s="192">
        <f>F15+F292</f>
        <v>1607596.5999999999</v>
      </c>
    </row>
    <row r="307" spans="1:6" ht="15.75">
      <c r="A307" s="96"/>
      <c r="B307" s="96"/>
      <c r="C307" s="96"/>
      <c r="D307" s="97"/>
      <c r="E307" s="120"/>
      <c r="F307" s="121"/>
    </row>
    <row r="308" spans="1:6" ht="15.75">
      <c r="A308" s="325" t="s">
        <v>665</v>
      </c>
      <c r="B308" s="325"/>
      <c r="C308" s="325"/>
      <c r="D308" s="325"/>
      <c r="E308" s="325"/>
      <c r="F308" s="325"/>
    </row>
    <row r="309" spans="4:6" ht="15.75">
      <c r="D309" s="94"/>
      <c r="E309" s="94"/>
      <c r="F309" s="95"/>
    </row>
    <row r="310" ht="15.75">
      <c r="F310" s="42"/>
    </row>
    <row r="311" spans="6:8" ht="15.75">
      <c r="F311" s="42"/>
      <c r="G311" s="42"/>
      <c r="H311" s="42"/>
    </row>
    <row r="312" spans="6:8" ht="15.75">
      <c r="F312" s="42"/>
      <c r="G312" s="42"/>
      <c r="H312" s="42"/>
    </row>
    <row r="313" spans="6:8" ht="15.75">
      <c r="F313" s="42"/>
      <c r="G313" s="42"/>
      <c r="H313" s="42"/>
    </row>
    <row r="314" spans="6:8" ht="15.75">
      <c r="F314" s="42"/>
      <c r="G314" s="42"/>
      <c r="H314" s="42"/>
    </row>
    <row r="315" spans="6:8" ht="15.75">
      <c r="F315" s="42"/>
      <c r="G315" s="42"/>
      <c r="H315" s="42"/>
    </row>
    <row r="316" spans="6:8" ht="15.75">
      <c r="F316" s="42"/>
      <c r="G316" s="42"/>
      <c r="H316" s="42"/>
    </row>
    <row r="317" spans="6:8" ht="15.75">
      <c r="F317" s="42"/>
      <c r="G317" s="42"/>
      <c r="H317" s="42"/>
    </row>
    <row r="318" spans="6:8" ht="15.75">
      <c r="F318" s="42"/>
      <c r="G318" s="42"/>
      <c r="H318" s="42"/>
    </row>
    <row r="319" spans="6:8" ht="15.75">
      <c r="F319" s="42"/>
      <c r="G319" s="42"/>
      <c r="H319" s="42"/>
    </row>
    <row r="320" spans="6:8" ht="15.75">
      <c r="F320" s="42"/>
      <c r="G320" s="42"/>
      <c r="H320" s="42"/>
    </row>
    <row r="321" spans="6:8" ht="15.75">
      <c r="F321" s="42"/>
      <c r="G321" s="42"/>
      <c r="H321" s="42"/>
    </row>
    <row r="322" spans="6:8" ht="15.75">
      <c r="F322" s="42"/>
      <c r="G322" s="42"/>
      <c r="H322" s="42"/>
    </row>
    <row r="323" spans="6:8" ht="15.75">
      <c r="F323" s="42"/>
      <c r="G323" s="42"/>
      <c r="H323" s="42"/>
    </row>
    <row r="324" spans="6:8" ht="15.75">
      <c r="F324" s="42"/>
      <c r="G324" s="42"/>
      <c r="H324" s="42"/>
    </row>
    <row r="325" spans="6:8" ht="15.75">
      <c r="F325" s="42"/>
      <c r="G325" s="42"/>
      <c r="H325" s="42"/>
    </row>
    <row r="326" spans="6:8" ht="15.75">
      <c r="F326" s="42"/>
      <c r="G326" s="42"/>
      <c r="H326" s="42"/>
    </row>
    <row r="327" spans="6:8" ht="15.75">
      <c r="F327" s="42"/>
      <c r="G327" s="42"/>
      <c r="H327" s="42"/>
    </row>
    <row r="328" spans="6:8" ht="15.75">
      <c r="F328" s="42"/>
      <c r="G328" s="42"/>
      <c r="H328" s="42"/>
    </row>
    <row r="329" spans="6:8" ht="15.75">
      <c r="F329" s="42"/>
      <c r="G329" s="42"/>
      <c r="H329" s="42"/>
    </row>
    <row r="330" spans="6:8" ht="15.75">
      <c r="F330" s="42"/>
      <c r="G330" s="42"/>
      <c r="H330" s="42"/>
    </row>
    <row r="331" spans="6:8" ht="15.75">
      <c r="F331" s="42"/>
      <c r="G331" s="42"/>
      <c r="H331" s="42"/>
    </row>
    <row r="332" spans="6:8" ht="15.75">
      <c r="F332" s="42"/>
      <c r="G332" s="42"/>
      <c r="H332" s="42"/>
    </row>
    <row r="333" spans="6:8" ht="15.75">
      <c r="F333" s="42"/>
      <c r="G333" s="42"/>
      <c r="H333" s="42"/>
    </row>
    <row r="334" spans="6:8" ht="15.75">
      <c r="F334" s="42"/>
      <c r="G334" s="42"/>
      <c r="H334" s="42"/>
    </row>
    <row r="335" spans="6:8" ht="15.75">
      <c r="F335" s="42"/>
      <c r="G335" s="42"/>
      <c r="H335" s="42"/>
    </row>
    <row r="336" spans="6:8" ht="15.75">
      <c r="F336" s="42"/>
      <c r="G336" s="42"/>
      <c r="H336" s="42"/>
    </row>
    <row r="337" spans="6:8" ht="15.75">
      <c r="F337" s="42"/>
      <c r="G337" s="42"/>
      <c r="H337" s="42"/>
    </row>
    <row r="338" spans="6:8" ht="15.75">
      <c r="F338" s="42"/>
      <c r="G338" s="42"/>
      <c r="H338" s="42"/>
    </row>
    <row r="339" spans="6:8" ht="15.75">
      <c r="F339" s="42"/>
      <c r="G339" s="42"/>
      <c r="H339" s="42"/>
    </row>
    <row r="340" spans="6:8" ht="15.75">
      <c r="F340" s="42"/>
      <c r="G340" s="42"/>
      <c r="H340" s="42"/>
    </row>
    <row r="341" spans="6:8" ht="15.75">
      <c r="F341" s="42"/>
      <c r="G341" s="42"/>
      <c r="H341" s="42"/>
    </row>
    <row r="342" spans="6:8" ht="15.75">
      <c r="F342" s="42"/>
      <c r="G342" s="42"/>
      <c r="H342" s="42"/>
    </row>
  </sheetData>
  <sheetProtection/>
  <mergeCells count="17">
    <mergeCell ref="A9:F9"/>
    <mergeCell ref="A1:I1"/>
    <mergeCell ref="A2:I2"/>
    <mergeCell ref="A3:I3"/>
    <mergeCell ref="A4:I4"/>
    <mergeCell ref="A5:I5"/>
    <mergeCell ref="A8:I8"/>
    <mergeCell ref="B6:F6"/>
    <mergeCell ref="B7:E7"/>
    <mergeCell ref="A10:F10"/>
    <mergeCell ref="A308:F308"/>
    <mergeCell ref="E12:F12"/>
    <mergeCell ref="A12:A13"/>
    <mergeCell ref="B12:B13"/>
    <mergeCell ref="C12:C13"/>
    <mergeCell ref="D12:D13"/>
    <mergeCell ref="F11:H11"/>
  </mergeCells>
  <printOptions/>
  <pageMargins left="0.5905511811023623" right="0.3937007874015748" top="0.3937007874015748" bottom="0.3937007874015748" header="0.31496062992125984" footer="0.31496062992125984"/>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D20"/>
  <sheetViews>
    <sheetView zoomScalePageLayoutView="0" workbookViewId="0" topLeftCell="A3">
      <selection activeCell="J13" sqref="J13"/>
    </sheetView>
  </sheetViews>
  <sheetFormatPr defaultColWidth="9.00390625" defaultRowHeight="12.75"/>
  <cols>
    <col min="1" max="1" width="48.25390625" style="122" customWidth="1"/>
    <col min="2" max="2" width="13.00390625" style="122" customWidth="1"/>
    <col min="3" max="3" width="11.625" style="122" customWidth="1"/>
    <col min="4" max="4" width="12.375" style="122" customWidth="1"/>
    <col min="5" max="16384" width="9.125" style="122" customWidth="1"/>
  </cols>
  <sheetData>
    <row r="1" spans="1:4" ht="15.75">
      <c r="A1" s="374" t="s">
        <v>436</v>
      </c>
      <c r="B1" s="374"/>
      <c r="C1" s="374"/>
      <c r="D1" s="375"/>
    </row>
    <row r="2" spans="1:4" ht="15.75">
      <c r="A2" s="374" t="s">
        <v>435</v>
      </c>
      <c r="B2" s="374"/>
      <c r="C2" s="374"/>
      <c r="D2" s="375"/>
    </row>
    <row r="3" spans="1:4" ht="15.75">
      <c r="A3" s="374" t="s">
        <v>434</v>
      </c>
      <c r="B3" s="374"/>
      <c r="C3" s="374"/>
      <c r="D3" s="375"/>
    </row>
    <row r="4" spans="1:4" ht="15.75">
      <c r="A4" s="374" t="s">
        <v>433</v>
      </c>
      <c r="B4" s="374"/>
      <c r="C4" s="374"/>
      <c r="D4" s="375"/>
    </row>
    <row r="5" spans="1:4" ht="15.75">
      <c r="A5" s="338" t="s">
        <v>14</v>
      </c>
      <c r="B5" s="338"/>
      <c r="C5" s="338"/>
      <c r="D5" s="373"/>
    </row>
    <row r="6" spans="1:3" ht="15.75">
      <c r="A6" s="189"/>
      <c r="B6" s="189" t="s">
        <v>1202</v>
      </c>
      <c r="C6" s="189"/>
    </row>
    <row r="7" spans="2:4" ht="19.5" customHeight="1">
      <c r="B7" s="338" t="s">
        <v>1251</v>
      </c>
      <c r="C7" s="381"/>
      <c r="D7" s="381"/>
    </row>
    <row r="8" spans="2:4" ht="16.5" customHeight="1">
      <c r="B8" s="189" t="s">
        <v>1367</v>
      </c>
      <c r="C8" s="238"/>
      <c r="D8" s="238"/>
    </row>
    <row r="9" spans="2:4" ht="16.5" customHeight="1">
      <c r="B9" s="189" t="s">
        <v>1368</v>
      </c>
      <c r="C9" s="238"/>
      <c r="D9" s="238"/>
    </row>
    <row r="10" spans="2:4" ht="19.5" customHeight="1">
      <c r="B10" s="189"/>
      <c r="C10" s="238"/>
      <c r="D10" s="238"/>
    </row>
    <row r="11" spans="1:4" ht="96" customHeight="1">
      <c r="A11" s="361" t="s">
        <v>429</v>
      </c>
      <c r="B11" s="361"/>
      <c r="C11" s="361"/>
      <c r="D11" s="377"/>
    </row>
    <row r="12" ht="17.25" customHeight="1">
      <c r="D12" s="177" t="s">
        <v>666</v>
      </c>
    </row>
    <row r="13" spans="1:4" ht="18" customHeight="1">
      <c r="A13" s="376" t="s">
        <v>1066</v>
      </c>
      <c r="B13" s="376" t="s">
        <v>431</v>
      </c>
      <c r="C13" s="379" t="s">
        <v>432</v>
      </c>
      <c r="D13" s="380"/>
    </row>
    <row r="14" spans="1:4" ht="26.25" customHeight="1">
      <c r="A14" s="358"/>
      <c r="B14" s="378"/>
      <c r="C14" s="168" t="s">
        <v>805</v>
      </c>
      <c r="D14" s="168" t="s">
        <v>789</v>
      </c>
    </row>
    <row r="15" spans="1:4" s="128" customFormat="1" ht="24" customHeight="1">
      <c r="A15" s="126" t="s">
        <v>200</v>
      </c>
      <c r="B15" s="127">
        <f>C15+D15</f>
        <v>26268</v>
      </c>
      <c r="C15" s="127">
        <f>C16</f>
        <v>4477</v>
      </c>
      <c r="D15" s="127">
        <f>D16</f>
        <v>21791</v>
      </c>
    </row>
    <row r="16" spans="1:4" ht="50.25" customHeight="1">
      <c r="A16" s="105" t="s">
        <v>949</v>
      </c>
      <c r="B16" s="127">
        <f>C16+D16</f>
        <v>26268</v>
      </c>
      <c r="C16" s="127">
        <f>C18+C17</f>
        <v>4477</v>
      </c>
      <c r="D16" s="127">
        <f>D18+D17</f>
        <v>21791</v>
      </c>
    </row>
    <row r="17" spans="1:4" ht="31.5" customHeight="1">
      <c r="A17" s="187" t="s">
        <v>437</v>
      </c>
      <c r="B17" s="186">
        <f>C17+D17</f>
        <v>4477</v>
      </c>
      <c r="C17" s="186">
        <v>4477</v>
      </c>
      <c r="D17" s="149">
        <v>0</v>
      </c>
    </row>
    <row r="18" spans="1:4" ht="75" customHeight="1">
      <c r="A18" s="129" t="s">
        <v>430</v>
      </c>
      <c r="B18" s="130">
        <f>C18+D18</f>
        <v>21791</v>
      </c>
      <c r="C18" s="130">
        <v>0</v>
      </c>
      <c r="D18" s="131">
        <v>21791</v>
      </c>
    </row>
    <row r="19" ht="19.5" customHeight="1"/>
    <row r="20" spans="1:4" ht="31.5" customHeight="1">
      <c r="A20" s="371" t="s">
        <v>201</v>
      </c>
      <c r="B20" s="371"/>
      <c r="C20" s="371"/>
      <c r="D20" s="372"/>
    </row>
  </sheetData>
  <sheetProtection/>
  <mergeCells count="11">
    <mergeCell ref="B7:D7"/>
    <mergeCell ref="A20:D20"/>
    <mergeCell ref="A5:D5"/>
    <mergeCell ref="A2:D2"/>
    <mergeCell ref="A1:D1"/>
    <mergeCell ref="A3:D3"/>
    <mergeCell ref="A4:D4"/>
    <mergeCell ref="A13:A14"/>
    <mergeCell ref="A11:D11"/>
    <mergeCell ref="B13:B14"/>
    <mergeCell ref="C13:D13"/>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92D050"/>
  </sheetPr>
  <dimension ref="A1:E33"/>
  <sheetViews>
    <sheetView zoomScalePageLayoutView="0" workbookViewId="0" topLeftCell="A1">
      <selection activeCell="I16" sqref="I16"/>
    </sheetView>
  </sheetViews>
  <sheetFormatPr defaultColWidth="9.00390625" defaultRowHeight="12.75"/>
  <cols>
    <col min="1" max="1" width="6.125" style="132" customWidth="1"/>
    <col min="2" max="2" width="71.00390625" style="122" customWidth="1"/>
    <col min="3" max="3" width="14.125" style="122" customWidth="1"/>
    <col min="4" max="4" width="12.125" style="122" customWidth="1"/>
    <col min="5" max="16384" width="9.125" style="122" customWidth="1"/>
  </cols>
  <sheetData>
    <row r="1" spans="1:3" ht="15.75">
      <c r="A1" s="374" t="s">
        <v>1069</v>
      </c>
      <c r="B1" s="374"/>
      <c r="C1" s="374"/>
    </row>
    <row r="2" spans="1:3" ht="15.75">
      <c r="A2" s="374" t="s">
        <v>1075</v>
      </c>
      <c r="B2" s="374"/>
      <c r="C2" s="374"/>
    </row>
    <row r="3" spans="1:3" ht="15.75">
      <c r="A3" s="374" t="s">
        <v>1076</v>
      </c>
      <c r="B3" s="374"/>
      <c r="C3" s="374"/>
    </row>
    <row r="4" spans="1:3" ht="15.75">
      <c r="A4" s="374" t="s">
        <v>1077</v>
      </c>
      <c r="B4" s="374"/>
      <c r="C4" s="374"/>
    </row>
    <row r="5" spans="1:3" ht="15.75">
      <c r="A5" s="338" t="s">
        <v>15</v>
      </c>
      <c r="B5" s="338"/>
      <c r="C5" s="338"/>
    </row>
    <row r="6" spans="1:3" ht="15.75">
      <c r="A6" s="189"/>
      <c r="B6" s="189" t="s">
        <v>1203</v>
      </c>
      <c r="C6" s="189"/>
    </row>
    <row r="7" spans="1:3" ht="15.75">
      <c r="A7" s="189"/>
      <c r="B7" s="338" t="s">
        <v>1265</v>
      </c>
      <c r="C7" s="382"/>
    </row>
    <row r="8" spans="1:3" ht="15.75">
      <c r="A8" s="189"/>
      <c r="B8" s="189" t="s">
        <v>1370</v>
      </c>
      <c r="C8" s="240"/>
    </row>
    <row r="9" spans="1:3" ht="15.75">
      <c r="A9" s="189"/>
      <c r="B9" s="189" t="s">
        <v>1369</v>
      </c>
      <c r="C9" s="240"/>
    </row>
    <row r="10" ht="19.5" customHeight="1"/>
    <row r="11" spans="1:4" ht="50.25" customHeight="1">
      <c r="A11" s="361" t="s">
        <v>783</v>
      </c>
      <c r="B11" s="361"/>
      <c r="C11" s="361"/>
      <c r="D11" s="134"/>
    </row>
    <row r="12" ht="17.25" customHeight="1" thickBot="1">
      <c r="C12" s="123" t="s">
        <v>726</v>
      </c>
    </row>
    <row r="13" spans="1:3" ht="39.75" customHeight="1" thickBot="1">
      <c r="A13" s="135" t="s">
        <v>915</v>
      </c>
      <c r="B13" s="136" t="s">
        <v>33</v>
      </c>
      <c r="C13" s="137" t="s">
        <v>896</v>
      </c>
    </row>
    <row r="14" spans="1:3" ht="15.75">
      <c r="A14" s="138">
        <v>1</v>
      </c>
      <c r="B14" s="139" t="s">
        <v>64</v>
      </c>
      <c r="C14" s="140">
        <v>3019</v>
      </c>
    </row>
    <row r="15" spans="1:3" ht="16.5" customHeight="1">
      <c r="A15" s="141">
        <v>2</v>
      </c>
      <c r="B15" s="129" t="s">
        <v>599</v>
      </c>
      <c r="C15" s="131">
        <v>2451</v>
      </c>
    </row>
    <row r="16" spans="1:3" ht="15.75">
      <c r="A16" s="141">
        <v>3</v>
      </c>
      <c r="B16" s="129" t="s">
        <v>601</v>
      </c>
      <c r="C16" s="131">
        <v>2104</v>
      </c>
    </row>
    <row r="17" spans="1:3" ht="20.25" customHeight="1">
      <c r="A17" s="141">
        <v>4</v>
      </c>
      <c r="B17" s="129" t="s">
        <v>602</v>
      </c>
      <c r="C17" s="131">
        <v>2401</v>
      </c>
    </row>
    <row r="18" spans="1:3" ht="18" customHeight="1">
      <c r="A18" s="141">
        <v>5</v>
      </c>
      <c r="B18" s="129" t="s">
        <v>603</v>
      </c>
      <c r="C18" s="131">
        <v>3045</v>
      </c>
    </row>
    <row r="19" spans="1:3" ht="15.75">
      <c r="A19" s="141">
        <v>6</v>
      </c>
      <c r="B19" s="129" t="s">
        <v>604</v>
      </c>
      <c r="C19" s="131">
        <v>3130</v>
      </c>
    </row>
    <row r="20" spans="1:3" ht="15.75">
      <c r="A20" s="141">
        <v>7</v>
      </c>
      <c r="B20" s="129" t="s">
        <v>605</v>
      </c>
      <c r="C20" s="131">
        <v>3819</v>
      </c>
    </row>
    <row r="21" spans="1:3" ht="18" customHeight="1">
      <c r="A21" s="141">
        <v>8</v>
      </c>
      <c r="B21" s="129" t="s">
        <v>606</v>
      </c>
      <c r="C21" s="131">
        <v>2950</v>
      </c>
    </row>
    <row r="22" spans="1:3" ht="15.75">
      <c r="A22" s="141">
        <v>9</v>
      </c>
      <c r="B22" s="129" t="s">
        <v>607</v>
      </c>
      <c r="C22" s="131">
        <v>1618</v>
      </c>
    </row>
    <row r="23" spans="1:3" ht="18.75" customHeight="1">
      <c r="A23" s="141">
        <v>10</v>
      </c>
      <c r="B23" s="129" t="s">
        <v>301</v>
      </c>
      <c r="C23" s="131">
        <v>2835</v>
      </c>
    </row>
    <row r="24" spans="1:3" ht="15.75">
      <c r="A24" s="141">
        <v>11</v>
      </c>
      <c r="B24" s="129" t="s">
        <v>608</v>
      </c>
      <c r="C24" s="131">
        <v>2564</v>
      </c>
    </row>
    <row r="25" spans="1:3" ht="19.5" customHeight="1">
      <c r="A25" s="141">
        <v>12</v>
      </c>
      <c r="B25" s="129" t="s">
        <v>609</v>
      </c>
      <c r="C25" s="131">
        <v>3189</v>
      </c>
    </row>
    <row r="26" spans="1:3" ht="15.75">
      <c r="A26" s="141">
        <v>13</v>
      </c>
      <c r="B26" s="129" t="s">
        <v>610</v>
      </c>
      <c r="C26" s="131">
        <v>2331</v>
      </c>
    </row>
    <row r="27" spans="1:3" ht="20.25" customHeight="1">
      <c r="A27" s="141">
        <v>14</v>
      </c>
      <c r="B27" s="129" t="s">
        <v>612</v>
      </c>
      <c r="C27" s="131">
        <v>3233</v>
      </c>
    </row>
    <row r="28" spans="1:3" ht="15.75">
      <c r="A28" s="141">
        <v>15</v>
      </c>
      <c r="B28" s="129" t="s">
        <v>613</v>
      </c>
      <c r="C28" s="131">
        <v>2067</v>
      </c>
    </row>
    <row r="29" spans="1:3" ht="23.25" customHeight="1">
      <c r="A29" s="141">
        <v>16</v>
      </c>
      <c r="B29" s="129" t="s">
        <v>614</v>
      </c>
      <c r="C29" s="131">
        <v>2175</v>
      </c>
    </row>
    <row r="30" spans="1:3" ht="18" customHeight="1">
      <c r="A30" s="141">
        <v>17</v>
      </c>
      <c r="B30" s="129" t="s">
        <v>1125</v>
      </c>
      <c r="C30" s="131">
        <v>0</v>
      </c>
    </row>
    <row r="31" spans="1:3" ht="15.75">
      <c r="A31" s="141"/>
      <c r="B31" s="142" t="s">
        <v>312</v>
      </c>
      <c r="C31" s="143">
        <f>C29+C28+C27+C26+C25+C24+C23+C22+C21+C20+C19+C18+C17+C16+C15+C14+C30</f>
        <v>42931</v>
      </c>
    </row>
    <row r="32" ht="19.5" customHeight="1"/>
    <row r="33" spans="1:5" ht="31.5" customHeight="1">
      <c r="A33" s="371" t="s">
        <v>770</v>
      </c>
      <c r="B33" s="372"/>
      <c r="C33" s="372"/>
      <c r="E33" s="133"/>
    </row>
  </sheetData>
  <sheetProtection/>
  <mergeCells count="8">
    <mergeCell ref="A11:C11"/>
    <mergeCell ref="A33:C33"/>
    <mergeCell ref="A1:C1"/>
    <mergeCell ref="A2:C2"/>
    <mergeCell ref="A3:C3"/>
    <mergeCell ref="A5:C5"/>
    <mergeCell ref="A4:C4"/>
    <mergeCell ref="B7:C7"/>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D34"/>
  <sheetViews>
    <sheetView zoomScalePageLayoutView="0" workbookViewId="0" topLeftCell="A4">
      <selection activeCell="H12" sqref="H12"/>
    </sheetView>
  </sheetViews>
  <sheetFormatPr defaultColWidth="9.00390625" defaultRowHeight="12.75"/>
  <cols>
    <col min="1" max="1" width="5.375" style="99" customWidth="1"/>
    <col min="2" max="2" width="61.25390625" style="144" customWidth="1"/>
    <col min="3" max="3" width="12.25390625" style="145" customWidth="1"/>
    <col min="4" max="4" width="13.875" style="144" customWidth="1"/>
    <col min="5" max="16384" width="9.125" style="144" customWidth="1"/>
  </cols>
  <sheetData>
    <row r="1" spans="1:4" ht="15.75">
      <c r="A1" s="338" t="s">
        <v>1070</v>
      </c>
      <c r="B1" s="338"/>
      <c r="C1" s="338"/>
      <c r="D1" s="338"/>
    </row>
    <row r="2" spans="1:4" ht="15.75">
      <c r="A2" s="338" t="s">
        <v>1079</v>
      </c>
      <c r="B2" s="338"/>
      <c r="C2" s="338"/>
      <c r="D2" s="338"/>
    </row>
    <row r="3" spans="1:4" ht="15.75">
      <c r="A3" s="338" t="s">
        <v>1080</v>
      </c>
      <c r="B3" s="338"/>
      <c r="C3" s="338"/>
      <c r="D3" s="338"/>
    </row>
    <row r="4" spans="1:4" ht="15.75">
      <c r="A4" s="338" t="s">
        <v>1081</v>
      </c>
      <c r="B4" s="338"/>
      <c r="C4" s="338"/>
      <c r="D4" s="338"/>
    </row>
    <row r="5" spans="1:4" ht="15.75">
      <c r="A5" s="338" t="s">
        <v>459</v>
      </c>
      <c r="B5" s="338"/>
      <c r="C5" s="338"/>
      <c r="D5" s="338"/>
    </row>
    <row r="6" spans="1:4" ht="15.75">
      <c r="A6" s="189"/>
      <c r="B6" s="189" t="s">
        <v>1201</v>
      </c>
      <c r="C6" s="189"/>
      <c r="D6" s="189"/>
    </row>
    <row r="7" spans="1:4" ht="15.75">
      <c r="A7" s="189"/>
      <c r="B7" s="338" t="s">
        <v>1250</v>
      </c>
      <c r="C7" s="382"/>
      <c r="D7" s="382"/>
    </row>
    <row r="8" spans="1:4" ht="15.75">
      <c r="A8" s="189"/>
      <c r="B8" s="189" t="s">
        <v>1371</v>
      </c>
      <c r="C8" s="240"/>
      <c r="D8" s="240"/>
    </row>
    <row r="9" spans="1:4" ht="15.75">
      <c r="A9" s="189"/>
      <c r="B9" s="189" t="s">
        <v>1376</v>
      </c>
      <c r="C9" s="240"/>
      <c r="D9" s="240"/>
    </row>
    <row r="10" ht="15" customHeight="1"/>
    <row r="11" spans="1:4" ht="49.5" customHeight="1">
      <c r="A11" s="361" t="s">
        <v>782</v>
      </c>
      <c r="B11" s="361"/>
      <c r="C11" s="361"/>
      <c r="D11" s="377"/>
    </row>
    <row r="12" ht="18" customHeight="1" thickBot="1">
      <c r="D12" s="146" t="s">
        <v>1078</v>
      </c>
    </row>
    <row r="13" spans="1:4" ht="16.5" thickBot="1">
      <c r="A13" s="327" t="s">
        <v>1115</v>
      </c>
      <c r="B13" s="327" t="s">
        <v>33</v>
      </c>
      <c r="C13" s="383" t="s">
        <v>896</v>
      </c>
      <c r="D13" s="384"/>
    </row>
    <row r="14" spans="1:4" ht="16.5" thickBot="1">
      <c r="A14" s="385"/>
      <c r="B14" s="385"/>
      <c r="C14" s="147" t="s">
        <v>805</v>
      </c>
      <c r="D14" s="80" t="s">
        <v>789</v>
      </c>
    </row>
    <row r="15" spans="1:4" ht="15.75">
      <c r="A15" s="93">
        <v>1</v>
      </c>
      <c r="B15" s="148" t="s">
        <v>64</v>
      </c>
      <c r="C15" s="149">
        <v>3115</v>
      </c>
      <c r="D15" s="149">
        <v>3169</v>
      </c>
    </row>
    <row r="16" spans="1:4" s="42" customFormat="1" ht="19.5" customHeight="1">
      <c r="A16" s="124">
        <v>2</v>
      </c>
      <c r="B16" s="150" t="s">
        <v>599</v>
      </c>
      <c r="C16" s="131">
        <v>2508</v>
      </c>
      <c r="D16" s="131">
        <v>2544</v>
      </c>
    </row>
    <row r="17" spans="1:4" s="42" customFormat="1" ht="15.75">
      <c r="A17" s="124">
        <v>3</v>
      </c>
      <c r="B17" s="150" t="s">
        <v>601</v>
      </c>
      <c r="C17" s="131">
        <v>2151</v>
      </c>
      <c r="D17" s="131">
        <v>2181</v>
      </c>
    </row>
    <row r="18" spans="1:4" s="42" customFormat="1" ht="20.25" customHeight="1">
      <c r="A18" s="124">
        <v>4</v>
      </c>
      <c r="B18" s="150" t="s">
        <v>602</v>
      </c>
      <c r="C18" s="131">
        <v>2481</v>
      </c>
      <c r="D18" s="131">
        <v>2525</v>
      </c>
    </row>
    <row r="19" spans="1:4" s="42" customFormat="1" ht="18" customHeight="1">
      <c r="A19" s="124">
        <v>5</v>
      </c>
      <c r="B19" s="150" t="s">
        <v>603</v>
      </c>
      <c r="C19" s="131">
        <v>3150</v>
      </c>
      <c r="D19" s="131">
        <v>3210</v>
      </c>
    </row>
    <row r="20" spans="1:4" s="42" customFormat="1" ht="15.75">
      <c r="A20" s="124">
        <v>6</v>
      </c>
      <c r="B20" s="150" t="s">
        <v>604</v>
      </c>
      <c r="C20" s="131">
        <v>3218</v>
      </c>
      <c r="D20" s="131">
        <v>3260</v>
      </c>
    </row>
    <row r="21" spans="1:4" s="42" customFormat="1" ht="15.75">
      <c r="A21" s="124">
        <v>7</v>
      </c>
      <c r="B21" s="150" t="s">
        <v>605</v>
      </c>
      <c r="C21" s="131">
        <v>4007</v>
      </c>
      <c r="D21" s="131">
        <v>4089</v>
      </c>
    </row>
    <row r="22" spans="1:4" s="42" customFormat="1" ht="18" customHeight="1">
      <c r="A22" s="124">
        <v>8</v>
      </c>
      <c r="B22" s="150" t="s">
        <v>606</v>
      </c>
      <c r="C22" s="131">
        <v>2995</v>
      </c>
      <c r="D22" s="131">
        <v>3026</v>
      </c>
    </row>
    <row r="23" spans="1:4" s="42" customFormat="1" ht="15.75">
      <c r="A23" s="124">
        <v>9</v>
      </c>
      <c r="B23" s="150" t="s">
        <v>607</v>
      </c>
      <c r="C23" s="131">
        <v>1710</v>
      </c>
      <c r="D23" s="131">
        <v>1752</v>
      </c>
    </row>
    <row r="24" spans="1:4" s="42" customFormat="1" ht="18.75" customHeight="1">
      <c r="A24" s="124">
        <v>10</v>
      </c>
      <c r="B24" s="150" t="s">
        <v>301</v>
      </c>
      <c r="C24" s="131">
        <v>2965</v>
      </c>
      <c r="D24" s="131">
        <v>3016</v>
      </c>
    </row>
    <row r="25" spans="1:4" s="42" customFormat="1" ht="15.75">
      <c r="A25" s="124">
        <v>11</v>
      </c>
      <c r="B25" s="150" t="s">
        <v>608</v>
      </c>
      <c r="C25" s="131">
        <v>2638</v>
      </c>
      <c r="D25" s="131">
        <v>2676</v>
      </c>
    </row>
    <row r="26" spans="1:4" s="42" customFormat="1" ht="19.5" customHeight="1">
      <c r="A26" s="124">
        <v>12</v>
      </c>
      <c r="B26" s="150" t="s">
        <v>609</v>
      </c>
      <c r="C26" s="131">
        <v>3505</v>
      </c>
      <c r="D26" s="131">
        <v>3531</v>
      </c>
    </row>
    <row r="27" spans="1:4" s="42" customFormat="1" ht="15.75">
      <c r="A27" s="124">
        <v>13</v>
      </c>
      <c r="B27" s="150" t="s">
        <v>610</v>
      </c>
      <c r="C27" s="131">
        <v>2426</v>
      </c>
      <c r="D27" s="131">
        <v>2432</v>
      </c>
    </row>
    <row r="28" spans="1:4" s="42" customFormat="1" ht="20.25" customHeight="1">
      <c r="A28" s="124">
        <v>14</v>
      </c>
      <c r="B28" s="150" t="s">
        <v>612</v>
      </c>
      <c r="C28" s="131">
        <v>3357</v>
      </c>
      <c r="D28" s="131">
        <v>3410</v>
      </c>
    </row>
    <row r="29" spans="1:4" s="42" customFormat="1" ht="15.75">
      <c r="A29" s="124">
        <v>15</v>
      </c>
      <c r="B29" s="150" t="s">
        <v>613</v>
      </c>
      <c r="C29" s="131">
        <v>2114</v>
      </c>
      <c r="D29" s="131">
        <v>2149</v>
      </c>
    </row>
    <row r="30" spans="1:4" s="42" customFormat="1" ht="18.75" customHeight="1">
      <c r="A30" s="124">
        <v>16</v>
      </c>
      <c r="B30" s="150" t="s">
        <v>614</v>
      </c>
      <c r="C30" s="131">
        <v>2217</v>
      </c>
      <c r="D30" s="131">
        <v>2247</v>
      </c>
    </row>
    <row r="31" spans="1:4" s="42" customFormat="1" ht="18.75" customHeight="1">
      <c r="A31" s="124">
        <v>17</v>
      </c>
      <c r="B31" s="150" t="s">
        <v>1125</v>
      </c>
      <c r="C31" s="131">
        <v>0</v>
      </c>
      <c r="D31" s="131">
        <v>0</v>
      </c>
    </row>
    <row r="32" spans="1:4" ht="15.75">
      <c r="A32" s="124"/>
      <c r="B32" s="151" t="s">
        <v>312</v>
      </c>
      <c r="C32" s="143">
        <f>C30+C29+C28+C27+C26+C25+C24+C23+C22+C21+C20+C19+C18+C17+C16+C15+C31</f>
        <v>44557</v>
      </c>
      <c r="D32" s="143">
        <f>D30+D29+D28+D27+D26+D25+D24+D23+D22+D21+D20+D19+D18+D17+D16+D15+D31</f>
        <v>45217</v>
      </c>
    </row>
    <row r="33" ht="19.5" customHeight="1"/>
    <row r="34" spans="1:4" ht="15.75" customHeight="1">
      <c r="A34" s="371" t="s">
        <v>771</v>
      </c>
      <c r="B34" s="371"/>
      <c r="C34" s="371"/>
      <c r="D34" s="371"/>
    </row>
  </sheetData>
  <sheetProtection/>
  <mergeCells count="11">
    <mergeCell ref="B7:D7"/>
    <mergeCell ref="A34:D34"/>
    <mergeCell ref="A11:D11"/>
    <mergeCell ref="A1:D1"/>
    <mergeCell ref="A2:D2"/>
    <mergeCell ref="A3:D3"/>
    <mergeCell ref="A4:D4"/>
    <mergeCell ref="A5:D5"/>
    <mergeCell ref="C13:D13"/>
    <mergeCell ref="B13:B14"/>
    <mergeCell ref="A13:A14"/>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H18"/>
  <sheetViews>
    <sheetView zoomScalePageLayoutView="0" workbookViewId="0" topLeftCell="A1">
      <selection activeCell="H11" sqref="H11"/>
    </sheetView>
  </sheetViews>
  <sheetFormatPr defaultColWidth="9.00390625" defaultRowHeight="12.75"/>
  <cols>
    <col min="1" max="1" width="6.125" style="132" customWidth="1"/>
    <col min="2" max="2" width="41.25390625" style="122" customWidth="1"/>
    <col min="3" max="3" width="14.125" style="122" customWidth="1"/>
    <col min="4" max="4" width="12.125" style="122" customWidth="1"/>
    <col min="5" max="5" width="12.25390625" style="122" customWidth="1"/>
    <col min="6" max="16384" width="9.125" style="122" customWidth="1"/>
  </cols>
  <sheetData>
    <row r="1" spans="1:5" ht="15.75">
      <c r="A1" s="374" t="s">
        <v>198</v>
      </c>
      <c r="B1" s="374"/>
      <c r="C1" s="374"/>
      <c r="D1" s="377"/>
      <c r="E1" s="377"/>
    </row>
    <row r="2" spans="1:5" ht="15.75">
      <c r="A2" s="374" t="s">
        <v>16</v>
      </c>
      <c r="B2" s="374"/>
      <c r="C2" s="374"/>
      <c r="D2" s="377"/>
      <c r="E2" s="377"/>
    </row>
    <row r="3" spans="1:5" ht="15.75">
      <c r="A3" s="374" t="s">
        <v>196</v>
      </c>
      <c r="B3" s="374"/>
      <c r="C3" s="374"/>
      <c r="D3" s="377"/>
      <c r="E3" s="377"/>
    </row>
    <row r="4" spans="1:5" ht="15.75">
      <c r="A4" s="374" t="s">
        <v>197</v>
      </c>
      <c r="B4" s="374"/>
      <c r="C4" s="374"/>
      <c r="D4" s="377"/>
      <c r="E4" s="377"/>
    </row>
    <row r="5" spans="1:5" ht="15.75">
      <c r="A5" s="338" t="s">
        <v>460</v>
      </c>
      <c r="B5" s="338"/>
      <c r="C5" s="338"/>
      <c r="D5" s="388"/>
      <c r="E5" s="388"/>
    </row>
    <row r="6" spans="1:5" ht="15.75">
      <c r="A6" s="189"/>
      <c r="B6" s="189"/>
      <c r="C6" s="189" t="s">
        <v>1263</v>
      </c>
      <c r="D6" s="209"/>
      <c r="E6" s="209"/>
    </row>
    <row r="7" spans="1:5" ht="15.75">
      <c r="A7" s="189"/>
      <c r="B7" s="189"/>
      <c r="C7" s="338" t="s">
        <v>1264</v>
      </c>
      <c r="D7" s="382"/>
      <c r="E7" s="382"/>
    </row>
    <row r="8" spans="1:5" ht="15.75">
      <c r="A8" s="189"/>
      <c r="B8" s="189"/>
      <c r="C8" s="189" t="s">
        <v>1373</v>
      </c>
      <c r="D8" s="240"/>
      <c r="E8" s="240"/>
    </row>
    <row r="9" spans="1:5" ht="15.75">
      <c r="A9" s="189"/>
      <c r="B9" s="189"/>
      <c r="C9" s="189" t="s">
        <v>1372</v>
      </c>
      <c r="D9" s="240"/>
      <c r="E9" s="240"/>
    </row>
    <row r="10" ht="19.5" customHeight="1"/>
    <row r="11" spans="1:8" ht="60.75" customHeight="1">
      <c r="A11" s="361" t="s">
        <v>414</v>
      </c>
      <c r="B11" s="377"/>
      <c r="C11" s="377"/>
      <c r="D11" s="377"/>
      <c r="E11" s="377"/>
      <c r="F11" s="43"/>
      <c r="G11" s="43"/>
      <c r="H11" s="43"/>
    </row>
    <row r="12" ht="17.25" customHeight="1">
      <c r="E12" s="123" t="s">
        <v>726</v>
      </c>
    </row>
    <row r="13" spans="1:5" ht="21.75" customHeight="1">
      <c r="A13" s="389" t="s">
        <v>915</v>
      </c>
      <c r="B13" s="386" t="s">
        <v>33</v>
      </c>
      <c r="C13" s="386" t="s">
        <v>896</v>
      </c>
      <c r="D13" s="387"/>
      <c r="E13" s="387"/>
    </row>
    <row r="14" spans="1:5" ht="68.25" customHeight="1">
      <c r="A14" s="390"/>
      <c r="B14" s="391"/>
      <c r="C14" s="124" t="s">
        <v>1067</v>
      </c>
      <c r="D14" s="125" t="s">
        <v>1072</v>
      </c>
      <c r="E14" s="125" t="s">
        <v>1068</v>
      </c>
    </row>
    <row r="15" spans="1:5" ht="23.25" customHeight="1">
      <c r="A15" s="141">
        <v>1</v>
      </c>
      <c r="B15" s="129" t="s">
        <v>1125</v>
      </c>
      <c r="C15" s="130">
        <f>D15+E15</f>
        <v>0</v>
      </c>
      <c r="D15" s="178">
        <v>0</v>
      </c>
      <c r="E15" s="178">
        <v>0</v>
      </c>
    </row>
    <row r="16" spans="1:5" ht="15.75">
      <c r="A16" s="141"/>
      <c r="B16" s="142" t="s">
        <v>312</v>
      </c>
      <c r="C16" s="153">
        <f>C15</f>
        <v>0</v>
      </c>
      <c r="D16" s="153">
        <f>D15</f>
        <v>0</v>
      </c>
      <c r="E16" s="143">
        <f>E15</f>
        <v>0</v>
      </c>
    </row>
    <row r="17" ht="19.5" customHeight="1"/>
    <row r="18" spans="1:5" ht="31.5" customHeight="1">
      <c r="A18" s="371" t="s">
        <v>195</v>
      </c>
      <c r="B18" s="372"/>
      <c r="C18" s="372"/>
      <c r="D18" s="388"/>
      <c r="E18" s="388"/>
    </row>
  </sheetData>
  <sheetProtection/>
  <mergeCells count="11">
    <mergeCell ref="A18:E18"/>
    <mergeCell ref="A5:E5"/>
    <mergeCell ref="A11:E11"/>
    <mergeCell ref="A13:A14"/>
    <mergeCell ref="B13:B14"/>
    <mergeCell ref="C13:E13"/>
    <mergeCell ref="C7:E7"/>
    <mergeCell ref="A1:E1"/>
    <mergeCell ref="A2:E2"/>
    <mergeCell ref="A3:E3"/>
    <mergeCell ref="A4:E4"/>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H18"/>
  <sheetViews>
    <sheetView zoomScalePageLayoutView="0" workbookViewId="0" topLeftCell="A1">
      <selection activeCell="L14" sqref="L14"/>
    </sheetView>
  </sheetViews>
  <sheetFormatPr defaultColWidth="9.00390625" defaultRowHeight="12.75"/>
  <cols>
    <col min="1" max="1" width="3.25390625" style="99" customWidth="1"/>
    <col min="2" max="2" width="21.25390625" style="144" customWidth="1"/>
    <col min="3" max="3" width="9.25390625" style="145" customWidth="1"/>
    <col min="4" max="4" width="10.125" style="144" customWidth="1"/>
    <col min="5" max="5" width="12.375" style="144" customWidth="1"/>
    <col min="6" max="6" width="9.00390625" style="144" customWidth="1"/>
    <col min="7" max="7" width="10.75390625" style="144" customWidth="1"/>
    <col min="8" max="8" width="12.625" style="144" customWidth="1"/>
    <col min="9" max="16384" width="9.125" style="144" customWidth="1"/>
  </cols>
  <sheetData>
    <row r="1" spans="1:8" ht="15.75">
      <c r="A1" s="338" t="s">
        <v>1071</v>
      </c>
      <c r="B1" s="338"/>
      <c r="C1" s="338"/>
      <c r="D1" s="338"/>
      <c r="E1" s="392"/>
      <c r="F1" s="392"/>
      <c r="G1" s="392"/>
      <c r="H1" s="392"/>
    </row>
    <row r="2" spans="1:8" ht="15.75">
      <c r="A2" s="338" t="s">
        <v>1079</v>
      </c>
      <c r="B2" s="338"/>
      <c r="C2" s="338"/>
      <c r="D2" s="338"/>
      <c r="E2" s="392"/>
      <c r="F2" s="392"/>
      <c r="G2" s="392"/>
      <c r="H2" s="392"/>
    </row>
    <row r="3" spans="1:8" ht="15.75">
      <c r="A3" s="338" t="s">
        <v>1080</v>
      </c>
      <c r="B3" s="338"/>
      <c r="C3" s="338"/>
      <c r="D3" s="338"/>
      <c r="E3" s="392"/>
      <c r="F3" s="392"/>
      <c r="G3" s="392"/>
      <c r="H3" s="392"/>
    </row>
    <row r="4" spans="1:8" ht="15.75">
      <c r="A4" s="338" t="s">
        <v>1081</v>
      </c>
      <c r="B4" s="338"/>
      <c r="C4" s="338"/>
      <c r="D4" s="338"/>
      <c r="E4" s="392"/>
      <c r="F4" s="392"/>
      <c r="G4" s="392"/>
      <c r="H4" s="392"/>
    </row>
    <row r="5" spans="1:8" ht="15.75">
      <c r="A5" s="338" t="s">
        <v>459</v>
      </c>
      <c r="B5" s="338"/>
      <c r="C5" s="338"/>
      <c r="D5" s="338"/>
      <c r="E5" s="392"/>
      <c r="F5" s="392"/>
      <c r="G5" s="392"/>
      <c r="H5" s="392"/>
    </row>
    <row r="6" spans="1:8" ht="15.75">
      <c r="A6" s="189"/>
      <c r="B6" s="189"/>
      <c r="C6" s="189"/>
      <c r="D6" s="189"/>
      <c r="E6" s="393" t="s">
        <v>1261</v>
      </c>
      <c r="F6" s="393"/>
      <c r="G6" s="393"/>
      <c r="H6" s="393"/>
    </row>
    <row r="7" spans="1:8" ht="15.75">
      <c r="A7" s="189"/>
      <c r="B7" s="189"/>
      <c r="C7" s="189"/>
      <c r="D7" s="189"/>
      <c r="E7" s="393" t="s">
        <v>1262</v>
      </c>
      <c r="F7" s="398"/>
      <c r="G7" s="398"/>
      <c r="H7" s="398"/>
    </row>
    <row r="8" spans="1:8" ht="15.75">
      <c r="A8" s="189"/>
      <c r="B8" s="189"/>
      <c r="C8" s="189"/>
      <c r="D8" s="189"/>
      <c r="E8" s="398" t="s">
        <v>1374</v>
      </c>
      <c r="F8" s="399"/>
      <c r="G8" s="399"/>
      <c r="H8" s="399"/>
    </row>
    <row r="9" spans="1:8" ht="15.75">
      <c r="A9" s="189"/>
      <c r="B9" s="189"/>
      <c r="C9" s="189"/>
      <c r="D9" s="189"/>
      <c r="E9" s="307" t="s">
        <v>1375</v>
      </c>
      <c r="F9" s="241"/>
      <c r="G9" s="241"/>
      <c r="H9" s="241"/>
    </row>
    <row r="10" ht="15" customHeight="1"/>
    <row r="11" spans="1:8" ht="63" customHeight="1">
      <c r="A11" s="361" t="s">
        <v>214</v>
      </c>
      <c r="B11" s="361"/>
      <c r="C11" s="361"/>
      <c r="D11" s="377"/>
      <c r="E11" s="377"/>
      <c r="F11" s="377"/>
      <c r="G11" s="377"/>
      <c r="H11" s="377"/>
    </row>
    <row r="12" ht="18" customHeight="1" thickBot="1">
      <c r="H12" s="146" t="s">
        <v>1078</v>
      </c>
    </row>
    <row r="13" spans="1:8" ht="15" customHeight="1">
      <c r="A13" s="327" t="s">
        <v>1115</v>
      </c>
      <c r="B13" s="327" t="s">
        <v>33</v>
      </c>
      <c r="C13" s="394" t="s">
        <v>805</v>
      </c>
      <c r="D13" s="395"/>
      <c r="E13" s="396"/>
      <c r="F13" s="394" t="s">
        <v>789</v>
      </c>
      <c r="G13" s="395"/>
      <c r="H13" s="397"/>
    </row>
    <row r="14" spans="1:8" ht="71.25" customHeight="1" thickBot="1">
      <c r="A14" s="385"/>
      <c r="B14" s="385"/>
      <c r="C14" s="154" t="s">
        <v>1067</v>
      </c>
      <c r="D14" s="155" t="s">
        <v>1072</v>
      </c>
      <c r="E14" s="155" t="s">
        <v>1068</v>
      </c>
      <c r="F14" s="154" t="s">
        <v>1067</v>
      </c>
      <c r="G14" s="155" t="s">
        <v>1072</v>
      </c>
      <c r="H14" s="156" t="s">
        <v>1068</v>
      </c>
    </row>
    <row r="15" spans="1:8" s="42" customFormat="1" ht="30" customHeight="1">
      <c r="A15" s="157">
        <v>1</v>
      </c>
      <c r="B15" s="158" t="s">
        <v>1125</v>
      </c>
      <c r="C15" s="140">
        <f>D15+E15</f>
        <v>0</v>
      </c>
      <c r="D15" s="178">
        <v>0</v>
      </c>
      <c r="E15" s="178">
        <v>0</v>
      </c>
      <c r="F15" s="140">
        <f>G15+H15</f>
        <v>0</v>
      </c>
      <c r="G15" s="178">
        <v>0</v>
      </c>
      <c r="H15" s="178">
        <v>0</v>
      </c>
    </row>
    <row r="16" spans="1:8" ht="15.75">
      <c r="A16" s="124"/>
      <c r="B16" s="151" t="s">
        <v>312</v>
      </c>
      <c r="C16" s="34">
        <f aca="true" t="shared" si="0" ref="C16:H16">C15</f>
        <v>0</v>
      </c>
      <c r="D16" s="159">
        <f t="shared" si="0"/>
        <v>0</v>
      </c>
      <c r="E16" s="160">
        <f t="shared" si="0"/>
        <v>0</v>
      </c>
      <c r="F16" s="160">
        <f t="shared" si="0"/>
        <v>0</v>
      </c>
      <c r="G16" s="160">
        <f t="shared" si="0"/>
        <v>0</v>
      </c>
      <c r="H16" s="160">
        <f t="shared" si="0"/>
        <v>0</v>
      </c>
    </row>
    <row r="17" ht="19.5" customHeight="1"/>
    <row r="18" spans="1:8" ht="15.75" customHeight="1">
      <c r="A18" s="371" t="s">
        <v>199</v>
      </c>
      <c r="B18" s="371"/>
      <c r="C18" s="371"/>
      <c r="D18" s="371"/>
      <c r="E18" s="377"/>
      <c r="F18" s="377"/>
      <c r="G18" s="377"/>
      <c r="H18" s="377"/>
    </row>
  </sheetData>
  <sheetProtection/>
  <mergeCells count="14">
    <mergeCell ref="C13:E13"/>
    <mergeCell ref="F13:H13"/>
    <mergeCell ref="E7:H7"/>
    <mergeCell ref="E8:H8"/>
    <mergeCell ref="A18:H18"/>
    <mergeCell ref="A5:H5"/>
    <mergeCell ref="A11:H11"/>
    <mergeCell ref="A13:A14"/>
    <mergeCell ref="E6:H6"/>
    <mergeCell ref="A1:H1"/>
    <mergeCell ref="A2:H2"/>
    <mergeCell ref="A3:H3"/>
    <mergeCell ref="A4:H4"/>
    <mergeCell ref="B13:B14"/>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92D050"/>
  </sheetPr>
  <dimension ref="A1:E33"/>
  <sheetViews>
    <sheetView zoomScalePageLayoutView="0" workbookViewId="0" topLeftCell="A1">
      <selection activeCell="I11" sqref="I11"/>
    </sheetView>
  </sheetViews>
  <sheetFormatPr defaultColWidth="9.00390625" defaultRowHeight="12.75"/>
  <cols>
    <col min="1" max="1" width="6.375" style="145" customWidth="1"/>
    <col min="2" max="2" width="67.25390625" style="144" customWidth="1"/>
    <col min="3" max="3" width="19.625" style="144" customWidth="1"/>
    <col min="4" max="4" width="12.125" style="144" customWidth="1"/>
    <col min="5" max="16384" width="9.125" style="144" customWidth="1"/>
  </cols>
  <sheetData>
    <row r="1" spans="1:3" ht="15.75">
      <c r="A1" s="338" t="s">
        <v>438</v>
      </c>
      <c r="B1" s="338"/>
      <c r="C1" s="338"/>
    </row>
    <row r="2" spans="1:3" ht="15.75">
      <c r="A2" s="338" t="s">
        <v>922</v>
      </c>
      <c r="B2" s="338"/>
      <c r="C2" s="338"/>
    </row>
    <row r="3" spans="1:3" ht="15.75">
      <c r="A3" s="338" t="s">
        <v>923</v>
      </c>
      <c r="B3" s="338"/>
      <c r="C3" s="338"/>
    </row>
    <row r="4" spans="1:3" ht="15.75">
      <c r="A4" s="338" t="s">
        <v>924</v>
      </c>
      <c r="B4" s="338"/>
      <c r="C4" s="338"/>
    </row>
    <row r="5" spans="1:3" ht="15.75">
      <c r="A5" s="338" t="s">
        <v>461</v>
      </c>
      <c r="B5" s="338"/>
      <c r="C5" s="338"/>
    </row>
    <row r="6" spans="1:3" ht="15.75">
      <c r="A6" s="189"/>
      <c r="B6" s="189" t="s">
        <v>1201</v>
      </c>
      <c r="C6" s="189"/>
    </row>
    <row r="7" spans="1:3" ht="15.75">
      <c r="A7" s="189"/>
      <c r="B7" s="338" t="s">
        <v>1250</v>
      </c>
      <c r="C7" s="382"/>
    </row>
    <row r="8" spans="1:3" ht="15.75">
      <c r="A8" s="189"/>
      <c r="B8" s="189" t="s">
        <v>1371</v>
      </c>
      <c r="C8" s="240"/>
    </row>
    <row r="9" spans="1:3" ht="15.75">
      <c r="A9" s="189"/>
      <c r="B9" s="189" t="s">
        <v>1376</v>
      </c>
      <c r="C9" s="240"/>
    </row>
    <row r="11" spans="1:4" ht="34.5" customHeight="1">
      <c r="A11" s="361" t="s">
        <v>1259</v>
      </c>
      <c r="B11" s="361"/>
      <c r="C11" s="361"/>
      <c r="D11" s="91"/>
    </row>
    <row r="12" spans="1:4" ht="15.75" customHeight="1">
      <c r="A12" s="91"/>
      <c r="B12" s="91"/>
      <c r="C12" s="91"/>
      <c r="D12" s="91"/>
    </row>
    <row r="13" ht="16.5" thickBot="1">
      <c r="C13" s="123" t="s">
        <v>726</v>
      </c>
    </row>
    <row r="14" spans="1:3" ht="32.25" thickBot="1">
      <c r="A14" s="137" t="s">
        <v>915</v>
      </c>
      <c r="B14" s="181" t="s">
        <v>33</v>
      </c>
      <c r="C14" s="137" t="s">
        <v>896</v>
      </c>
    </row>
    <row r="15" spans="1:3" ht="15.75">
      <c r="A15" s="161">
        <v>1</v>
      </c>
      <c r="B15" s="158" t="s">
        <v>64</v>
      </c>
      <c r="C15" s="140">
        <v>72.5</v>
      </c>
    </row>
    <row r="16" spans="1:3" ht="15.75">
      <c r="A16" s="152">
        <v>2</v>
      </c>
      <c r="B16" s="150" t="s">
        <v>599</v>
      </c>
      <c r="C16" s="140">
        <v>72.5</v>
      </c>
    </row>
    <row r="17" spans="1:3" ht="15.75">
      <c r="A17" s="152">
        <v>3</v>
      </c>
      <c r="B17" s="150" t="s">
        <v>601</v>
      </c>
      <c r="C17" s="140">
        <v>72.5</v>
      </c>
    </row>
    <row r="18" spans="1:3" ht="15.75">
      <c r="A18" s="152">
        <v>4</v>
      </c>
      <c r="B18" s="150" t="s">
        <v>602</v>
      </c>
      <c r="C18" s="140">
        <v>72.5</v>
      </c>
    </row>
    <row r="19" spans="1:3" ht="15.75">
      <c r="A19" s="152">
        <v>5</v>
      </c>
      <c r="B19" s="150" t="s">
        <v>603</v>
      </c>
      <c r="C19" s="140">
        <v>72.5</v>
      </c>
    </row>
    <row r="20" spans="1:3" ht="15.75">
      <c r="A20" s="152">
        <v>6</v>
      </c>
      <c r="B20" s="150" t="s">
        <v>604</v>
      </c>
      <c r="C20" s="140">
        <v>72.5</v>
      </c>
    </row>
    <row r="21" spans="1:3" ht="15.75">
      <c r="A21" s="152">
        <v>7</v>
      </c>
      <c r="B21" s="150" t="s">
        <v>605</v>
      </c>
      <c r="C21" s="140">
        <v>216.4</v>
      </c>
    </row>
    <row r="22" spans="1:3" ht="15.75">
      <c r="A22" s="152">
        <v>8</v>
      </c>
      <c r="B22" s="150" t="s">
        <v>606</v>
      </c>
      <c r="C22" s="140">
        <v>72.5</v>
      </c>
    </row>
    <row r="23" spans="1:3" ht="15.75">
      <c r="A23" s="152">
        <v>9</v>
      </c>
      <c r="B23" s="150" t="s">
        <v>607</v>
      </c>
      <c r="C23" s="140">
        <v>72.5</v>
      </c>
    </row>
    <row r="24" spans="1:3" ht="15.75">
      <c r="A24" s="152">
        <v>10</v>
      </c>
      <c r="B24" s="150" t="s">
        <v>301</v>
      </c>
      <c r="C24" s="140">
        <v>216.3</v>
      </c>
    </row>
    <row r="25" spans="1:3" ht="15.75">
      <c r="A25" s="152">
        <v>11</v>
      </c>
      <c r="B25" s="150" t="s">
        <v>608</v>
      </c>
      <c r="C25" s="140">
        <v>72.5</v>
      </c>
    </row>
    <row r="26" spans="1:3" ht="15.75">
      <c r="A26" s="152">
        <v>12</v>
      </c>
      <c r="B26" s="150" t="s">
        <v>609</v>
      </c>
      <c r="C26" s="140">
        <v>72.5</v>
      </c>
    </row>
    <row r="27" spans="1:3" ht="15.75">
      <c r="A27" s="152">
        <v>13</v>
      </c>
      <c r="B27" s="150" t="s">
        <v>610</v>
      </c>
      <c r="C27" s="140">
        <v>216.3</v>
      </c>
    </row>
    <row r="28" spans="1:3" ht="15.75">
      <c r="A28" s="152">
        <v>14</v>
      </c>
      <c r="B28" s="162" t="s">
        <v>612</v>
      </c>
      <c r="C28" s="140">
        <v>216.3</v>
      </c>
    </row>
    <row r="29" spans="1:3" ht="15.75">
      <c r="A29" s="152">
        <v>15</v>
      </c>
      <c r="B29" s="162" t="s">
        <v>613</v>
      </c>
      <c r="C29" s="140">
        <v>72.5</v>
      </c>
    </row>
    <row r="30" spans="1:3" ht="15.75">
      <c r="A30" s="152">
        <v>16</v>
      </c>
      <c r="B30" s="162" t="s">
        <v>614</v>
      </c>
      <c r="C30" s="140">
        <v>72.5</v>
      </c>
    </row>
    <row r="31" spans="1:3" ht="15.75">
      <c r="A31" s="152"/>
      <c r="B31" s="151" t="s">
        <v>312</v>
      </c>
      <c r="C31" s="143">
        <f>C30+C29+C28+C27+C26+C25+C24+C23+C22+C21+C20+C19+C18+C17+C16+C15</f>
        <v>1735.3000000000002</v>
      </c>
    </row>
    <row r="33" spans="1:5" ht="15.75">
      <c r="A33" s="400" t="s">
        <v>772</v>
      </c>
      <c r="B33" s="377"/>
      <c r="C33" s="377"/>
      <c r="E33" s="163"/>
    </row>
  </sheetData>
  <sheetProtection/>
  <mergeCells count="8">
    <mergeCell ref="A11:C11"/>
    <mergeCell ref="A33:C33"/>
    <mergeCell ref="A1:C1"/>
    <mergeCell ref="A2:C2"/>
    <mergeCell ref="A3:C3"/>
    <mergeCell ref="A4:C4"/>
    <mergeCell ref="A5:C5"/>
    <mergeCell ref="B7:C7"/>
  </mergeCells>
  <printOptions/>
  <pageMargins left="0.5905511811023623" right="0.3937007874015748" top="0.3937007874015748" bottom="0.3937007874015748" header="0.5118110236220472" footer="0.5118110236220472"/>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tabColor rgb="FF92D050"/>
  </sheetPr>
  <dimension ref="A1:E33"/>
  <sheetViews>
    <sheetView zoomScalePageLayoutView="0" workbookViewId="0" topLeftCell="A1">
      <selection activeCell="B10" sqref="B10"/>
    </sheetView>
  </sheetViews>
  <sheetFormatPr defaultColWidth="9.00390625" defaultRowHeight="12.75"/>
  <cols>
    <col min="1" max="1" width="6.375" style="145" customWidth="1"/>
    <col min="2" max="2" width="57.25390625" style="144" customWidth="1"/>
    <col min="3" max="3" width="13.375" style="144" customWidth="1"/>
    <col min="4" max="4" width="12.125" style="144" customWidth="1"/>
    <col min="5" max="16384" width="9.125" style="144" customWidth="1"/>
  </cols>
  <sheetData>
    <row r="1" spans="1:3" ht="15.75">
      <c r="A1" s="338" t="s">
        <v>439</v>
      </c>
      <c r="B1" s="338"/>
      <c r="C1" s="338"/>
    </row>
    <row r="2" spans="1:4" ht="15.75">
      <c r="A2" s="338" t="s">
        <v>922</v>
      </c>
      <c r="B2" s="338"/>
      <c r="C2" s="338"/>
      <c r="D2" s="377"/>
    </row>
    <row r="3" spans="1:4" ht="15.75">
      <c r="A3" s="338" t="s">
        <v>923</v>
      </c>
      <c r="B3" s="338"/>
      <c r="C3" s="338"/>
      <c r="D3" s="377"/>
    </row>
    <row r="4" spans="1:4" ht="15.75">
      <c r="A4" s="338" t="s">
        <v>924</v>
      </c>
      <c r="B4" s="338"/>
      <c r="C4" s="338"/>
      <c r="D4" s="377"/>
    </row>
    <row r="5" spans="1:4" ht="15.75">
      <c r="A5" s="338" t="s">
        <v>461</v>
      </c>
      <c r="B5" s="338"/>
      <c r="C5" s="338"/>
      <c r="D5" s="377"/>
    </row>
    <row r="6" spans="1:4" ht="15.75">
      <c r="A6" s="189"/>
      <c r="B6" s="189" t="s">
        <v>1201</v>
      </c>
      <c r="C6" s="189"/>
      <c r="D6" s="43"/>
    </row>
    <row r="7" spans="1:4" ht="15.75">
      <c r="A7" s="189"/>
      <c r="B7" s="338" t="s">
        <v>1250</v>
      </c>
      <c r="C7" s="399"/>
      <c r="D7" s="399"/>
    </row>
    <row r="8" spans="1:4" ht="15.75">
      <c r="A8" s="189"/>
      <c r="B8" s="189" t="s">
        <v>1371</v>
      </c>
      <c r="C8" s="241"/>
      <c r="D8" s="241"/>
    </row>
    <row r="9" spans="1:4" ht="15.75">
      <c r="A9" s="189"/>
      <c r="B9" s="189" t="s">
        <v>1376</v>
      </c>
      <c r="C9" s="241"/>
      <c r="D9" s="241"/>
    </row>
    <row r="11" spans="1:4" ht="45" customHeight="1">
      <c r="A11" s="361" t="s">
        <v>781</v>
      </c>
      <c r="B11" s="361"/>
      <c r="C11" s="361"/>
      <c r="D11" s="343"/>
    </row>
    <row r="12" ht="16.5" thickBot="1">
      <c r="D12" s="123" t="s">
        <v>726</v>
      </c>
    </row>
    <row r="13" spans="1:4" ht="16.5" thickBot="1">
      <c r="A13" s="405" t="s">
        <v>915</v>
      </c>
      <c r="B13" s="403" t="s">
        <v>33</v>
      </c>
      <c r="C13" s="401" t="s">
        <v>896</v>
      </c>
      <c r="D13" s="402"/>
    </row>
    <row r="14" spans="1:4" ht="16.5" thickBot="1">
      <c r="A14" s="385"/>
      <c r="B14" s="404"/>
      <c r="C14" s="182" t="s">
        <v>805</v>
      </c>
      <c r="D14" s="183" t="s">
        <v>789</v>
      </c>
    </row>
    <row r="15" spans="1:4" ht="15.75">
      <c r="A15" s="161">
        <v>1</v>
      </c>
      <c r="B15" s="158" t="s">
        <v>64</v>
      </c>
      <c r="C15" s="140">
        <v>73.3</v>
      </c>
      <c r="D15" s="184">
        <v>76.3</v>
      </c>
    </row>
    <row r="16" spans="1:4" ht="15.75">
      <c r="A16" s="152">
        <v>2</v>
      </c>
      <c r="B16" s="150" t="s">
        <v>599</v>
      </c>
      <c r="C16" s="140">
        <v>73.3</v>
      </c>
      <c r="D16" s="184">
        <v>76.3</v>
      </c>
    </row>
    <row r="17" spans="1:4" ht="15.75">
      <c r="A17" s="152">
        <v>3</v>
      </c>
      <c r="B17" s="150" t="s">
        <v>601</v>
      </c>
      <c r="C17" s="140">
        <v>73.3</v>
      </c>
      <c r="D17" s="184">
        <v>76.3</v>
      </c>
    </row>
    <row r="18" spans="1:4" ht="15.75">
      <c r="A18" s="152">
        <v>4</v>
      </c>
      <c r="B18" s="150" t="s">
        <v>602</v>
      </c>
      <c r="C18" s="140">
        <v>73.3</v>
      </c>
      <c r="D18" s="184">
        <v>76.3</v>
      </c>
    </row>
    <row r="19" spans="1:4" ht="15.75">
      <c r="A19" s="152">
        <v>5</v>
      </c>
      <c r="B19" s="150" t="s">
        <v>603</v>
      </c>
      <c r="C19" s="140">
        <v>73.3</v>
      </c>
      <c r="D19" s="184">
        <v>76.3</v>
      </c>
    </row>
    <row r="20" spans="1:4" ht="15.75">
      <c r="A20" s="152">
        <v>6</v>
      </c>
      <c r="B20" s="150" t="s">
        <v>604</v>
      </c>
      <c r="C20" s="140">
        <v>73.3</v>
      </c>
      <c r="D20" s="184">
        <v>76.3</v>
      </c>
    </row>
    <row r="21" spans="1:4" ht="15.75">
      <c r="A21" s="152">
        <v>7</v>
      </c>
      <c r="B21" s="150" t="s">
        <v>605</v>
      </c>
      <c r="C21" s="140">
        <v>218.7</v>
      </c>
      <c r="D21" s="185">
        <v>225.8</v>
      </c>
    </row>
    <row r="22" spans="1:4" ht="15.75">
      <c r="A22" s="152">
        <v>8</v>
      </c>
      <c r="B22" s="150" t="s">
        <v>606</v>
      </c>
      <c r="C22" s="140">
        <v>73.3</v>
      </c>
      <c r="D22" s="184">
        <v>76.3</v>
      </c>
    </row>
    <row r="23" spans="1:4" ht="15.75">
      <c r="A23" s="152">
        <v>9</v>
      </c>
      <c r="B23" s="150" t="s">
        <v>607</v>
      </c>
      <c r="C23" s="140">
        <v>73.3</v>
      </c>
      <c r="D23" s="184">
        <v>76.3</v>
      </c>
    </row>
    <row r="24" spans="1:4" ht="15.75">
      <c r="A24" s="152">
        <v>10</v>
      </c>
      <c r="B24" s="150" t="s">
        <v>301</v>
      </c>
      <c r="C24" s="140">
        <v>218.6</v>
      </c>
      <c r="D24" s="185">
        <v>225.7</v>
      </c>
    </row>
    <row r="25" spans="1:4" ht="15.75">
      <c r="A25" s="152">
        <v>11</v>
      </c>
      <c r="B25" s="150" t="s">
        <v>608</v>
      </c>
      <c r="C25" s="140">
        <v>73.3</v>
      </c>
      <c r="D25" s="184">
        <v>76.3</v>
      </c>
    </row>
    <row r="26" spans="1:4" ht="15.75">
      <c r="A26" s="152">
        <v>12</v>
      </c>
      <c r="B26" s="150" t="s">
        <v>609</v>
      </c>
      <c r="C26" s="140">
        <v>73.3</v>
      </c>
      <c r="D26" s="184">
        <v>76.3</v>
      </c>
    </row>
    <row r="27" spans="1:4" ht="15.75">
      <c r="A27" s="152">
        <v>13</v>
      </c>
      <c r="B27" s="150" t="s">
        <v>610</v>
      </c>
      <c r="C27" s="140">
        <v>218.6</v>
      </c>
      <c r="D27" s="185">
        <v>225.7</v>
      </c>
    </row>
    <row r="28" spans="1:4" ht="15.75">
      <c r="A28" s="152">
        <v>14</v>
      </c>
      <c r="B28" s="162" t="s">
        <v>612</v>
      </c>
      <c r="C28" s="140">
        <v>218.6</v>
      </c>
      <c r="D28" s="185">
        <v>225.7</v>
      </c>
    </row>
    <row r="29" spans="1:4" ht="15.75">
      <c r="A29" s="152">
        <v>15</v>
      </c>
      <c r="B29" s="162" t="s">
        <v>613</v>
      </c>
      <c r="C29" s="140">
        <v>73.3</v>
      </c>
      <c r="D29" s="184">
        <v>76.3</v>
      </c>
    </row>
    <row r="30" spans="1:4" ht="15.75">
      <c r="A30" s="152">
        <v>16</v>
      </c>
      <c r="B30" s="162" t="s">
        <v>614</v>
      </c>
      <c r="C30" s="140">
        <v>73.3</v>
      </c>
      <c r="D30" s="184">
        <v>76.3</v>
      </c>
    </row>
    <row r="31" spans="1:4" ht="15.75">
      <c r="A31" s="152"/>
      <c r="B31" s="151" t="s">
        <v>312</v>
      </c>
      <c r="C31" s="143">
        <f>C30+C29+C28+C27+C26+C25+C24+C23+C22+C21+C20+C19+C18+C17+C16+C15</f>
        <v>1754.0999999999997</v>
      </c>
      <c r="D31" s="302">
        <f>D30+D29+D28+D27+D26+D25+D24+D23+D22+D21+D20+D19+D18+D17+D16+D15</f>
        <v>1818.4999999999995</v>
      </c>
    </row>
    <row r="33" spans="1:5" ht="15.75">
      <c r="A33" s="400" t="s">
        <v>773</v>
      </c>
      <c r="B33" s="377"/>
      <c r="C33" s="377"/>
      <c r="D33" s="377"/>
      <c r="E33" s="163"/>
    </row>
  </sheetData>
  <sheetProtection/>
  <mergeCells count="11">
    <mergeCell ref="B7:D7"/>
    <mergeCell ref="A2:D2"/>
    <mergeCell ref="A1:C1"/>
    <mergeCell ref="A33:D33"/>
    <mergeCell ref="A11:D11"/>
    <mergeCell ref="A5:D5"/>
    <mergeCell ref="A4:D4"/>
    <mergeCell ref="A3:D3"/>
    <mergeCell ref="C13:D13"/>
    <mergeCell ref="B13:B14"/>
    <mergeCell ref="A13:A14"/>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tabColor rgb="FF92D050"/>
  </sheetPr>
  <dimension ref="A1:E34"/>
  <sheetViews>
    <sheetView zoomScalePageLayoutView="0" workbookViewId="0" topLeftCell="A1">
      <selection activeCell="G11" sqref="G11"/>
    </sheetView>
  </sheetViews>
  <sheetFormatPr defaultColWidth="9.00390625" defaultRowHeight="12.75"/>
  <cols>
    <col min="1" max="1" width="7.125" style="145" customWidth="1"/>
    <col min="2" max="2" width="70.00390625" style="144" customWidth="1"/>
    <col min="3" max="3" width="16.00390625" style="144" customWidth="1"/>
    <col min="4" max="4" width="12.125" style="144" customWidth="1"/>
    <col min="5" max="16384" width="9.125" style="144" customWidth="1"/>
  </cols>
  <sheetData>
    <row r="1" spans="1:3" s="40" customFormat="1" ht="15">
      <c r="A1" s="338" t="s">
        <v>440</v>
      </c>
      <c r="B1" s="338"/>
      <c r="C1" s="338"/>
    </row>
    <row r="2" spans="1:3" s="40" customFormat="1" ht="15">
      <c r="A2" s="338" t="s">
        <v>925</v>
      </c>
      <c r="B2" s="338"/>
      <c r="C2" s="338"/>
    </row>
    <row r="3" spans="1:3" s="40" customFormat="1" ht="15">
      <c r="A3" s="338" t="s">
        <v>926</v>
      </c>
      <c r="B3" s="338"/>
      <c r="C3" s="338"/>
    </row>
    <row r="4" spans="1:3" s="40" customFormat="1" ht="15">
      <c r="A4" s="338" t="s">
        <v>927</v>
      </c>
      <c r="B4" s="338"/>
      <c r="C4" s="338"/>
    </row>
    <row r="5" spans="1:3" s="40" customFormat="1" ht="15">
      <c r="A5" s="338" t="s">
        <v>462</v>
      </c>
      <c r="B5" s="338"/>
      <c r="C5" s="338"/>
    </row>
    <row r="6" spans="1:3" s="40" customFormat="1" ht="15">
      <c r="A6" s="189"/>
      <c r="B6" s="189" t="s">
        <v>1200</v>
      </c>
      <c r="C6" s="189"/>
    </row>
    <row r="7" spans="1:3" s="40" customFormat="1" ht="15">
      <c r="A7" s="189"/>
      <c r="B7" s="338" t="s">
        <v>1260</v>
      </c>
      <c r="C7" s="382"/>
    </row>
    <row r="8" spans="2:4" ht="15.75">
      <c r="B8" s="355" t="s">
        <v>1379</v>
      </c>
      <c r="C8" s="348"/>
      <c r="D8" s="382"/>
    </row>
    <row r="9" spans="2:4" ht="15.75">
      <c r="B9" s="355" t="s">
        <v>1378</v>
      </c>
      <c r="C9" s="348"/>
      <c r="D9" s="240"/>
    </row>
    <row r="10" spans="2:4" ht="15.75">
      <c r="B10" s="210"/>
      <c r="C10" s="237"/>
      <c r="D10" s="240"/>
    </row>
    <row r="11" spans="1:4" ht="84" customHeight="1">
      <c r="A11" s="361" t="s">
        <v>780</v>
      </c>
      <c r="B11" s="361"/>
      <c r="C11" s="361"/>
      <c r="D11" s="91"/>
    </row>
    <row r="12" spans="1:4" ht="18" customHeight="1" thickBot="1">
      <c r="A12" s="91"/>
      <c r="B12" s="91"/>
      <c r="C12" s="123" t="s">
        <v>726</v>
      </c>
      <c r="D12" s="91"/>
    </row>
    <row r="13" spans="1:3" ht="15.75">
      <c r="A13" s="411" t="s">
        <v>915</v>
      </c>
      <c r="B13" s="409" t="s">
        <v>33</v>
      </c>
      <c r="C13" s="407" t="s">
        <v>896</v>
      </c>
    </row>
    <row r="14" spans="1:3" ht="16.5" thickBot="1">
      <c r="A14" s="412"/>
      <c r="B14" s="410"/>
      <c r="C14" s="408"/>
    </row>
    <row r="15" spans="1:3" ht="15.75">
      <c r="A15" s="161">
        <v>1</v>
      </c>
      <c r="B15" s="158" t="s">
        <v>64</v>
      </c>
      <c r="C15" s="140">
        <v>500</v>
      </c>
    </row>
    <row r="16" spans="1:3" ht="15.75">
      <c r="A16" s="152">
        <v>2</v>
      </c>
      <c r="B16" s="150" t="s">
        <v>599</v>
      </c>
      <c r="C16" s="140">
        <v>500</v>
      </c>
    </row>
    <row r="17" spans="1:3" ht="15.75">
      <c r="A17" s="152">
        <v>3</v>
      </c>
      <c r="B17" s="150" t="s">
        <v>601</v>
      </c>
      <c r="C17" s="140">
        <v>500</v>
      </c>
    </row>
    <row r="18" spans="1:3" ht="15.75">
      <c r="A18" s="152">
        <v>4</v>
      </c>
      <c r="B18" s="150" t="s">
        <v>602</v>
      </c>
      <c r="C18" s="140">
        <v>500</v>
      </c>
    </row>
    <row r="19" spans="1:3" ht="15.75">
      <c r="A19" s="152">
        <v>5</v>
      </c>
      <c r="B19" s="150" t="s">
        <v>603</v>
      </c>
      <c r="C19" s="140">
        <v>500</v>
      </c>
    </row>
    <row r="20" spans="1:3" ht="15.75">
      <c r="A20" s="152">
        <v>6</v>
      </c>
      <c r="B20" s="150" t="s">
        <v>604</v>
      </c>
      <c r="C20" s="140">
        <v>500</v>
      </c>
    </row>
    <row r="21" spans="1:3" ht="15.75">
      <c r="A21" s="152">
        <v>7</v>
      </c>
      <c r="B21" s="150" t="s">
        <v>605</v>
      </c>
      <c r="C21" s="140">
        <v>600</v>
      </c>
    </row>
    <row r="22" spans="1:3" ht="15.75">
      <c r="A22" s="152">
        <v>8</v>
      </c>
      <c r="B22" s="150" t="s">
        <v>606</v>
      </c>
      <c r="C22" s="140">
        <v>500</v>
      </c>
    </row>
    <row r="23" spans="1:3" ht="15.75">
      <c r="A23" s="152">
        <v>9</v>
      </c>
      <c r="B23" s="150" t="s">
        <v>607</v>
      </c>
      <c r="C23" s="140">
        <v>500</v>
      </c>
    </row>
    <row r="24" spans="1:3" ht="15.75">
      <c r="A24" s="152">
        <v>10</v>
      </c>
      <c r="B24" s="150" t="s">
        <v>301</v>
      </c>
      <c r="C24" s="140">
        <v>500</v>
      </c>
    </row>
    <row r="25" spans="1:3" ht="15.75">
      <c r="A25" s="152">
        <v>11</v>
      </c>
      <c r="B25" s="150" t="s">
        <v>608</v>
      </c>
      <c r="C25" s="140">
        <v>500</v>
      </c>
    </row>
    <row r="26" spans="1:3" ht="15.75">
      <c r="A26" s="152">
        <v>12</v>
      </c>
      <c r="B26" s="150" t="s">
        <v>609</v>
      </c>
      <c r="C26" s="140">
        <v>500</v>
      </c>
    </row>
    <row r="27" spans="1:3" ht="15.75">
      <c r="A27" s="152">
        <v>13</v>
      </c>
      <c r="B27" s="150" t="s">
        <v>610</v>
      </c>
      <c r="C27" s="140">
        <v>500</v>
      </c>
    </row>
    <row r="28" spans="1:3" ht="15.75">
      <c r="A28" s="152">
        <v>14</v>
      </c>
      <c r="B28" s="162" t="s">
        <v>612</v>
      </c>
      <c r="C28" s="140">
        <v>500</v>
      </c>
    </row>
    <row r="29" spans="1:3" ht="15.75">
      <c r="A29" s="152">
        <v>15</v>
      </c>
      <c r="B29" s="162" t="s">
        <v>613</v>
      </c>
      <c r="C29" s="140">
        <v>500</v>
      </c>
    </row>
    <row r="30" spans="1:3" ht="15.75">
      <c r="A30" s="152">
        <v>16</v>
      </c>
      <c r="B30" s="162" t="s">
        <v>614</v>
      </c>
      <c r="C30" s="140">
        <v>500</v>
      </c>
    </row>
    <row r="31" spans="1:3" ht="15.75">
      <c r="A31" s="152"/>
      <c r="B31" s="151" t="s">
        <v>312</v>
      </c>
      <c r="C31" s="143">
        <f>C30+C29+C28+C27+C26+C25+C24+C23+C22+C21+C20+C19+C18+C17+C16+C15</f>
        <v>8100</v>
      </c>
    </row>
    <row r="34" spans="1:5" ht="15.75">
      <c r="A34" s="400" t="s">
        <v>774</v>
      </c>
      <c r="B34" s="406"/>
      <c r="C34" s="406"/>
      <c r="E34" s="163"/>
    </row>
  </sheetData>
  <sheetProtection/>
  <mergeCells count="13">
    <mergeCell ref="A5:C5"/>
    <mergeCell ref="B7:C7"/>
    <mergeCell ref="A1:C1"/>
    <mergeCell ref="A2:C2"/>
    <mergeCell ref="A3:C3"/>
    <mergeCell ref="A4:C4"/>
    <mergeCell ref="B8:D8"/>
    <mergeCell ref="A34:C34"/>
    <mergeCell ref="C13:C14"/>
    <mergeCell ref="B13:B14"/>
    <mergeCell ref="A13:A14"/>
    <mergeCell ref="A11:C11"/>
    <mergeCell ref="B9:C9"/>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92D050"/>
  </sheetPr>
  <dimension ref="A1:C75"/>
  <sheetViews>
    <sheetView zoomScalePageLayoutView="0" workbookViewId="0" topLeftCell="A1">
      <selection activeCell="E12" sqref="E12"/>
    </sheetView>
  </sheetViews>
  <sheetFormatPr defaultColWidth="9.00390625" defaultRowHeight="12.75"/>
  <cols>
    <col min="1" max="1" width="10.75390625" style="55" customWidth="1"/>
    <col min="2" max="2" width="26.375" style="69" customWidth="1"/>
    <col min="3" max="3" width="80.75390625" style="54" customWidth="1"/>
    <col min="4" max="4" width="9.125" style="54" customWidth="1"/>
    <col min="5" max="5" width="28.125" style="54" customWidth="1"/>
    <col min="6" max="6" width="112.25390625" style="54" customWidth="1"/>
    <col min="7" max="16384" width="9.125" style="54" customWidth="1"/>
  </cols>
  <sheetData>
    <row r="1" spans="1:3" ht="15.75">
      <c r="A1" s="316" t="s">
        <v>276</v>
      </c>
      <c r="B1" s="316"/>
      <c r="C1" s="316"/>
    </row>
    <row r="2" spans="1:3" ht="15.75">
      <c r="A2" s="316" t="s">
        <v>272</v>
      </c>
      <c r="B2" s="316"/>
      <c r="C2" s="316"/>
    </row>
    <row r="3" spans="1:3" ht="15.75">
      <c r="A3" s="316" t="s">
        <v>274</v>
      </c>
      <c r="B3" s="316"/>
      <c r="C3" s="316"/>
    </row>
    <row r="4" spans="1:3" ht="15.75">
      <c r="A4" s="316" t="s">
        <v>275</v>
      </c>
      <c r="B4" s="316"/>
      <c r="C4" s="316"/>
    </row>
    <row r="5" spans="1:3" ht="15.75">
      <c r="A5" s="316" t="s">
        <v>454</v>
      </c>
      <c r="B5" s="316"/>
      <c r="C5" s="316"/>
    </row>
    <row r="6" spans="1:3" ht="15.75">
      <c r="A6" s="208"/>
      <c r="B6" s="208"/>
      <c r="C6" s="208" t="s">
        <v>1207</v>
      </c>
    </row>
    <row r="7" spans="1:3" ht="15.75">
      <c r="A7" s="208"/>
      <c r="B7" s="208"/>
      <c r="C7" s="208" t="s">
        <v>1275</v>
      </c>
    </row>
    <row r="8" spans="1:3" ht="15.75">
      <c r="A8" s="208"/>
      <c r="B8" s="208"/>
      <c r="C8" s="208" t="s">
        <v>1350</v>
      </c>
    </row>
    <row r="9" spans="1:3" ht="15.75">
      <c r="A9" s="208"/>
      <c r="B9" s="208"/>
      <c r="C9" s="208" t="s">
        <v>1351</v>
      </c>
    </row>
    <row r="11" spans="1:3" ht="36" customHeight="1">
      <c r="A11" s="320" t="s">
        <v>136</v>
      </c>
      <c r="B11" s="321"/>
      <c r="C11" s="321"/>
    </row>
    <row r="12" spans="2:3" ht="15.75">
      <c r="B12" s="56"/>
      <c r="C12" s="57"/>
    </row>
    <row r="13" spans="1:3" ht="15.75">
      <c r="A13" s="322" t="s">
        <v>798</v>
      </c>
      <c r="B13" s="322"/>
      <c r="C13" s="323" t="s">
        <v>911</v>
      </c>
    </row>
    <row r="14" spans="1:3" ht="47.25">
      <c r="A14" s="58" t="s">
        <v>326</v>
      </c>
      <c r="B14" s="23" t="s">
        <v>797</v>
      </c>
      <c r="C14" s="324"/>
    </row>
    <row r="15" spans="1:3" ht="15.75">
      <c r="A15" s="23">
        <v>1</v>
      </c>
      <c r="B15" s="22">
        <v>2</v>
      </c>
      <c r="C15" s="23">
        <v>3</v>
      </c>
    </row>
    <row r="16" spans="1:3" ht="31.5">
      <c r="A16" s="60">
        <v>706</v>
      </c>
      <c r="B16" s="61"/>
      <c r="C16" s="61" t="s">
        <v>949</v>
      </c>
    </row>
    <row r="17" spans="1:3" ht="31.5">
      <c r="A17" s="23">
        <v>706</v>
      </c>
      <c r="B17" s="62" t="s">
        <v>881</v>
      </c>
      <c r="C17" s="63" t="s">
        <v>328</v>
      </c>
    </row>
    <row r="18" spans="1:3" ht="78.75">
      <c r="A18" s="23">
        <v>706</v>
      </c>
      <c r="B18" s="62" t="s">
        <v>916</v>
      </c>
      <c r="C18" s="45" t="s">
        <v>137</v>
      </c>
    </row>
    <row r="19" spans="1:3" ht="31.5">
      <c r="A19" s="23">
        <v>706</v>
      </c>
      <c r="B19" s="62" t="s">
        <v>997</v>
      </c>
      <c r="C19" s="63" t="s">
        <v>1109</v>
      </c>
    </row>
    <row r="20" spans="1:3" ht="63">
      <c r="A20" s="59">
        <v>706</v>
      </c>
      <c r="B20" s="24" t="s">
        <v>972</v>
      </c>
      <c r="C20" s="25" t="s">
        <v>185</v>
      </c>
    </row>
    <row r="21" spans="1:3" ht="47.25">
      <c r="A21" s="23">
        <v>706</v>
      </c>
      <c r="B21" s="22" t="s">
        <v>330</v>
      </c>
      <c r="C21" s="45" t="s">
        <v>339</v>
      </c>
    </row>
    <row r="22" spans="1:3" ht="31.5">
      <c r="A22" s="23">
        <v>706</v>
      </c>
      <c r="B22" s="22" t="s">
        <v>331</v>
      </c>
      <c r="C22" s="45" t="s">
        <v>332</v>
      </c>
    </row>
    <row r="23" spans="1:3" ht="31.5">
      <c r="A23" s="23">
        <v>706</v>
      </c>
      <c r="B23" s="22" t="s">
        <v>333</v>
      </c>
      <c r="C23" s="45" t="s">
        <v>334</v>
      </c>
    </row>
    <row r="24" spans="1:3" ht="15.75">
      <c r="A24" s="23">
        <v>706</v>
      </c>
      <c r="B24" s="22" t="s">
        <v>335</v>
      </c>
      <c r="C24" s="45" t="s">
        <v>340</v>
      </c>
    </row>
    <row r="25" spans="1:3" ht="63">
      <c r="A25" s="23">
        <v>706</v>
      </c>
      <c r="B25" s="22" t="s">
        <v>336</v>
      </c>
      <c r="C25" s="45" t="s">
        <v>337</v>
      </c>
    </row>
    <row r="26" spans="1:3" ht="47.25">
      <c r="A26" s="23">
        <v>706</v>
      </c>
      <c r="B26" s="22" t="s">
        <v>338</v>
      </c>
      <c r="C26" s="45" t="s">
        <v>998</v>
      </c>
    </row>
    <row r="27" spans="1:3" ht="47.25">
      <c r="A27" s="23">
        <v>706</v>
      </c>
      <c r="B27" s="22" t="s">
        <v>1110</v>
      </c>
      <c r="C27" s="45" t="s">
        <v>1027</v>
      </c>
    </row>
    <row r="28" spans="1:3" ht="63">
      <c r="A28" s="23">
        <v>706</v>
      </c>
      <c r="B28" s="62" t="s">
        <v>999</v>
      </c>
      <c r="C28" s="63" t="s">
        <v>341</v>
      </c>
    </row>
    <row r="29" spans="1:3" ht="47.25">
      <c r="A29" s="23">
        <v>706</v>
      </c>
      <c r="B29" s="22" t="s">
        <v>875</v>
      </c>
      <c r="C29" s="45" t="s">
        <v>876</v>
      </c>
    </row>
    <row r="30" spans="1:3" ht="31.5">
      <c r="A30" s="23">
        <v>706</v>
      </c>
      <c r="B30" s="62" t="s">
        <v>1117</v>
      </c>
      <c r="C30" s="63" t="s">
        <v>880</v>
      </c>
    </row>
    <row r="31" spans="1:3" ht="31.5">
      <c r="A31" s="23">
        <v>706</v>
      </c>
      <c r="B31" s="62" t="s">
        <v>963</v>
      </c>
      <c r="C31" s="63" t="s">
        <v>1000</v>
      </c>
    </row>
    <row r="32" spans="1:3" ht="31.5" customHeight="1">
      <c r="A32" s="23">
        <v>706</v>
      </c>
      <c r="B32" s="62" t="s">
        <v>630</v>
      </c>
      <c r="C32" s="63" t="s">
        <v>631</v>
      </c>
    </row>
    <row r="33" spans="1:3" s="64" customFormat="1" ht="16.5" customHeight="1">
      <c r="A33" s="23">
        <v>706</v>
      </c>
      <c r="B33" s="22" t="s">
        <v>138</v>
      </c>
      <c r="C33" s="24" t="s">
        <v>139</v>
      </c>
    </row>
    <row r="34" spans="1:3" ht="15.75">
      <c r="A34" s="23">
        <v>706</v>
      </c>
      <c r="B34" s="22" t="s">
        <v>134</v>
      </c>
      <c r="C34" s="22" t="s">
        <v>320</v>
      </c>
    </row>
    <row r="35" spans="1:3" ht="31.5">
      <c r="A35" s="65">
        <v>792</v>
      </c>
      <c r="B35" s="61"/>
      <c r="C35" s="61" t="s">
        <v>870</v>
      </c>
    </row>
    <row r="36" spans="1:3" ht="31.5">
      <c r="A36" s="23">
        <v>792</v>
      </c>
      <c r="B36" s="62" t="s">
        <v>321</v>
      </c>
      <c r="C36" s="66" t="s">
        <v>322</v>
      </c>
    </row>
    <row r="37" spans="1:3" ht="15.75">
      <c r="A37" s="23">
        <v>792</v>
      </c>
      <c r="B37" s="22" t="s">
        <v>335</v>
      </c>
      <c r="C37" s="66" t="s">
        <v>340</v>
      </c>
    </row>
    <row r="38" spans="1:3" ht="63">
      <c r="A38" s="23">
        <v>792</v>
      </c>
      <c r="B38" s="22" t="s">
        <v>336</v>
      </c>
      <c r="C38" s="66" t="s">
        <v>337</v>
      </c>
    </row>
    <row r="39" spans="1:3" ht="47.25">
      <c r="A39" s="23">
        <v>792</v>
      </c>
      <c r="B39" s="22" t="s">
        <v>338</v>
      </c>
      <c r="C39" s="67" t="s">
        <v>998</v>
      </c>
    </row>
    <row r="40" spans="1:3" ht="47.25">
      <c r="A40" s="23">
        <v>792</v>
      </c>
      <c r="B40" s="22" t="s">
        <v>1110</v>
      </c>
      <c r="C40" s="68" t="s">
        <v>1027</v>
      </c>
    </row>
    <row r="41" spans="1:3" ht="31.5">
      <c r="A41" s="23">
        <v>792</v>
      </c>
      <c r="B41" s="62" t="s">
        <v>1117</v>
      </c>
      <c r="C41" s="68" t="s">
        <v>880</v>
      </c>
    </row>
    <row r="42" spans="1:3" ht="15.75">
      <c r="A42" s="23">
        <v>792</v>
      </c>
      <c r="B42" s="62" t="s">
        <v>963</v>
      </c>
      <c r="C42" s="68" t="s">
        <v>186</v>
      </c>
    </row>
    <row r="43" spans="1:3" ht="15.75">
      <c r="A43" s="23">
        <v>792</v>
      </c>
      <c r="B43" s="62" t="s">
        <v>630</v>
      </c>
      <c r="C43" s="68" t="s">
        <v>631</v>
      </c>
    </row>
    <row r="44" spans="1:3" ht="15.75">
      <c r="A44" s="23">
        <v>792</v>
      </c>
      <c r="B44" s="22" t="s">
        <v>979</v>
      </c>
      <c r="C44" s="22" t="s">
        <v>320</v>
      </c>
    </row>
    <row r="45" spans="1:3" ht="78.75">
      <c r="A45" s="65"/>
      <c r="B45" s="61"/>
      <c r="C45" s="61" t="s">
        <v>140</v>
      </c>
    </row>
    <row r="46" spans="1:3" ht="47.25">
      <c r="A46" s="23"/>
      <c r="B46" s="22" t="s">
        <v>319</v>
      </c>
      <c r="C46" s="45" t="s">
        <v>1106</v>
      </c>
    </row>
    <row r="47" spans="1:3" ht="31.5">
      <c r="A47" s="23"/>
      <c r="B47" s="62" t="s">
        <v>617</v>
      </c>
      <c r="C47" s="63" t="s">
        <v>619</v>
      </c>
    </row>
    <row r="48" spans="1:3" ht="63">
      <c r="A48" s="23"/>
      <c r="B48" s="62" t="s">
        <v>972</v>
      </c>
      <c r="C48" s="63" t="s">
        <v>31</v>
      </c>
    </row>
    <row r="49" spans="1:3" ht="47.25">
      <c r="A49" s="23"/>
      <c r="B49" s="22" t="s">
        <v>141</v>
      </c>
      <c r="C49" s="45" t="s">
        <v>342</v>
      </c>
    </row>
    <row r="50" spans="1:3" ht="47.25">
      <c r="A50" s="23"/>
      <c r="B50" s="22" t="s">
        <v>142</v>
      </c>
      <c r="C50" s="45" t="s">
        <v>343</v>
      </c>
    </row>
    <row r="51" spans="1:3" ht="31.5">
      <c r="A51" s="23"/>
      <c r="B51" s="22" t="s">
        <v>331</v>
      </c>
      <c r="C51" s="45" t="s">
        <v>332</v>
      </c>
    </row>
    <row r="52" spans="1:3" ht="31.5">
      <c r="A52" s="23"/>
      <c r="B52" s="22" t="s">
        <v>333</v>
      </c>
      <c r="C52" s="45" t="s">
        <v>334</v>
      </c>
    </row>
    <row r="53" spans="1:3" ht="15.75">
      <c r="A53" s="23"/>
      <c r="B53" s="22" t="s">
        <v>335</v>
      </c>
      <c r="C53" s="45" t="s">
        <v>340</v>
      </c>
    </row>
    <row r="54" spans="1:3" ht="31.5">
      <c r="A54" s="23"/>
      <c r="B54" s="62" t="s">
        <v>950</v>
      </c>
      <c r="C54" s="63" t="s">
        <v>314</v>
      </c>
    </row>
    <row r="55" spans="1:3" ht="47.25">
      <c r="A55" s="23"/>
      <c r="B55" s="62" t="s">
        <v>973</v>
      </c>
      <c r="C55" s="63" t="s">
        <v>977</v>
      </c>
    </row>
    <row r="56" spans="1:3" ht="47.25">
      <c r="A56" s="23"/>
      <c r="B56" s="62" t="s">
        <v>974</v>
      </c>
      <c r="C56" s="63" t="s">
        <v>976</v>
      </c>
    </row>
    <row r="57" spans="1:3" ht="31.5">
      <c r="A57" s="23"/>
      <c r="B57" s="62" t="s">
        <v>620</v>
      </c>
      <c r="C57" s="63" t="s">
        <v>323</v>
      </c>
    </row>
    <row r="58" spans="1:3" ht="31.5">
      <c r="A58" s="23"/>
      <c r="B58" s="62" t="s">
        <v>978</v>
      </c>
      <c r="C58" s="63" t="s">
        <v>344</v>
      </c>
    </row>
    <row r="59" spans="1:3" ht="63">
      <c r="A59" s="23"/>
      <c r="B59" s="22" t="s">
        <v>336</v>
      </c>
      <c r="C59" s="45" t="s">
        <v>337</v>
      </c>
    </row>
    <row r="60" spans="1:3" ht="47.25">
      <c r="A60" s="23"/>
      <c r="B60" s="22" t="s">
        <v>338</v>
      </c>
      <c r="C60" s="45" t="s">
        <v>998</v>
      </c>
    </row>
    <row r="61" spans="1:3" ht="47.25">
      <c r="A61" s="23"/>
      <c r="B61" s="22" t="s">
        <v>875</v>
      </c>
      <c r="C61" s="45" t="s">
        <v>876</v>
      </c>
    </row>
    <row r="62" spans="1:3" ht="31.5">
      <c r="A62" s="23"/>
      <c r="B62" s="62" t="s">
        <v>1117</v>
      </c>
      <c r="C62" s="63" t="s">
        <v>880</v>
      </c>
    </row>
    <row r="63" spans="1:3" ht="31.5">
      <c r="A63" s="23"/>
      <c r="B63" s="62" t="s">
        <v>963</v>
      </c>
      <c r="C63" s="63" t="s">
        <v>964</v>
      </c>
    </row>
    <row r="64" spans="1:3" ht="15.75">
      <c r="A64" s="23"/>
      <c r="B64" s="62" t="s">
        <v>630</v>
      </c>
      <c r="C64" s="63" t="s">
        <v>631</v>
      </c>
    </row>
    <row r="65" spans="1:3" ht="15.75">
      <c r="A65" s="23"/>
      <c r="B65" s="22" t="s">
        <v>134</v>
      </c>
      <c r="C65" s="22" t="s">
        <v>143</v>
      </c>
    </row>
    <row r="67" spans="1:3" ht="15.75">
      <c r="A67" s="55" t="s">
        <v>32</v>
      </c>
      <c r="B67" s="317" t="s">
        <v>644</v>
      </c>
      <c r="C67" s="317"/>
    </row>
    <row r="68" spans="1:3" ht="15.75">
      <c r="A68" s="55" t="s">
        <v>1001</v>
      </c>
      <c r="B68" s="318" t="s">
        <v>144</v>
      </c>
      <c r="C68" s="318"/>
    </row>
    <row r="69" spans="2:3" ht="15.75">
      <c r="B69" s="319" t="s">
        <v>145</v>
      </c>
      <c r="C69" s="319"/>
    </row>
    <row r="71" spans="1:3" ht="54" customHeight="1">
      <c r="A71" s="315" t="s">
        <v>443</v>
      </c>
      <c r="B71" s="315"/>
      <c r="C71" s="315"/>
    </row>
    <row r="72" ht="112.5" customHeight="1"/>
    <row r="73" ht="72" customHeight="1"/>
    <row r="75" spans="1:3" s="70" customFormat="1" ht="15.75">
      <c r="A75" s="55"/>
      <c r="B75" s="69"/>
      <c r="C75" s="54"/>
    </row>
  </sheetData>
  <sheetProtection/>
  <mergeCells count="12">
    <mergeCell ref="A13:B13"/>
    <mergeCell ref="C13:C14"/>
    <mergeCell ref="A71:C71"/>
    <mergeCell ref="A1:C1"/>
    <mergeCell ref="A2:C2"/>
    <mergeCell ref="A3:C3"/>
    <mergeCell ref="A5:C5"/>
    <mergeCell ref="A4:C4"/>
    <mergeCell ref="B67:C67"/>
    <mergeCell ref="B68:C68"/>
    <mergeCell ref="B69:C69"/>
    <mergeCell ref="A11:C11"/>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20.xml><?xml version="1.0" encoding="utf-8"?>
<worksheet xmlns="http://schemas.openxmlformats.org/spreadsheetml/2006/main" xmlns:r="http://schemas.openxmlformats.org/officeDocument/2006/relationships">
  <dimension ref="A1:F36"/>
  <sheetViews>
    <sheetView zoomScalePageLayoutView="0" workbookViewId="0" topLeftCell="A1">
      <selection activeCell="B9" sqref="B9:D9"/>
    </sheetView>
  </sheetViews>
  <sheetFormatPr defaultColWidth="9.00390625" defaultRowHeight="12.75"/>
  <cols>
    <col min="1" max="1" width="7.00390625" style="145" customWidth="1"/>
    <col min="2" max="2" width="56.00390625" style="144" customWidth="1"/>
    <col min="3" max="3" width="13.375" style="144" customWidth="1"/>
    <col min="4" max="4" width="14.00390625" style="144" customWidth="1"/>
    <col min="5" max="5" width="12.125" style="144" customWidth="1"/>
    <col min="6" max="16384" width="9.125" style="144" customWidth="1"/>
  </cols>
  <sheetData>
    <row r="1" spans="1:4" s="40" customFormat="1" ht="15">
      <c r="A1" s="338" t="s">
        <v>441</v>
      </c>
      <c r="B1" s="338"/>
      <c r="C1" s="338"/>
      <c r="D1" s="338"/>
    </row>
    <row r="2" spans="1:4" s="40" customFormat="1" ht="15">
      <c r="A2" s="338" t="s">
        <v>928</v>
      </c>
      <c r="B2" s="338"/>
      <c r="C2" s="338"/>
      <c r="D2" s="338"/>
    </row>
    <row r="3" spans="1:4" s="40" customFormat="1" ht="15">
      <c r="A3" s="338" t="s">
        <v>929</v>
      </c>
      <c r="B3" s="338"/>
      <c r="C3" s="338"/>
      <c r="D3" s="338"/>
    </row>
    <row r="4" spans="1:4" s="40" customFormat="1" ht="15">
      <c r="A4" s="338" t="s">
        <v>930</v>
      </c>
      <c r="B4" s="338"/>
      <c r="C4" s="338"/>
      <c r="D4" s="338"/>
    </row>
    <row r="5" spans="1:4" s="40" customFormat="1" ht="15">
      <c r="A5" s="338" t="s">
        <v>17</v>
      </c>
      <c r="B5" s="338"/>
      <c r="C5" s="338"/>
      <c r="D5" s="338"/>
    </row>
    <row r="6" spans="1:4" s="40" customFormat="1" ht="15">
      <c r="A6" s="189"/>
      <c r="B6" s="189" t="s">
        <v>1201</v>
      </c>
      <c r="C6" s="189"/>
      <c r="D6" s="189"/>
    </row>
    <row r="7" spans="2:4" s="40" customFormat="1" ht="15">
      <c r="B7" s="338" t="s">
        <v>1250</v>
      </c>
      <c r="C7" s="382"/>
      <c r="D7" s="382"/>
    </row>
    <row r="8" spans="2:4" ht="15.75">
      <c r="B8" s="355" t="s">
        <v>1371</v>
      </c>
      <c r="C8" s="348"/>
      <c r="D8" s="382"/>
    </row>
    <row r="9" spans="2:4" ht="15.75">
      <c r="B9" s="355" t="s">
        <v>1376</v>
      </c>
      <c r="C9" s="382"/>
      <c r="D9" s="382"/>
    </row>
    <row r="10" spans="2:4" ht="15.75">
      <c r="B10" s="210"/>
      <c r="C10" s="237"/>
      <c r="D10" s="240"/>
    </row>
    <row r="11" spans="1:5" ht="81.75" customHeight="1">
      <c r="A11" s="361" t="s">
        <v>779</v>
      </c>
      <c r="B11" s="361"/>
      <c r="C11" s="361"/>
      <c r="D11" s="361"/>
      <c r="E11" s="91"/>
    </row>
    <row r="12" spans="1:5" ht="19.5" customHeight="1">
      <c r="A12" s="91"/>
      <c r="B12" s="91"/>
      <c r="C12" s="91"/>
      <c r="D12" s="91"/>
      <c r="E12" s="91"/>
    </row>
    <row r="13" spans="1:5" s="40" customFormat="1" ht="15.75" thickBot="1">
      <c r="A13" s="164"/>
      <c r="B13" s="164"/>
      <c r="C13" s="164"/>
      <c r="D13" s="165" t="s">
        <v>1078</v>
      </c>
      <c r="E13" s="164"/>
    </row>
    <row r="14" spans="1:4" ht="15.75">
      <c r="A14" s="413" t="s">
        <v>915</v>
      </c>
      <c r="B14" s="420" t="s">
        <v>33</v>
      </c>
      <c r="C14" s="416" t="s">
        <v>896</v>
      </c>
      <c r="D14" s="417"/>
    </row>
    <row r="15" spans="1:4" ht="15.75">
      <c r="A15" s="414"/>
      <c r="B15" s="421"/>
      <c r="C15" s="418"/>
      <c r="D15" s="419"/>
    </row>
    <row r="16" spans="1:4" ht="16.5" thickBot="1">
      <c r="A16" s="415"/>
      <c r="B16" s="422"/>
      <c r="C16" s="166" t="s">
        <v>805</v>
      </c>
      <c r="D16" s="167" t="s">
        <v>789</v>
      </c>
    </row>
    <row r="17" spans="1:4" ht="15.75">
      <c r="A17" s="161">
        <v>1</v>
      </c>
      <c r="B17" s="158" t="s">
        <v>64</v>
      </c>
      <c r="C17" s="140">
        <v>500</v>
      </c>
      <c r="D17" s="140">
        <v>500</v>
      </c>
    </row>
    <row r="18" spans="1:4" ht="15.75">
      <c r="A18" s="152">
        <v>2</v>
      </c>
      <c r="B18" s="150" t="s">
        <v>599</v>
      </c>
      <c r="C18" s="140">
        <v>500</v>
      </c>
      <c r="D18" s="140">
        <v>500</v>
      </c>
    </row>
    <row r="19" spans="1:4" ht="15.75">
      <c r="A19" s="152">
        <v>3</v>
      </c>
      <c r="B19" s="150" t="s">
        <v>601</v>
      </c>
      <c r="C19" s="140">
        <v>500</v>
      </c>
      <c r="D19" s="140">
        <v>500</v>
      </c>
    </row>
    <row r="20" spans="1:4" ht="15.75">
      <c r="A20" s="152">
        <v>4</v>
      </c>
      <c r="B20" s="150" t="s">
        <v>602</v>
      </c>
      <c r="C20" s="140">
        <v>500</v>
      </c>
      <c r="D20" s="140">
        <v>500</v>
      </c>
    </row>
    <row r="21" spans="1:4" ht="15.75">
      <c r="A21" s="152">
        <v>5</v>
      </c>
      <c r="B21" s="150" t="s">
        <v>603</v>
      </c>
      <c r="C21" s="140">
        <v>500</v>
      </c>
      <c r="D21" s="140">
        <v>500</v>
      </c>
    </row>
    <row r="22" spans="1:4" ht="15.75">
      <c r="A22" s="152">
        <v>6</v>
      </c>
      <c r="B22" s="150" t="s">
        <v>604</v>
      </c>
      <c r="C22" s="140">
        <v>500</v>
      </c>
      <c r="D22" s="140">
        <v>500</v>
      </c>
    </row>
    <row r="23" spans="1:4" ht="15.75">
      <c r="A23" s="152">
        <v>7</v>
      </c>
      <c r="B23" s="150" t="s">
        <v>605</v>
      </c>
      <c r="C23" s="140">
        <v>600</v>
      </c>
      <c r="D23" s="140">
        <v>600</v>
      </c>
    </row>
    <row r="24" spans="1:4" ht="15.75">
      <c r="A24" s="152">
        <v>8</v>
      </c>
      <c r="B24" s="150" t="s">
        <v>606</v>
      </c>
      <c r="C24" s="140">
        <v>500</v>
      </c>
      <c r="D24" s="140">
        <v>500</v>
      </c>
    </row>
    <row r="25" spans="1:4" ht="15.75">
      <c r="A25" s="152">
        <v>9</v>
      </c>
      <c r="B25" s="150" t="s">
        <v>607</v>
      </c>
      <c r="C25" s="140">
        <v>500</v>
      </c>
      <c r="D25" s="140">
        <v>500</v>
      </c>
    </row>
    <row r="26" spans="1:4" ht="15.75">
      <c r="A26" s="152">
        <v>10</v>
      </c>
      <c r="B26" s="150" t="s">
        <v>301</v>
      </c>
      <c r="C26" s="140">
        <v>500</v>
      </c>
      <c r="D26" s="140">
        <v>500</v>
      </c>
    </row>
    <row r="27" spans="1:4" ht="15.75">
      <c r="A27" s="152">
        <v>11</v>
      </c>
      <c r="B27" s="150" t="s">
        <v>608</v>
      </c>
      <c r="C27" s="140">
        <v>500</v>
      </c>
      <c r="D27" s="140">
        <v>500</v>
      </c>
    </row>
    <row r="28" spans="1:4" ht="15.75">
      <c r="A28" s="152">
        <v>12</v>
      </c>
      <c r="B28" s="150" t="s">
        <v>609</v>
      </c>
      <c r="C28" s="140">
        <v>500</v>
      </c>
      <c r="D28" s="140">
        <v>500</v>
      </c>
    </row>
    <row r="29" spans="1:4" ht="15.75">
      <c r="A29" s="152">
        <v>13</v>
      </c>
      <c r="B29" s="150" t="s">
        <v>610</v>
      </c>
      <c r="C29" s="140">
        <v>500</v>
      </c>
      <c r="D29" s="140">
        <v>500</v>
      </c>
    </row>
    <row r="30" spans="1:4" ht="15.75">
      <c r="A30" s="152">
        <v>14</v>
      </c>
      <c r="B30" s="162" t="s">
        <v>612</v>
      </c>
      <c r="C30" s="140">
        <v>500</v>
      </c>
      <c r="D30" s="140">
        <v>500</v>
      </c>
    </row>
    <row r="31" spans="1:4" ht="15.75">
      <c r="A31" s="152">
        <v>15</v>
      </c>
      <c r="B31" s="162" t="s">
        <v>613</v>
      </c>
      <c r="C31" s="140">
        <v>500</v>
      </c>
      <c r="D31" s="140">
        <v>500</v>
      </c>
    </row>
    <row r="32" spans="1:4" ht="15.75">
      <c r="A32" s="152">
        <v>16</v>
      </c>
      <c r="B32" s="162" t="s">
        <v>614</v>
      </c>
      <c r="C32" s="140">
        <v>500</v>
      </c>
      <c r="D32" s="140">
        <v>500</v>
      </c>
    </row>
    <row r="33" spans="1:4" ht="15.75">
      <c r="A33" s="152"/>
      <c r="B33" s="151" t="s">
        <v>312</v>
      </c>
      <c r="C33" s="143">
        <f>C32+C31+C30+C29+C28+C27+C26+C25+C24+C23+C22+C21+C20+C19+C18+C17</f>
        <v>8100</v>
      </c>
      <c r="D33" s="143">
        <f>D32+D31+D30+D29+D28+D27+D26+D25+D24+D23+D22+D21+D20+D19+D18+D17</f>
        <v>8100</v>
      </c>
    </row>
    <row r="36" spans="1:6" ht="15.75">
      <c r="A36" s="400" t="s">
        <v>775</v>
      </c>
      <c r="B36" s="406"/>
      <c r="C36" s="406"/>
      <c r="D36" s="406"/>
      <c r="F36" s="163"/>
    </row>
  </sheetData>
  <sheetProtection/>
  <mergeCells count="13">
    <mergeCell ref="A1:D1"/>
    <mergeCell ref="A2:D2"/>
    <mergeCell ref="A3:D3"/>
    <mergeCell ref="A4:D4"/>
    <mergeCell ref="C14:D15"/>
    <mergeCell ref="B8:D8"/>
    <mergeCell ref="B14:B16"/>
    <mergeCell ref="A14:A16"/>
    <mergeCell ref="B7:D7"/>
    <mergeCell ref="B9:D9"/>
    <mergeCell ref="A36:D36"/>
    <mergeCell ref="A11:D11"/>
    <mergeCell ref="A5:D5"/>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sheetPr>
    <tabColor rgb="FF92D050"/>
  </sheetPr>
  <dimension ref="A1:E35"/>
  <sheetViews>
    <sheetView zoomScalePageLayoutView="0" workbookViewId="0" topLeftCell="A1">
      <selection activeCell="B9" sqref="B9:C9"/>
    </sheetView>
  </sheetViews>
  <sheetFormatPr defaultColWidth="9.00390625" defaultRowHeight="12.75"/>
  <cols>
    <col min="1" max="1" width="7.125" style="145" customWidth="1"/>
    <col min="2" max="2" width="70.00390625" style="144" customWidth="1"/>
    <col min="3" max="3" width="16.00390625" style="144" customWidth="1"/>
    <col min="4" max="4" width="12.125" style="144" customWidth="1"/>
    <col min="5" max="16384" width="9.125" style="144" customWidth="1"/>
  </cols>
  <sheetData>
    <row r="1" spans="1:3" s="40" customFormat="1" ht="15">
      <c r="A1" s="338" t="s">
        <v>667</v>
      </c>
      <c r="B1" s="338"/>
      <c r="C1" s="338"/>
    </row>
    <row r="2" spans="1:3" s="40" customFormat="1" ht="15">
      <c r="A2" s="338" t="s">
        <v>925</v>
      </c>
      <c r="B2" s="338"/>
      <c r="C2" s="338"/>
    </row>
    <row r="3" spans="1:3" s="40" customFormat="1" ht="15">
      <c r="A3" s="338" t="s">
        <v>926</v>
      </c>
      <c r="B3" s="338"/>
      <c r="C3" s="338"/>
    </row>
    <row r="4" spans="1:3" s="40" customFormat="1" ht="15">
      <c r="A4" s="338" t="s">
        <v>927</v>
      </c>
      <c r="B4" s="338"/>
      <c r="C4" s="338"/>
    </row>
    <row r="5" spans="1:3" s="40" customFormat="1" ht="15">
      <c r="A5" s="338" t="s">
        <v>462</v>
      </c>
      <c r="B5" s="338"/>
      <c r="C5" s="338"/>
    </row>
    <row r="6" spans="1:3" s="40" customFormat="1" ht="15">
      <c r="A6" s="189"/>
      <c r="B6" s="189" t="s">
        <v>1200</v>
      </c>
      <c r="C6" s="189"/>
    </row>
    <row r="7" spans="1:3" s="40" customFormat="1" ht="15">
      <c r="A7" s="189"/>
      <c r="B7" s="338" t="s">
        <v>1258</v>
      </c>
      <c r="C7" s="382"/>
    </row>
    <row r="8" spans="1:4" s="40" customFormat="1" ht="15">
      <c r="A8" s="189"/>
      <c r="B8" s="355" t="s">
        <v>1381</v>
      </c>
      <c r="C8" s="348"/>
      <c r="D8" s="382"/>
    </row>
    <row r="9" spans="1:4" s="40" customFormat="1" ht="15">
      <c r="A9" s="189"/>
      <c r="B9" s="355" t="s">
        <v>1380</v>
      </c>
      <c r="C9" s="348"/>
      <c r="D9" s="240"/>
    </row>
    <row r="11" spans="1:4" ht="39.75" customHeight="1">
      <c r="A11" s="361" t="s">
        <v>778</v>
      </c>
      <c r="B11" s="361"/>
      <c r="C11" s="361"/>
      <c r="D11" s="91"/>
    </row>
    <row r="12" spans="1:4" ht="14.25" customHeight="1">
      <c r="A12" s="91"/>
      <c r="B12" s="91"/>
      <c r="C12" s="91"/>
      <c r="D12" s="91"/>
    </row>
    <row r="13" spans="1:4" ht="21" customHeight="1">
      <c r="A13" s="91"/>
      <c r="B13" s="91"/>
      <c r="C13" s="123" t="s">
        <v>726</v>
      </c>
      <c r="D13" s="91"/>
    </row>
    <row r="14" spans="1:3" ht="15.75">
      <c r="A14" s="386" t="s">
        <v>915</v>
      </c>
      <c r="B14" s="386" t="s">
        <v>33</v>
      </c>
      <c r="C14" s="386" t="s">
        <v>808</v>
      </c>
    </row>
    <row r="15" spans="1:3" ht="15.75">
      <c r="A15" s="386"/>
      <c r="B15" s="386"/>
      <c r="C15" s="386"/>
    </row>
    <row r="16" spans="1:3" ht="15.75">
      <c r="A16" s="161">
        <v>1</v>
      </c>
      <c r="B16" s="158" t="s">
        <v>64</v>
      </c>
      <c r="C16" s="140">
        <v>206</v>
      </c>
    </row>
    <row r="17" spans="1:3" ht="15.75">
      <c r="A17" s="152">
        <v>2</v>
      </c>
      <c r="B17" s="150" t="s">
        <v>599</v>
      </c>
      <c r="C17" s="140">
        <v>345</v>
      </c>
    </row>
    <row r="18" spans="1:3" ht="15.75">
      <c r="A18" s="152">
        <v>3</v>
      </c>
      <c r="B18" s="150" t="s">
        <v>601</v>
      </c>
      <c r="C18" s="140">
        <v>132</v>
      </c>
    </row>
    <row r="19" spans="1:3" ht="15.75">
      <c r="A19" s="152">
        <v>4</v>
      </c>
      <c r="B19" s="150" t="s">
        <v>602</v>
      </c>
      <c r="C19" s="140">
        <v>242</v>
      </c>
    </row>
    <row r="20" spans="1:3" ht="15.75">
      <c r="A20" s="152">
        <v>5</v>
      </c>
      <c r="B20" s="150" t="s">
        <v>603</v>
      </c>
      <c r="C20" s="140">
        <v>606</v>
      </c>
    </row>
    <row r="21" spans="1:3" ht="15.75">
      <c r="A21" s="152">
        <v>6</v>
      </c>
      <c r="B21" s="150" t="s">
        <v>604</v>
      </c>
      <c r="C21" s="140">
        <v>268</v>
      </c>
    </row>
    <row r="22" spans="1:3" ht="15.75">
      <c r="A22" s="152">
        <v>7</v>
      </c>
      <c r="B22" s="150" t="s">
        <v>605</v>
      </c>
      <c r="C22" s="140">
        <v>1009</v>
      </c>
    </row>
    <row r="23" spans="1:3" ht="15.75">
      <c r="A23" s="152">
        <v>8</v>
      </c>
      <c r="B23" s="150" t="s">
        <v>606</v>
      </c>
      <c r="C23" s="140">
        <v>128</v>
      </c>
    </row>
    <row r="24" spans="1:3" ht="15.75">
      <c r="A24" s="152">
        <v>9</v>
      </c>
      <c r="B24" s="150" t="s">
        <v>607</v>
      </c>
      <c r="C24" s="140">
        <v>248</v>
      </c>
    </row>
    <row r="25" spans="1:3" ht="15.75">
      <c r="A25" s="152">
        <v>10</v>
      </c>
      <c r="B25" s="150" t="s">
        <v>301</v>
      </c>
      <c r="C25" s="140">
        <v>480</v>
      </c>
    </row>
    <row r="26" spans="1:3" ht="15.75">
      <c r="A26" s="152">
        <v>11</v>
      </c>
      <c r="B26" s="150" t="s">
        <v>608</v>
      </c>
      <c r="C26" s="140">
        <v>178</v>
      </c>
    </row>
    <row r="27" spans="1:3" ht="15.75">
      <c r="A27" s="152">
        <v>12</v>
      </c>
      <c r="B27" s="150" t="s">
        <v>609</v>
      </c>
      <c r="C27" s="140">
        <v>325</v>
      </c>
    </row>
    <row r="28" spans="1:3" ht="15.75">
      <c r="A28" s="152">
        <v>13</v>
      </c>
      <c r="B28" s="150" t="s">
        <v>610</v>
      </c>
      <c r="C28" s="140">
        <v>266</v>
      </c>
    </row>
    <row r="29" spans="1:3" ht="15.75">
      <c r="A29" s="152">
        <v>14</v>
      </c>
      <c r="B29" s="162" t="s">
        <v>612</v>
      </c>
      <c r="C29" s="140">
        <v>335</v>
      </c>
    </row>
    <row r="30" spans="1:3" ht="15.75">
      <c r="A30" s="152">
        <v>15</v>
      </c>
      <c r="B30" s="162" t="s">
        <v>613</v>
      </c>
      <c r="C30" s="140">
        <v>124</v>
      </c>
    </row>
    <row r="31" spans="1:3" ht="15.75">
      <c r="A31" s="152">
        <v>16</v>
      </c>
      <c r="B31" s="162" t="s">
        <v>614</v>
      </c>
      <c r="C31" s="140">
        <v>98</v>
      </c>
    </row>
    <row r="32" spans="1:3" ht="15.75">
      <c r="A32" s="152"/>
      <c r="B32" s="151" t="s">
        <v>312</v>
      </c>
      <c r="C32" s="143">
        <f>C31+C30+C29+C28+C27+C26+C25+C24+C23+C22+C21+C20+C19+C18+C17+C16</f>
        <v>4990</v>
      </c>
    </row>
    <row r="35" spans="1:5" ht="15.75">
      <c r="A35" s="400" t="s">
        <v>776</v>
      </c>
      <c r="B35" s="406"/>
      <c r="C35" s="406"/>
      <c r="E35" s="163"/>
    </row>
  </sheetData>
  <sheetProtection/>
  <mergeCells count="13">
    <mergeCell ref="A1:C1"/>
    <mergeCell ref="A2:C2"/>
    <mergeCell ref="A3:C3"/>
    <mergeCell ref="A4:C4"/>
    <mergeCell ref="A14:A15"/>
    <mergeCell ref="B8:D8"/>
    <mergeCell ref="B14:B15"/>
    <mergeCell ref="C14:C15"/>
    <mergeCell ref="B7:C7"/>
    <mergeCell ref="B9:C9"/>
    <mergeCell ref="A35:C35"/>
    <mergeCell ref="A5:C5"/>
    <mergeCell ref="A11:C11"/>
  </mergeCells>
  <printOptions/>
  <pageMargins left="0.5905511811023623" right="0.3937007874015748" top="0.3937007874015748" bottom="0.3937007874015748"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F35"/>
  <sheetViews>
    <sheetView zoomScalePageLayoutView="0" workbookViewId="0" topLeftCell="A1">
      <selection activeCell="B9" sqref="B9:D9"/>
    </sheetView>
  </sheetViews>
  <sheetFormatPr defaultColWidth="9.00390625" defaultRowHeight="12.75"/>
  <cols>
    <col min="1" max="1" width="7.125" style="145" customWidth="1"/>
    <col min="2" max="2" width="49.125" style="144" customWidth="1"/>
    <col min="3" max="3" width="15.125" style="144" customWidth="1"/>
    <col min="4" max="4" width="14.25390625" style="144" customWidth="1"/>
    <col min="5" max="5" width="12.125" style="144" customWidth="1"/>
    <col min="6" max="16384" width="9.125" style="144" customWidth="1"/>
  </cols>
  <sheetData>
    <row r="1" spans="1:4" s="40" customFormat="1" ht="15">
      <c r="A1" s="338" t="s">
        <v>22</v>
      </c>
      <c r="B1" s="338"/>
      <c r="C1" s="338"/>
      <c r="D1" s="338"/>
    </row>
    <row r="2" spans="1:4" s="40" customFormat="1" ht="15">
      <c r="A2" s="338" t="s">
        <v>121</v>
      </c>
      <c r="B2" s="338"/>
      <c r="C2" s="338"/>
      <c r="D2" s="338"/>
    </row>
    <row r="3" spans="1:4" s="40" customFormat="1" ht="15">
      <c r="A3" s="338" t="s">
        <v>122</v>
      </c>
      <c r="B3" s="338"/>
      <c r="C3" s="338"/>
      <c r="D3" s="338"/>
    </row>
    <row r="4" spans="1:4" s="40" customFormat="1" ht="15">
      <c r="A4" s="338" t="s">
        <v>123</v>
      </c>
      <c r="B4" s="338"/>
      <c r="C4" s="338"/>
      <c r="D4" s="338"/>
    </row>
    <row r="5" spans="1:4" s="40" customFormat="1" ht="15">
      <c r="A5" s="338" t="s">
        <v>23</v>
      </c>
      <c r="B5" s="338"/>
      <c r="C5" s="338"/>
      <c r="D5" s="338"/>
    </row>
    <row r="6" spans="1:4" s="40" customFormat="1" ht="15">
      <c r="A6" s="189"/>
      <c r="B6" s="338" t="s">
        <v>1199</v>
      </c>
      <c r="C6" s="338"/>
      <c r="D6" s="382"/>
    </row>
    <row r="7" spans="1:4" s="40" customFormat="1" ht="15">
      <c r="A7" s="189"/>
      <c r="B7" s="338" t="s">
        <v>1257</v>
      </c>
      <c r="C7" s="382"/>
      <c r="D7" s="382"/>
    </row>
    <row r="8" spans="1:4" s="40" customFormat="1" ht="15">
      <c r="A8" s="189"/>
      <c r="B8" s="355" t="s">
        <v>1383</v>
      </c>
      <c r="C8" s="348"/>
      <c r="D8" s="382"/>
    </row>
    <row r="9" spans="1:4" s="40" customFormat="1" ht="15">
      <c r="A9" s="189"/>
      <c r="B9" s="355" t="s">
        <v>1382</v>
      </c>
      <c r="C9" s="382"/>
      <c r="D9" s="382"/>
    </row>
    <row r="11" spans="1:5" ht="45" customHeight="1">
      <c r="A11" s="361" t="s">
        <v>777</v>
      </c>
      <c r="B11" s="361"/>
      <c r="C11" s="361"/>
      <c r="D11" s="361"/>
      <c r="E11" s="91"/>
    </row>
    <row r="12" spans="1:5" ht="16.5" customHeight="1">
      <c r="A12" s="91"/>
      <c r="B12" s="91"/>
      <c r="C12" s="91"/>
      <c r="D12" s="91"/>
      <c r="E12" s="91"/>
    </row>
    <row r="13" spans="1:5" ht="14.25" customHeight="1">
      <c r="A13" s="91"/>
      <c r="B13" s="91"/>
      <c r="C13" s="91"/>
      <c r="D13" s="123" t="s">
        <v>726</v>
      </c>
      <c r="E13" s="91"/>
    </row>
    <row r="14" spans="1:4" ht="15" customHeight="1">
      <c r="A14" s="386" t="s">
        <v>915</v>
      </c>
      <c r="B14" s="386" t="s">
        <v>33</v>
      </c>
      <c r="C14" s="386" t="s">
        <v>809</v>
      </c>
      <c r="D14" s="386"/>
    </row>
    <row r="15" spans="1:4" ht="15.75">
      <c r="A15" s="386"/>
      <c r="B15" s="386"/>
      <c r="C15" s="124" t="s">
        <v>805</v>
      </c>
      <c r="D15" s="124" t="s">
        <v>789</v>
      </c>
    </row>
    <row r="16" spans="1:4" ht="15.75">
      <c r="A16" s="161">
        <v>1</v>
      </c>
      <c r="B16" s="158" t="s">
        <v>64</v>
      </c>
      <c r="C16" s="140">
        <v>206</v>
      </c>
      <c r="D16" s="140">
        <v>206</v>
      </c>
    </row>
    <row r="17" spans="1:4" ht="31.5">
      <c r="A17" s="152">
        <v>2</v>
      </c>
      <c r="B17" s="150" t="s">
        <v>599</v>
      </c>
      <c r="C17" s="140">
        <v>345</v>
      </c>
      <c r="D17" s="140">
        <v>345</v>
      </c>
    </row>
    <row r="18" spans="1:4" ht="15.75">
      <c r="A18" s="152">
        <v>3</v>
      </c>
      <c r="B18" s="150" t="s">
        <v>601</v>
      </c>
      <c r="C18" s="140">
        <v>132</v>
      </c>
      <c r="D18" s="140">
        <v>132</v>
      </c>
    </row>
    <row r="19" spans="1:4" ht="15.75">
      <c r="A19" s="152">
        <v>4</v>
      </c>
      <c r="B19" s="150" t="s">
        <v>602</v>
      </c>
      <c r="C19" s="140">
        <v>242</v>
      </c>
      <c r="D19" s="140">
        <v>242</v>
      </c>
    </row>
    <row r="20" spans="1:4" ht="15.75">
      <c r="A20" s="152">
        <v>5</v>
      </c>
      <c r="B20" s="150" t="s">
        <v>603</v>
      </c>
      <c r="C20" s="140">
        <v>606</v>
      </c>
      <c r="D20" s="140">
        <v>606</v>
      </c>
    </row>
    <row r="21" spans="1:4" ht="15.75">
      <c r="A21" s="152">
        <v>6</v>
      </c>
      <c r="B21" s="150" t="s">
        <v>604</v>
      </c>
      <c r="C21" s="140">
        <v>268</v>
      </c>
      <c r="D21" s="140">
        <v>268</v>
      </c>
    </row>
    <row r="22" spans="1:4" ht="15.75">
      <c r="A22" s="152">
        <v>7</v>
      </c>
      <c r="B22" s="150" t="s">
        <v>605</v>
      </c>
      <c r="C22" s="140">
        <v>1009</v>
      </c>
      <c r="D22" s="140">
        <v>1009</v>
      </c>
    </row>
    <row r="23" spans="1:4" ht="15.75">
      <c r="A23" s="152">
        <v>8</v>
      </c>
      <c r="B23" s="150" t="s">
        <v>606</v>
      </c>
      <c r="C23" s="140">
        <v>128</v>
      </c>
      <c r="D23" s="140">
        <v>128</v>
      </c>
    </row>
    <row r="24" spans="1:4" ht="15.75">
      <c r="A24" s="152">
        <v>9</v>
      </c>
      <c r="B24" s="150" t="s">
        <v>607</v>
      </c>
      <c r="C24" s="140">
        <v>248</v>
      </c>
      <c r="D24" s="140">
        <v>248</v>
      </c>
    </row>
    <row r="25" spans="1:4" ht="15.75">
      <c r="A25" s="152">
        <v>10</v>
      </c>
      <c r="B25" s="150" t="s">
        <v>301</v>
      </c>
      <c r="C25" s="140">
        <v>480</v>
      </c>
      <c r="D25" s="140">
        <v>480</v>
      </c>
    </row>
    <row r="26" spans="1:4" ht="15.75">
      <c r="A26" s="152">
        <v>11</v>
      </c>
      <c r="B26" s="150" t="s">
        <v>608</v>
      </c>
      <c r="C26" s="140">
        <v>178</v>
      </c>
      <c r="D26" s="140">
        <v>178</v>
      </c>
    </row>
    <row r="27" spans="1:4" ht="15.75">
      <c r="A27" s="152">
        <v>12</v>
      </c>
      <c r="B27" s="150" t="s">
        <v>609</v>
      </c>
      <c r="C27" s="140">
        <v>325</v>
      </c>
      <c r="D27" s="140">
        <v>325</v>
      </c>
    </row>
    <row r="28" spans="1:4" ht="15.75">
      <c r="A28" s="152">
        <v>13</v>
      </c>
      <c r="B28" s="150" t="s">
        <v>610</v>
      </c>
      <c r="C28" s="140">
        <v>266</v>
      </c>
      <c r="D28" s="140">
        <v>266</v>
      </c>
    </row>
    <row r="29" spans="1:4" ht="15.75">
      <c r="A29" s="152">
        <v>14</v>
      </c>
      <c r="B29" s="162" t="s">
        <v>612</v>
      </c>
      <c r="C29" s="140">
        <v>335</v>
      </c>
      <c r="D29" s="140">
        <v>335</v>
      </c>
    </row>
    <row r="30" spans="1:4" ht="15.75">
      <c r="A30" s="152">
        <v>15</v>
      </c>
      <c r="B30" s="162" t="s">
        <v>613</v>
      </c>
      <c r="C30" s="140">
        <v>124</v>
      </c>
      <c r="D30" s="140">
        <v>124</v>
      </c>
    </row>
    <row r="31" spans="1:4" ht="15.75">
      <c r="A31" s="152">
        <v>16</v>
      </c>
      <c r="B31" s="162" t="s">
        <v>614</v>
      </c>
      <c r="C31" s="140">
        <v>98</v>
      </c>
      <c r="D31" s="140">
        <v>98</v>
      </c>
    </row>
    <row r="32" spans="1:4" ht="15.75">
      <c r="A32" s="152"/>
      <c r="B32" s="151" t="s">
        <v>312</v>
      </c>
      <c r="C32" s="143">
        <f>C31+C30+C29+C28+C27+C26+C25+C24+C23+C22+C21+C20+C19+C18+C17+C16</f>
        <v>4990</v>
      </c>
      <c r="D32" s="143">
        <f>D31+D30+D29+D28+D27+D26+D25+D24+D23+D22+D21+D20+D19+D18+D17+D16</f>
        <v>4990</v>
      </c>
    </row>
    <row r="35" spans="1:6" ht="15.75">
      <c r="A35" s="400" t="s">
        <v>775</v>
      </c>
      <c r="B35" s="406"/>
      <c r="C35" s="406"/>
      <c r="D35" s="406"/>
      <c r="F35" s="163"/>
    </row>
  </sheetData>
  <sheetProtection/>
  <mergeCells count="14">
    <mergeCell ref="A35:D35"/>
    <mergeCell ref="C14:D14"/>
    <mergeCell ref="A5:D5"/>
    <mergeCell ref="A11:D11"/>
    <mergeCell ref="A14:A15"/>
    <mergeCell ref="B6:D6"/>
    <mergeCell ref="B8:D8"/>
    <mergeCell ref="B7:D7"/>
    <mergeCell ref="B14:B15"/>
    <mergeCell ref="B9:D9"/>
    <mergeCell ref="A1:D1"/>
    <mergeCell ref="A2:D2"/>
    <mergeCell ref="A3:D3"/>
    <mergeCell ref="A4:D4"/>
  </mergeCells>
  <printOptions/>
  <pageMargins left="0.75" right="0.75" top="1" bottom="1" header="0.5" footer="0.5"/>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E27"/>
  <sheetViews>
    <sheetView zoomScalePageLayoutView="0" workbookViewId="0" topLeftCell="A1">
      <selection activeCell="H11" sqref="H11"/>
    </sheetView>
  </sheetViews>
  <sheetFormatPr defaultColWidth="9.00390625" defaultRowHeight="12.75"/>
  <cols>
    <col min="1" max="1" width="3.625" style="299" customWidth="1"/>
    <col min="2" max="2" width="22.00390625" style="99" customWidth="1"/>
    <col min="3" max="3" width="48.875" style="99" customWidth="1"/>
    <col min="4" max="4" width="12.375" style="99" customWidth="1"/>
    <col min="5" max="16384" width="9.125" style="99" customWidth="1"/>
  </cols>
  <sheetData>
    <row r="1" spans="1:4" s="165" customFormat="1" ht="15">
      <c r="A1" s="355" t="s">
        <v>132</v>
      </c>
      <c r="B1" s="355"/>
      <c r="C1" s="355"/>
      <c r="D1" s="355"/>
    </row>
    <row r="2" spans="1:4" s="165" customFormat="1" ht="15">
      <c r="A2" s="355" t="s">
        <v>121</v>
      </c>
      <c r="B2" s="355"/>
      <c r="C2" s="355"/>
      <c r="D2" s="355"/>
    </row>
    <row r="3" spans="1:4" s="165" customFormat="1" ht="15">
      <c r="A3" s="355" t="s">
        <v>122</v>
      </c>
      <c r="B3" s="355"/>
      <c r="C3" s="355"/>
      <c r="D3" s="355"/>
    </row>
    <row r="4" spans="1:4" s="165" customFormat="1" ht="15">
      <c r="A4" s="355" t="s">
        <v>123</v>
      </c>
      <c r="B4" s="355"/>
      <c r="C4" s="355"/>
      <c r="D4" s="355"/>
    </row>
    <row r="5" spans="1:4" s="165" customFormat="1" ht="15">
      <c r="A5" s="355" t="s">
        <v>18</v>
      </c>
      <c r="B5" s="355"/>
      <c r="C5" s="355"/>
      <c r="D5" s="355"/>
    </row>
    <row r="6" spans="1:4" s="165" customFormat="1" ht="15">
      <c r="A6" s="294"/>
      <c r="B6" s="210"/>
      <c r="C6" s="355" t="s">
        <v>1255</v>
      </c>
      <c r="D6" s="347"/>
    </row>
    <row r="7" spans="1:4" s="165" customFormat="1" ht="15">
      <c r="A7" s="294"/>
      <c r="B7" s="210"/>
      <c r="C7" s="355" t="s">
        <v>1256</v>
      </c>
      <c r="D7" s="347"/>
    </row>
    <row r="8" spans="1:5" s="165" customFormat="1" ht="15">
      <c r="A8" s="294"/>
      <c r="B8" s="210"/>
      <c r="C8" s="355" t="s">
        <v>1385</v>
      </c>
      <c r="D8" s="347"/>
      <c r="E8" s="388"/>
    </row>
    <row r="9" spans="1:5" s="165" customFormat="1" ht="17.25" customHeight="1">
      <c r="A9" s="294"/>
      <c r="B9" s="210"/>
      <c r="C9" s="210" t="s">
        <v>1384</v>
      </c>
      <c r="D9" s="306"/>
      <c r="E9" s="209"/>
    </row>
    <row r="10" spans="1:4" s="165" customFormat="1" ht="15">
      <c r="A10" s="294"/>
      <c r="B10" s="210"/>
      <c r="C10" s="210"/>
      <c r="D10" s="210"/>
    </row>
    <row r="11" spans="1:4" ht="46.5" customHeight="1">
      <c r="A11" s="423" t="s">
        <v>131</v>
      </c>
      <c r="B11" s="423"/>
      <c r="C11" s="423"/>
      <c r="D11" s="423"/>
    </row>
    <row r="12" spans="1:5" ht="12.75" customHeight="1">
      <c r="A12" s="295"/>
      <c r="B12" s="211"/>
      <c r="C12" s="211"/>
      <c r="D12" s="211"/>
      <c r="E12" s="199"/>
    </row>
    <row r="13" spans="1:4" ht="30" customHeight="1">
      <c r="A13" s="424" t="s">
        <v>915</v>
      </c>
      <c r="B13" s="386" t="s">
        <v>33</v>
      </c>
      <c r="C13" s="386" t="s">
        <v>124</v>
      </c>
      <c r="D13" s="386" t="s">
        <v>125</v>
      </c>
    </row>
    <row r="14" spans="1:4" ht="20.25" customHeight="1">
      <c r="A14" s="424"/>
      <c r="B14" s="386"/>
      <c r="C14" s="386"/>
      <c r="D14" s="386"/>
    </row>
    <row r="15" spans="1:4" ht="63.75" customHeight="1">
      <c r="A15" s="297">
        <v>1</v>
      </c>
      <c r="B15" s="249" t="s">
        <v>1229</v>
      </c>
      <c r="C15" s="212" t="s">
        <v>1336</v>
      </c>
      <c r="D15" s="198">
        <v>400</v>
      </c>
    </row>
    <row r="16" spans="1:4" ht="66.75" customHeight="1">
      <c r="A16" s="297">
        <v>2</v>
      </c>
      <c r="B16" s="249" t="s">
        <v>126</v>
      </c>
      <c r="C16" s="212" t="s">
        <v>1337</v>
      </c>
      <c r="D16" s="198">
        <v>100</v>
      </c>
    </row>
    <row r="17" spans="1:4" ht="70.5" customHeight="1">
      <c r="A17" s="297">
        <v>3</v>
      </c>
      <c r="B17" s="249" t="s">
        <v>1231</v>
      </c>
      <c r="C17" s="212" t="s">
        <v>1340</v>
      </c>
      <c r="D17" s="198">
        <v>260</v>
      </c>
    </row>
    <row r="18" spans="1:4" ht="50.25" customHeight="1">
      <c r="A18" s="297">
        <v>4</v>
      </c>
      <c r="B18" s="242" t="s">
        <v>127</v>
      </c>
      <c r="C18" s="212" t="s">
        <v>1339</v>
      </c>
      <c r="D18" s="198">
        <v>926.912</v>
      </c>
    </row>
    <row r="19" spans="1:4" ht="36" customHeight="1">
      <c r="A19" s="297">
        <v>5</v>
      </c>
      <c r="B19" s="242" t="s">
        <v>1233</v>
      </c>
      <c r="C19" s="212" t="s">
        <v>1336</v>
      </c>
      <c r="D19" s="198">
        <v>400</v>
      </c>
    </row>
    <row r="20" spans="1:4" ht="68.25" customHeight="1">
      <c r="A20" s="297">
        <v>6</v>
      </c>
      <c r="B20" s="242" t="s">
        <v>128</v>
      </c>
      <c r="C20" s="212" t="s">
        <v>1339</v>
      </c>
      <c r="D20" s="198">
        <v>3313.38</v>
      </c>
    </row>
    <row r="21" spans="1:4" ht="63.75" customHeight="1">
      <c r="A21" s="297">
        <v>7</v>
      </c>
      <c r="B21" s="242" t="s">
        <v>1234</v>
      </c>
      <c r="C21" s="212" t="s">
        <v>1336</v>
      </c>
      <c r="D21" s="198">
        <v>400</v>
      </c>
    </row>
    <row r="22" spans="1:4" ht="63.75" customHeight="1">
      <c r="A22" s="297">
        <v>8</v>
      </c>
      <c r="B22" s="242" t="s">
        <v>129</v>
      </c>
      <c r="C22" s="212" t="s">
        <v>1341</v>
      </c>
      <c r="D22" s="198">
        <v>16500</v>
      </c>
    </row>
    <row r="23" spans="1:4" ht="63">
      <c r="A23" s="297">
        <v>9</v>
      </c>
      <c r="B23" s="242" t="s">
        <v>129</v>
      </c>
      <c r="C23" s="212" t="s">
        <v>1338</v>
      </c>
      <c r="D23" s="198">
        <v>896</v>
      </c>
    </row>
    <row r="24" spans="1:4" ht="15.75">
      <c r="A24" s="296"/>
      <c r="B24" s="214" t="s">
        <v>312</v>
      </c>
      <c r="C24" s="143"/>
      <c r="D24" s="192">
        <f>D23+D22+D21+D20+D19+D18+D17+D16+D15</f>
        <v>23196.292</v>
      </c>
    </row>
    <row r="25" spans="1:4" ht="15.75">
      <c r="A25" s="298"/>
      <c r="B25" s="216"/>
      <c r="C25" s="217"/>
      <c r="D25" s="218"/>
    </row>
    <row r="27" spans="1:4" ht="15.75">
      <c r="A27" s="371" t="s">
        <v>130</v>
      </c>
      <c r="B27" s="371"/>
      <c r="C27" s="371"/>
      <c r="D27" s="371"/>
    </row>
    <row r="28" ht="15" customHeight="1"/>
  </sheetData>
  <sheetProtection/>
  <mergeCells count="14">
    <mergeCell ref="A27:D27"/>
    <mergeCell ref="A5:D5"/>
    <mergeCell ref="A11:D11"/>
    <mergeCell ref="A13:A14"/>
    <mergeCell ref="B13:B14"/>
    <mergeCell ref="C13:C14"/>
    <mergeCell ref="C6:D6"/>
    <mergeCell ref="C7:D7"/>
    <mergeCell ref="D13:D14"/>
    <mergeCell ref="A1:D1"/>
    <mergeCell ref="A2:D2"/>
    <mergeCell ref="A3:D3"/>
    <mergeCell ref="A4:D4"/>
    <mergeCell ref="C8:E8"/>
  </mergeCells>
  <printOptions/>
  <pageMargins left="0.75" right="0.75" top="1" bottom="1" header="0.5" footer="0.5"/>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E19"/>
  <sheetViews>
    <sheetView zoomScalePageLayoutView="0" workbookViewId="0" topLeftCell="A1">
      <selection activeCell="A9" sqref="A9"/>
    </sheetView>
  </sheetViews>
  <sheetFormatPr defaultColWidth="8.875" defaultRowHeight="12.75"/>
  <cols>
    <col min="1" max="1" width="24.375" style="205" customWidth="1"/>
    <col min="2" max="2" width="49.625" style="205" customWidth="1"/>
    <col min="3" max="3" width="12.625" style="205" customWidth="1"/>
    <col min="4" max="16384" width="8.875" style="205" customWidth="1"/>
  </cols>
  <sheetData>
    <row r="1" spans="1:4" s="109" customFormat="1" ht="15.75">
      <c r="A1" s="355" t="s">
        <v>1254</v>
      </c>
      <c r="B1" s="355"/>
      <c r="C1" s="355"/>
      <c r="D1" s="355"/>
    </row>
    <row r="2" spans="1:4" s="109" customFormat="1" ht="15.75">
      <c r="A2" s="355" t="s">
        <v>121</v>
      </c>
      <c r="B2" s="355"/>
      <c r="C2" s="355"/>
      <c r="D2" s="355"/>
    </row>
    <row r="3" spans="2:4" s="109" customFormat="1" ht="14.25" customHeight="1">
      <c r="B3" s="355" t="s">
        <v>19</v>
      </c>
      <c r="C3" s="355"/>
      <c r="D3" s="210"/>
    </row>
    <row r="4" spans="2:4" s="109" customFormat="1" ht="15.75">
      <c r="B4" s="355" t="s">
        <v>20</v>
      </c>
      <c r="C4" s="355"/>
      <c r="D4" s="210"/>
    </row>
    <row r="5" spans="1:4" s="109" customFormat="1" ht="15.75">
      <c r="A5" s="355" t="s">
        <v>1253</v>
      </c>
      <c r="B5" s="355"/>
      <c r="C5" s="355"/>
      <c r="D5" s="355"/>
    </row>
    <row r="6" spans="1:4" s="109" customFormat="1" ht="15.75">
      <c r="A6" s="210"/>
      <c r="B6" s="355" t="s">
        <v>1198</v>
      </c>
      <c r="C6" s="355"/>
      <c r="D6" s="210"/>
    </row>
    <row r="7" spans="1:4" s="109" customFormat="1" ht="16.5" customHeight="1">
      <c r="A7" s="210"/>
      <c r="B7" s="355" t="s">
        <v>1252</v>
      </c>
      <c r="C7" s="348"/>
      <c r="D7" s="210"/>
    </row>
    <row r="8" spans="1:3" s="109" customFormat="1" ht="15.75">
      <c r="A8" s="311" t="s">
        <v>1387</v>
      </c>
      <c r="B8" s="311"/>
      <c r="C8" s="311"/>
    </row>
    <row r="9" spans="1:3" s="109" customFormat="1" ht="15.75">
      <c r="A9" s="206"/>
      <c r="B9" s="206" t="s">
        <v>1386</v>
      </c>
      <c r="C9" s="206"/>
    </row>
    <row r="10" spans="1:3" s="109" customFormat="1" ht="15.75">
      <c r="A10" s="222"/>
      <c r="B10" s="222"/>
      <c r="C10" s="222"/>
    </row>
    <row r="11" spans="1:3" s="109" customFormat="1" ht="37.5" customHeight="1">
      <c r="A11" s="365" t="s">
        <v>1033</v>
      </c>
      <c r="B11" s="365"/>
      <c r="C11" s="365"/>
    </row>
    <row r="12" spans="1:3" s="109" customFormat="1" ht="15.75">
      <c r="A12" s="104"/>
      <c r="B12" s="104"/>
      <c r="C12" s="200" t="s">
        <v>1078</v>
      </c>
    </row>
    <row r="13" spans="1:3" s="109" customFormat="1" ht="12" customHeight="1">
      <c r="A13" s="425" t="s">
        <v>1034</v>
      </c>
      <c r="B13" s="425" t="s">
        <v>1035</v>
      </c>
      <c r="C13" s="425" t="s">
        <v>896</v>
      </c>
    </row>
    <row r="14" spans="1:3" s="109" customFormat="1" ht="12" customHeight="1">
      <c r="A14" s="425"/>
      <c r="B14" s="425"/>
      <c r="C14" s="425"/>
    </row>
    <row r="15" spans="1:3" s="109" customFormat="1" ht="31.5">
      <c r="A15" s="201" t="s">
        <v>1036</v>
      </c>
      <c r="B15" s="148" t="s">
        <v>1037</v>
      </c>
      <c r="C15" s="191">
        <v>122683.043</v>
      </c>
    </row>
    <row r="16" spans="1:3" s="109" customFormat="1" ht="15.75">
      <c r="A16" s="426" t="s">
        <v>1038</v>
      </c>
      <c r="B16" s="427"/>
      <c r="C16" s="202">
        <f>C15</f>
        <v>122683.043</v>
      </c>
    </row>
    <row r="17" spans="1:3" s="109" customFormat="1" ht="15.75">
      <c r="A17" s="203"/>
      <c r="B17" s="203"/>
      <c r="C17" s="204"/>
    </row>
    <row r="18" s="109" customFormat="1" ht="15.75"/>
    <row r="19" spans="1:5" s="109" customFormat="1" ht="15" customHeight="1">
      <c r="A19" s="325" t="s">
        <v>21</v>
      </c>
      <c r="B19" s="347"/>
      <c r="C19" s="347"/>
      <c r="D19" s="28"/>
      <c r="E19" s="28"/>
    </row>
    <row r="20" s="109" customFormat="1" ht="15.75"/>
  </sheetData>
  <sheetProtection/>
  <mergeCells count="14">
    <mergeCell ref="A19:C19"/>
    <mergeCell ref="A8:C8"/>
    <mergeCell ref="A11:C11"/>
    <mergeCell ref="A13:A14"/>
    <mergeCell ref="B13:B14"/>
    <mergeCell ref="C13:C14"/>
    <mergeCell ref="A16:B16"/>
    <mergeCell ref="B7:C7"/>
    <mergeCell ref="A1:D1"/>
    <mergeCell ref="A2:D2"/>
    <mergeCell ref="B3:C3"/>
    <mergeCell ref="B4:C4"/>
    <mergeCell ref="A5:D5"/>
    <mergeCell ref="B6:C6"/>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H22"/>
  <sheetViews>
    <sheetView zoomScalePageLayoutView="0" workbookViewId="0" topLeftCell="A1">
      <selection activeCell="C9" sqref="C9:E9"/>
    </sheetView>
  </sheetViews>
  <sheetFormatPr defaultColWidth="9.00390625" defaultRowHeight="12.75"/>
  <cols>
    <col min="1" max="1" width="3.875" style="132" customWidth="1"/>
    <col min="2" max="2" width="41.25390625" style="122" customWidth="1"/>
    <col min="3" max="3" width="14.125" style="122" customWidth="1"/>
    <col min="4" max="4" width="12.125" style="122" customWidth="1"/>
    <col min="5" max="5" width="12.25390625" style="122" customWidth="1"/>
    <col min="6" max="16384" width="9.125" style="122" customWidth="1"/>
  </cols>
  <sheetData>
    <row r="1" spans="1:5" ht="15.75">
      <c r="A1" s="374" t="s">
        <v>1236</v>
      </c>
      <c r="B1" s="374"/>
      <c r="C1" s="374"/>
      <c r="D1" s="377"/>
      <c r="E1" s="377"/>
    </row>
    <row r="2" spans="1:5" ht="15.75">
      <c r="A2" s="374" t="s">
        <v>1235</v>
      </c>
      <c r="B2" s="374"/>
      <c r="C2" s="374"/>
      <c r="D2" s="377"/>
      <c r="E2" s="377"/>
    </row>
    <row r="3" spans="1:5" ht="15.75">
      <c r="A3" s="374" t="s">
        <v>1237</v>
      </c>
      <c r="B3" s="374"/>
      <c r="C3" s="374"/>
      <c r="D3" s="377"/>
      <c r="E3" s="377"/>
    </row>
    <row r="4" spans="1:5" ht="15.75">
      <c r="A4" s="374" t="s">
        <v>1238</v>
      </c>
      <c r="B4" s="374"/>
      <c r="C4" s="374"/>
      <c r="D4" s="377"/>
      <c r="E4" s="377"/>
    </row>
    <row r="5" spans="1:5" ht="15.75">
      <c r="A5" s="338" t="s">
        <v>1239</v>
      </c>
      <c r="B5" s="338"/>
      <c r="C5" s="338"/>
      <c r="D5" s="388"/>
      <c r="E5" s="388"/>
    </row>
    <row r="6" spans="1:5" ht="15.75">
      <c r="A6" s="189"/>
      <c r="B6" s="189"/>
      <c r="C6" s="338" t="s">
        <v>1240</v>
      </c>
      <c r="D6" s="382"/>
      <c r="E6" s="382"/>
    </row>
    <row r="7" spans="1:5" ht="15.75">
      <c r="A7" s="189"/>
      <c r="B7" s="189"/>
      <c r="C7" s="338" t="s">
        <v>1251</v>
      </c>
      <c r="D7" s="382"/>
      <c r="E7" s="382"/>
    </row>
    <row r="8" spans="3:5" ht="16.5" customHeight="1">
      <c r="C8" s="355" t="s">
        <v>1367</v>
      </c>
      <c r="D8" s="348"/>
      <c r="E8" s="382"/>
    </row>
    <row r="9" spans="3:5" ht="15.75" customHeight="1">
      <c r="C9" s="355" t="s">
        <v>1368</v>
      </c>
      <c r="D9" s="382"/>
      <c r="E9" s="382"/>
    </row>
    <row r="10" spans="3:5" ht="18.75" customHeight="1">
      <c r="C10" s="210"/>
      <c r="D10" s="237"/>
      <c r="E10" s="240"/>
    </row>
    <row r="11" spans="1:8" ht="60.75" customHeight="1">
      <c r="A11" s="361" t="s">
        <v>1190</v>
      </c>
      <c r="B11" s="377"/>
      <c r="C11" s="377"/>
      <c r="D11" s="377"/>
      <c r="E11" s="377"/>
      <c r="F11" s="43"/>
      <c r="G11" s="43"/>
      <c r="H11" s="43"/>
    </row>
    <row r="12" spans="1:6" ht="17.25" customHeight="1">
      <c r="A12" s="428"/>
      <c r="B12" s="429"/>
      <c r="C12" s="429"/>
      <c r="D12" s="429"/>
      <c r="E12" s="429"/>
      <c r="F12" s="230"/>
    </row>
    <row r="13" spans="2:6" ht="17.25" customHeight="1">
      <c r="B13" s="188"/>
      <c r="C13" s="188"/>
      <c r="D13" s="188"/>
      <c r="E13" s="83" t="s">
        <v>666</v>
      </c>
      <c r="F13" s="188"/>
    </row>
    <row r="14" spans="1:5" ht="21.75" customHeight="1">
      <c r="A14" s="389" t="s">
        <v>915</v>
      </c>
      <c r="B14" s="386" t="s">
        <v>33</v>
      </c>
      <c r="C14" s="386" t="s">
        <v>896</v>
      </c>
      <c r="D14" s="387"/>
      <c r="E14" s="387"/>
    </row>
    <row r="15" spans="1:5" ht="68.25" customHeight="1">
      <c r="A15" s="390"/>
      <c r="B15" s="391"/>
      <c r="C15" s="124" t="s">
        <v>1067</v>
      </c>
      <c r="D15" s="125" t="s">
        <v>1072</v>
      </c>
      <c r="E15" s="125" t="s">
        <v>1068</v>
      </c>
    </row>
    <row r="16" spans="1:5" ht="30" customHeight="1">
      <c r="A16" s="221">
        <v>1</v>
      </c>
      <c r="B16" s="158" t="s">
        <v>1191</v>
      </c>
      <c r="C16" s="231">
        <f>D16+E16</f>
        <v>1157.075</v>
      </c>
      <c r="D16" s="198">
        <v>966.736</v>
      </c>
      <c r="E16" s="198">
        <v>190.339</v>
      </c>
    </row>
    <row r="17" spans="1:5" ht="37.5" customHeight="1">
      <c r="A17" s="221">
        <v>2</v>
      </c>
      <c r="B17" s="158" t="s">
        <v>1192</v>
      </c>
      <c r="C17" s="231">
        <f>D17+E17</f>
        <v>1316.6</v>
      </c>
      <c r="D17" s="198">
        <v>1100.019</v>
      </c>
      <c r="E17" s="198">
        <v>216.581</v>
      </c>
    </row>
    <row r="18" spans="1:5" ht="33.75" customHeight="1">
      <c r="A18" s="221">
        <v>3</v>
      </c>
      <c r="B18" s="158" t="s">
        <v>1193</v>
      </c>
      <c r="C18" s="231">
        <f>D18+E18</f>
        <v>2091.0699999999997</v>
      </c>
      <c r="D18" s="198">
        <v>1747.089</v>
      </c>
      <c r="E18" s="198">
        <v>343.981</v>
      </c>
    </row>
    <row r="19" spans="1:5" ht="23.25" customHeight="1">
      <c r="A19" s="141">
        <v>4</v>
      </c>
      <c r="B19" s="129" t="s">
        <v>1125</v>
      </c>
      <c r="C19" s="231">
        <f>D19+E19</f>
        <v>20747.255</v>
      </c>
      <c r="D19" s="232">
        <v>17334.556</v>
      </c>
      <c r="E19" s="232">
        <v>3412.699</v>
      </c>
    </row>
    <row r="20" spans="1:5" ht="15.75">
      <c r="A20" s="141"/>
      <c r="B20" s="142" t="s">
        <v>312</v>
      </c>
      <c r="C20" s="233">
        <f>C19+C18+C17+C16</f>
        <v>25312</v>
      </c>
      <c r="D20" s="233">
        <f>D19+D18+D17+D16</f>
        <v>21148.4</v>
      </c>
      <c r="E20" s="234">
        <f>E19+E18+E17+E16</f>
        <v>4163.6</v>
      </c>
    </row>
    <row r="21" ht="19.5" customHeight="1"/>
    <row r="22" spans="1:5" ht="31.5" customHeight="1">
      <c r="A22" s="371" t="s">
        <v>195</v>
      </c>
      <c r="B22" s="372"/>
      <c r="C22" s="372"/>
      <c r="D22" s="388"/>
      <c r="E22" s="388"/>
    </row>
  </sheetData>
  <sheetProtection/>
  <mergeCells count="15">
    <mergeCell ref="A12:E12"/>
    <mergeCell ref="A14:A15"/>
    <mergeCell ref="B14:B15"/>
    <mergeCell ref="C14:E14"/>
    <mergeCell ref="A22:E22"/>
    <mergeCell ref="C6:E6"/>
    <mergeCell ref="C7:E7"/>
    <mergeCell ref="A1:E1"/>
    <mergeCell ref="A2:E2"/>
    <mergeCell ref="A3:E3"/>
    <mergeCell ref="A4:E4"/>
    <mergeCell ref="A5:E5"/>
    <mergeCell ref="A11:E11"/>
    <mergeCell ref="C8:E8"/>
    <mergeCell ref="C9:E9"/>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D26"/>
  <sheetViews>
    <sheetView zoomScalePageLayoutView="0" workbookViewId="0" topLeftCell="A1">
      <selection activeCell="M19" sqref="M19"/>
    </sheetView>
  </sheetViews>
  <sheetFormatPr defaultColWidth="9.00390625" defaultRowHeight="12.75"/>
  <cols>
    <col min="1" max="1" width="3.625" style="99" customWidth="1"/>
    <col min="2" max="2" width="71.25390625" style="99" customWidth="1"/>
    <col min="3" max="3" width="12.375" style="99" customWidth="1"/>
    <col min="4" max="16384" width="9.125" style="99" customWidth="1"/>
  </cols>
  <sheetData>
    <row r="1" spans="1:3" s="165" customFormat="1" ht="15">
      <c r="A1" s="355" t="s">
        <v>1196</v>
      </c>
      <c r="B1" s="355"/>
      <c r="C1" s="355"/>
    </row>
    <row r="2" spans="1:3" s="165" customFormat="1" ht="15">
      <c r="A2" s="355" t="s">
        <v>121</v>
      </c>
      <c r="B2" s="355"/>
      <c r="C2" s="355"/>
    </row>
    <row r="3" spans="1:3" s="165" customFormat="1" ht="15">
      <c r="A3" s="355" t="s">
        <v>122</v>
      </c>
      <c r="B3" s="355"/>
      <c r="C3" s="355"/>
    </row>
    <row r="4" spans="1:3" s="165" customFormat="1" ht="15">
      <c r="A4" s="355" t="s">
        <v>123</v>
      </c>
      <c r="B4" s="355"/>
      <c r="C4" s="355"/>
    </row>
    <row r="5" spans="1:3" s="165" customFormat="1" ht="15">
      <c r="A5" s="355" t="s">
        <v>18</v>
      </c>
      <c r="B5" s="355"/>
      <c r="C5" s="355"/>
    </row>
    <row r="6" spans="2:3" s="165" customFormat="1" ht="15">
      <c r="B6" s="355" t="s">
        <v>1197</v>
      </c>
      <c r="C6" s="348"/>
    </row>
    <row r="7" spans="2:3" s="165" customFormat="1" ht="15">
      <c r="B7" s="355" t="s">
        <v>1250</v>
      </c>
      <c r="C7" s="348"/>
    </row>
    <row r="8" spans="2:3" s="165" customFormat="1" ht="15">
      <c r="B8" s="355" t="s">
        <v>1388</v>
      </c>
      <c r="C8" s="348"/>
    </row>
    <row r="9" spans="2:3" s="165" customFormat="1" ht="15" customHeight="1">
      <c r="B9" s="210" t="s">
        <v>1376</v>
      </c>
      <c r="C9" s="237"/>
    </row>
    <row r="10" spans="1:3" s="165" customFormat="1" ht="15">
      <c r="A10" s="210"/>
      <c r="B10" s="210"/>
      <c r="C10" s="210"/>
    </row>
    <row r="11" spans="1:3" ht="64.5" customHeight="1">
      <c r="A11" s="423" t="s">
        <v>1194</v>
      </c>
      <c r="B11" s="423"/>
      <c r="C11" s="423"/>
    </row>
    <row r="12" spans="1:4" ht="25.5" customHeight="1">
      <c r="A12" s="229"/>
      <c r="B12" s="235"/>
      <c r="C12" s="235"/>
      <c r="D12" s="188"/>
    </row>
    <row r="13" spans="1:4" ht="12.75" customHeight="1">
      <c r="A13" s="188"/>
      <c r="B13" s="188"/>
      <c r="C13" s="83" t="s">
        <v>666</v>
      </c>
      <c r="D13" s="188"/>
    </row>
    <row r="14" spans="1:3" ht="30" customHeight="1">
      <c r="A14" s="124" t="s">
        <v>915</v>
      </c>
      <c r="B14" s="124" t="s">
        <v>33</v>
      </c>
      <c r="C14" s="124" t="s">
        <v>896</v>
      </c>
    </row>
    <row r="15" spans="1:3" ht="22.5" customHeight="1">
      <c r="A15" s="157">
        <v>1</v>
      </c>
      <c r="B15" s="158" t="s">
        <v>1228</v>
      </c>
      <c r="C15" s="198">
        <v>903.416</v>
      </c>
    </row>
    <row r="16" spans="1:3" ht="22.5" customHeight="1">
      <c r="A16" s="157">
        <v>2</v>
      </c>
      <c r="B16" s="158" t="s">
        <v>1229</v>
      </c>
      <c r="C16" s="198">
        <v>200</v>
      </c>
    </row>
    <row r="17" spans="1:3" ht="22.5" customHeight="1">
      <c r="A17" s="157">
        <v>3</v>
      </c>
      <c r="B17" s="158" t="s">
        <v>1195</v>
      </c>
      <c r="C17" s="198">
        <v>1263</v>
      </c>
    </row>
    <row r="18" spans="1:3" ht="22.5" customHeight="1">
      <c r="A18" s="157">
        <v>4</v>
      </c>
      <c r="B18" s="158" t="s">
        <v>1230</v>
      </c>
      <c r="C18" s="198">
        <v>257.17</v>
      </c>
    </row>
    <row r="19" spans="1:3" ht="22.5" customHeight="1">
      <c r="A19" s="157">
        <v>5</v>
      </c>
      <c r="B19" s="158" t="s">
        <v>1231</v>
      </c>
      <c r="C19" s="198">
        <v>427.4</v>
      </c>
    </row>
    <row r="20" spans="1:3" ht="22.5" customHeight="1">
      <c r="A20" s="157">
        <v>6</v>
      </c>
      <c r="B20" s="158" t="s">
        <v>1232</v>
      </c>
      <c r="C20" s="198">
        <v>310</v>
      </c>
    </row>
    <row r="21" spans="1:3" ht="22.5" customHeight="1">
      <c r="A21" s="157">
        <v>7</v>
      </c>
      <c r="B21" s="158" t="s">
        <v>1291</v>
      </c>
      <c r="C21" s="198">
        <v>250</v>
      </c>
    </row>
    <row r="22" spans="1:3" ht="22.5" customHeight="1">
      <c r="A22" s="157">
        <v>8</v>
      </c>
      <c r="B22" s="158" t="s">
        <v>1292</v>
      </c>
      <c r="C22" s="198">
        <v>274</v>
      </c>
    </row>
    <row r="23" spans="1:3" ht="15.75">
      <c r="A23" s="124"/>
      <c r="B23" s="236" t="s">
        <v>312</v>
      </c>
      <c r="C23" s="192">
        <f>C17+C15+C16+C18+C19+C20+C21+C22</f>
        <v>3884.9860000000003</v>
      </c>
    </row>
    <row r="24" spans="1:3" ht="15.75">
      <c r="A24" s="215"/>
      <c r="B24" s="216"/>
      <c r="C24" s="218"/>
    </row>
    <row r="26" spans="1:3" ht="15.75">
      <c r="A26" s="371" t="s">
        <v>130</v>
      </c>
      <c r="B26" s="371"/>
      <c r="C26" s="371"/>
    </row>
    <row r="27" ht="15" customHeight="1"/>
  </sheetData>
  <sheetProtection/>
  <mergeCells count="10">
    <mergeCell ref="B7:C7"/>
    <mergeCell ref="A11:C11"/>
    <mergeCell ref="A26:C26"/>
    <mergeCell ref="B8:C8"/>
    <mergeCell ref="A1:C1"/>
    <mergeCell ref="A2:C2"/>
    <mergeCell ref="A3:C3"/>
    <mergeCell ref="A4:C4"/>
    <mergeCell ref="A5:C5"/>
    <mergeCell ref="B6:C6"/>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E32"/>
  <sheetViews>
    <sheetView zoomScalePageLayoutView="0" workbookViewId="0" topLeftCell="A1">
      <selection activeCell="B9" sqref="B9:C9"/>
    </sheetView>
  </sheetViews>
  <sheetFormatPr defaultColWidth="9.00390625" defaultRowHeight="12.75"/>
  <cols>
    <col min="1" max="1" width="6.125" style="132" customWidth="1"/>
    <col min="2" max="2" width="67.75390625" style="122" customWidth="1"/>
    <col min="3" max="3" width="14.125" style="122" customWidth="1"/>
    <col min="4" max="4" width="12.125" style="122" customWidth="1"/>
    <col min="5" max="16384" width="9.125" style="122" customWidth="1"/>
  </cols>
  <sheetData>
    <row r="1" spans="1:3" ht="15.75">
      <c r="A1" s="374" t="s">
        <v>1295</v>
      </c>
      <c r="B1" s="374"/>
      <c r="C1" s="374"/>
    </row>
    <row r="2" spans="1:3" ht="15.75">
      <c r="A2" s="374" t="s">
        <v>1075</v>
      </c>
      <c r="B2" s="374"/>
      <c r="C2" s="374"/>
    </row>
    <row r="3" spans="1:3" ht="15.75">
      <c r="A3" s="374" t="s">
        <v>1076</v>
      </c>
      <c r="B3" s="374"/>
      <c r="C3" s="374"/>
    </row>
    <row r="4" spans="1:3" ht="15.75">
      <c r="A4" s="374" t="s">
        <v>1077</v>
      </c>
      <c r="B4" s="374"/>
      <c r="C4" s="374"/>
    </row>
    <row r="5" spans="1:3" s="165" customFormat="1" ht="15">
      <c r="A5" s="355" t="s">
        <v>1296</v>
      </c>
      <c r="B5" s="355"/>
      <c r="C5" s="355"/>
    </row>
    <row r="6" spans="2:4" s="165" customFormat="1" ht="15">
      <c r="B6" s="355" t="s">
        <v>1297</v>
      </c>
      <c r="C6" s="355"/>
      <c r="D6" s="348"/>
    </row>
    <row r="7" spans="2:4" s="165" customFormat="1" ht="15">
      <c r="B7" s="355" t="s">
        <v>1258</v>
      </c>
      <c r="C7" s="355"/>
      <c r="D7" s="348"/>
    </row>
    <row r="8" spans="1:4" s="165" customFormat="1" ht="15" customHeight="1">
      <c r="A8" s="210"/>
      <c r="B8" s="355" t="s">
        <v>1381</v>
      </c>
      <c r="C8" s="348"/>
      <c r="D8" s="348"/>
    </row>
    <row r="9" spans="1:4" s="165" customFormat="1" ht="15" customHeight="1">
      <c r="A9" s="210"/>
      <c r="B9" s="355" t="s">
        <v>1380</v>
      </c>
      <c r="C9" s="348"/>
      <c r="D9" s="237"/>
    </row>
    <row r="10" ht="19.5" customHeight="1"/>
    <row r="11" spans="1:4" ht="50.25" customHeight="1">
      <c r="A11" s="361" t="s">
        <v>1294</v>
      </c>
      <c r="B11" s="361"/>
      <c r="C11" s="361"/>
      <c r="D11" s="134"/>
    </row>
    <row r="12" ht="17.25" customHeight="1" thickBot="1">
      <c r="C12" s="123" t="s">
        <v>726</v>
      </c>
    </row>
    <row r="13" spans="1:3" ht="39.75" customHeight="1" thickBot="1">
      <c r="A13" s="135" t="s">
        <v>915</v>
      </c>
      <c r="B13" s="136" t="s">
        <v>33</v>
      </c>
      <c r="C13" s="137" t="s">
        <v>896</v>
      </c>
    </row>
    <row r="14" spans="1:3" ht="15.75">
      <c r="A14" s="138">
        <v>1</v>
      </c>
      <c r="B14" s="139" t="s">
        <v>64</v>
      </c>
      <c r="C14" s="247">
        <v>594.4</v>
      </c>
    </row>
    <row r="15" spans="1:3" ht="16.5" customHeight="1">
      <c r="A15" s="141">
        <v>2</v>
      </c>
      <c r="B15" s="129" t="s">
        <v>599</v>
      </c>
      <c r="C15" s="198">
        <v>590.6</v>
      </c>
    </row>
    <row r="16" spans="1:3" ht="15.75">
      <c r="A16" s="141">
        <v>3</v>
      </c>
      <c r="B16" s="129" t="s">
        <v>601</v>
      </c>
      <c r="C16" s="198">
        <v>640.6</v>
      </c>
    </row>
    <row r="17" spans="1:3" ht="20.25" customHeight="1">
      <c r="A17" s="141">
        <v>4</v>
      </c>
      <c r="B17" s="129" t="s">
        <v>602</v>
      </c>
      <c r="C17" s="198">
        <v>504.4</v>
      </c>
    </row>
    <row r="18" spans="1:3" ht="18" customHeight="1">
      <c r="A18" s="141">
        <v>5</v>
      </c>
      <c r="B18" s="129" t="s">
        <v>603</v>
      </c>
      <c r="C18" s="198">
        <v>1069.8</v>
      </c>
    </row>
    <row r="19" spans="1:3" ht="15.75">
      <c r="A19" s="141">
        <v>6</v>
      </c>
      <c r="B19" s="129" t="s">
        <v>604</v>
      </c>
      <c r="C19" s="198">
        <v>456.3</v>
      </c>
    </row>
    <row r="20" spans="1:3" ht="15.75">
      <c r="A20" s="141">
        <v>7</v>
      </c>
      <c r="B20" s="129" t="s">
        <v>605</v>
      </c>
      <c r="C20" s="198">
        <v>1354.5</v>
      </c>
    </row>
    <row r="21" spans="1:3" ht="18" customHeight="1">
      <c r="A21" s="141">
        <v>8</v>
      </c>
      <c r="B21" s="129" t="s">
        <v>606</v>
      </c>
      <c r="C21" s="198">
        <v>363.9</v>
      </c>
    </row>
    <row r="22" spans="1:3" ht="15.75">
      <c r="A22" s="141">
        <v>9</v>
      </c>
      <c r="B22" s="129" t="s">
        <v>607</v>
      </c>
      <c r="C22" s="198">
        <v>575.4</v>
      </c>
    </row>
    <row r="23" spans="1:3" ht="18.75" customHeight="1">
      <c r="A23" s="141">
        <v>10</v>
      </c>
      <c r="B23" s="129" t="s">
        <v>301</v>
      </c>
      <c r="C23" s="198">
        <v>494</v>
      </c>
    </row>
    <row r="24" spans="1:3" ht="15.75">
      <c r="A24" s="141">
        <v>11</v>
      </c>
      <c r="B24" s="129" t="s">
        <v>608</v>
      </c>
      <c r="C24" s="198">
        <v>520.1</v>
      </c>
    </row>
    <row r="25" spans="1:3" ht="19.5" customHeight="1">
      <c r="A25" s="141">
        <v>12</v>
      </c>
      <c r="B25" s="129" t="s">
        <v>609</v>
      </c>
      <c r="C25" s="198">
        <v>932.4</v>
      </c>
    </row>
    <row r="26" spans="1:3" ht="15.75">
      <c r="A26" s="141">
        <v>13</v>
      </c>
      <c r="B26" s="129" t="s">
        <v>610</v>
      </c>
      <c r="C26" s="198">
        <v>658.1</v>
      </c>
    </row>
    <row r="27" spans="1:3" ht="20.25" customHeight="1">
      <c r="A27" s="141">
        <v>14</v>
      </c>
      <c r="B27" s="129" t="s">
        <v>612</v>
      </c>
      <c r="C27" s="198">
        <v>912.8</v>
      </c>
    </row>
    <row r="28" spans="1:3" ht="15.75">
      <c r="A28" s="141">
        <v>15</v>
      </c>
      <c r="B28" s="129" t="s">
        <v>613</v>
      </c>
      <c r="C28" s="198">
        <v>377.9</v>
      </c>
    </row>
    <row r="29" spans="1:3" ht="23.25" customHeight="1">
      <c r="A29" s="141">
        <v>16</v>
      </c>
      <c r="B29" s="129" t="s">
        <v>614</v>
      </c>
      <c r="C29" s="198">
        <v>366.9</v>
      </c>
    </row>
    <row r="30" spans="1:3" ht="15.75">
      <c r="A30" s="141"/>
      <c r="B30" s="142" t="s">
        <v>312</v>
      </c>
      <c r="C30" s="234">
        <f>C29+C28+C27+C26+C25+C24+C23+C22+C21+C20+C19+C18+C17+C16+C15+C14</f>
        <v>10412.1</v>
      </c>
    </row>
    <row r="31" ht="19.5" customHeight="1"/>
    <row r="32" spans="1:5" ht="31.5" customHeight="1">
      <c r="A32" s="371" t="s">
        <v>770</v>
      </c>
      <c r="B32" s="372"/>
      <c r="C32" s="372"/>
      <c r="E32" s="133"/>
    </row>
  </sheetData>
  <sheetProtection/>
  <mergeCells count="11">
    <mergeCell ref="A11:C11"/>
    <mergeCell ref="B9:C9"/>
    <mergeCell ref="A32:C32"/>
    <mergeCell ref="B6:D6"/>
    <mergeCell ref="B7:D7"/>
    <mergeCell ref="B8:D8"/>
    <mergeCell ref="A1:C1"/>
    <mergeCell ref="A2:C2"/>
    <mergeCell ref="A3:C3"/>
    <mergeCell ref="A4:C4"/>
    <mergeCell ref="A5:C5"/>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E26"/>
  <sheetViews>
    <sheetView zoomScalePageLayoutView="0" workbookViewId="0" topLeftCell="A1">
      <selection activeCell="A5" sqref="A5:D9"/>
    </sheetView>
  </sheetViews>
  <sheetFormatPr defaultColWidth="9.00390625" defaultRowHeight="12.75"/>
  <cols>
    <col min="1" max="1" width="3.625" style="99" customWidth="1"/>
    <col min="2" max="2" width="24.75390625" style="99" customWidth="1"/>
    <col min="3" max="3" width="43.25390625" style="99" customWidth="1"/>
    <col min="4" max="4" width="12.375" style="99" customWidth="1"/>
    <col min="5" max="16384" width="9.125" style="99" customWidth="1"/>
  </cols>
  <sheetData>
    <row r="1" spans="1:4" s="165" customFormat="1" ht="15">
      <c r="A1" s="355" t="s">
        <v>1293</v>
      </c>
      <c r="B1" s="355"/>
      <c r="C1" s="355"/>
      <c r="D1" s="355"/>
    </row>
    <row r="2" spans="1:4" s="165" customFormat="1" ht="15">
      <c r="A2" s="355" t="s">
        <v>121</v>
      </c>
      <c r="B2" s="355"/>
      <c r="C2" s="355"/>
      <c r="D2" s="355"/>
    </row>
    <row r="3" spans="1:4" s="165" customFormat="1" ht="15">
      <c r="A3" s="355" t="s">
        <v>122</v>
      </c>
      <c r="B3" s="355"/>
      <c r="C3" s="355"/>
      <c r="D3" s="355"/>
    </row>
    <row r="4" spans="1:4" s="165" customFormat="1" ht="15">
      <c r="A4" s="355" t="s">
        <v>123</v>
      </c>
      <c r="B4" s="355"/>
      <c r="C4" s="355"/>
      <c r="D4" s="355"/>
    </row>
    <row r="5" spans="1:4" s="165" customFormat="1" ht="15">
      <c r="A5" s="355" t="s">
        <v>18</v>
      </c>
      <c r="B5" s="355"/>
      <c r="C5" s="355"/>
      <c r="D5" s="355"/>
    </row>
    <row r="6" spans="2:4" s="165" customFormat="1" ht="15">
      <c r="B6" s="355" t="s">
        <v>1197</v>
      </c>
      <c r="C6" s="355"/>
      <c r="D6" s="348"/>
    </row>
    <row r="7" spans="2:4" s="165" customFormat="1" ht="15">
      <c r="B7" s="355" t="s">
        <v>1250</v>
      </c>
      <c r="C7" s="355"/>
      <c r="D7" s="348"/>
    </row>
    <row r="8" spans="1:4" s="165" customFormat="1" ht="15">
      <c r="A8" s="210"/>
      <c r="B8" s="210"/>
      <c r="C8" s="355" t="s">
        <v>1390</v>
      </c>
      <c r="D8" s="348"/>
    </row>
    <row r="9" spans="1:4" s="165" customFormat="1" ht="15">
      <c r="A9" s="210"/>
      <c r="B9" s="210"/>
      <c r="C9" s="355" t="s">
        <v>1389</v>
      </c>
      <c r="D9" s="348"/>
    </row>
    <row r="10" spans="1:4" s="165" customFormat="1" ht="15">
      <c r="A10" s="210"/>
      <c r="B10" s="210"/>
      <c r="C10" s="210"/>
      <c r="D10" s="237"/>
    </row>
    <row r="11" spans="1:4" ht="64.5" customHeight="1">
      <c r="A11" s="423" t="s">
        <v>1241</v>
      </c>
      <c r="B11" s="423"/>
      <c r="C11" s="423"/>
      <c r="D11" s="423"/>
    </row>
    <row r="12" spans="1:5" ht="25.5" customHeight="1">
      <c r="A12" s="229"/>
      <c r="B12" s="235"/>
      <c r="C12" s="235"/>
      <c r="D12" s="235"/>
      <c r="E12" s="188"/>
    </row>
    <row r="13" spans="1:5" ht="12.75" customHeight="1">
      <c r="A13" s="188"/>
      <c r="B13" s="188"/>
      <c r="C13" s="188"/>
      <c r="D13" s="83" t="s">
        <v>666</v>
      </c>
      <c r="E13" s="188"/>
    </row>
    <row r="14" spans="1:4" ht="30" customHeight="1">
      <c r="A14" s="386" t="s">
        <v>915</v>
      </c>
      <c r="B14" s="386" t="s">
        <v>33</v>
      </c>
      <c r="C14" s="376" t="s">
        <v>124</v>
      </c>
      <c r="D14" s="386" t="s">
        <v>896</v>
      </c>
    </row>
    <row r="15" spans="1:4" ht="20.25" customHeight="1">
      <c r="A15" s="386"/>
      <c r="B15" s="386"/>
      <c r="C15" s="378"/>
      <c r="D15" s="386"/>
    </row>
    <row r="16" spans="1:4" ht="60.75" customHeight="1">
      <c r="A16" s="157">
        <v>1</v>
      </c>
      <c r="B16" s="213" t="s">
        <v>1195</v>
      </c>
      <c r="C16" s="212" t="s">
        <v>1242</v>
      </c>
      <c r="D16" s="198">
        <v>100</v>
      </c>
    </row>
    <row r="17" spans="1:4" ht="66.75" customHeight="1">
      <c r="A17" s="239">
        <v>2</v>
      </c>
      <c r="B17" s="242" t="s">
        <v>1243</v>
      </c>
      <c r="C17" s="212" t="s">
        <v>1244</v>
      </c>
      <c r="D17" s="198">
        <v>150</v>
      </c>
    </row>
    <row r="18" spans="1:4" ht="55.5" customHeight="1">
      <c r="A18" s="124">
        <v>3</v>
      </c>
      <c r="B18" s="245" t="s">
        <v>1245</v>
      </c>
      <c r="C18" s="212" t="s">
        <v>1246</v>
      </c>
      <c r="D18" s="198">
        <v>200</v>
      </c>
    </row>
    <row r="19" spans="1:4" ht="71.25" customHeight="1">
      <c r="A19" s="124">
        <v>4</v>
      </c>
      <c r="B19" s="245" t="s">
        <v>1247</v>
      </c>
      <c r="C19" s="212" t="s">
        <v>1248</v>
      </c>
      <c r="D19" s="198">
        <v>110</v>
      </c>
    </row>
    <row r="20" spans="1:4" ht="52.5" customHeight="1">
      <c r="A20" s="124">
        <v>5</v>
      </c>
      <c r="B20" s="245" t="s">
        <v>127</v>
      </c>
      <c r="C20" s="212" t="s">
        <v>1249</v>
      </c>
      <c r="D20" s="198">
        <v>100</v>
      </c>
    </row>
    <row r="21" spans="1:4" ht="74.25" customHeight="1">
      <c r="A21" s="124">
        <v>6</v>
      </c>
      <c r="B21" s="245" t="s">
        <v>1125</v>
      </c>
      <c r="C21" s="212" t="s">
        <v>1342</v>
      </c>
      <c r="D21" s="198">
        <v>22000</v>
      </c>
    </row>
    <row r="22" spans="1:4" ht="84.75" customHeight="1">
      <c r="A22" s="124">
        <v>7</v>
      </c>
      <c r="B22" s="245" t="s">
        <v>1125</v>
      </c>
      <c r="C22" s="212" t="s">
        <v>1343</v>
      </c>
      <c r="D22" s="198">
        <v>11119</v>
      </c>
    </row>
    <row r="23" spans="1:4" ht="15.75">
      <c r="A23" s="124"/>
      <c r="B23" s="236" t="s">
        <v>312</v>
      </c>
      <c r="C23" s="236"/>
      <c r="D23" s="192">
        <f>D20+D19+D18+D17+D16+D21+D22</f>
        <v>33779</v>
      </c>
    </row>
    <row r="24" spans="1:4" ht="15.75">
      <c r="A24" s="215"/>
      <c r="B24" s="216"/>
      <c r="C24" s="216"/>
      <c r="D24" s="218"/>
    </row>
    <row r="26" spans="1:4" ht="15.75">
      <c r="A26" s="371" t="s">
        <v>130</v>
      </c>
      <c r="B26" s="371"/>
      <c r="C26" s="371"/>
      <c r="D26" s="371"/>
    </row>
    <row r="27" ht="15" customHeight="1"/>
  </sheetData>
  <sheetProtection/>
  <mergeCells count="15">
    <mergeCell ref="A1:D1"/>
    <mergeCell ref="A2:D2"/>
    <mergeCell ref="A3:D3"/>
    <mergeCell ref="A4:D4"/>
    <mergeCell ref="A5:D5"/>
    <mergeCell ref="B6:D6"/>
    <mergeCell ref="A26:D26"/>
    <mergeCell ref="B7:D7"/>
    <mergeCell ref="C8:D8"/>
    <mergeCell ref="A11:D11"/>
    <mergeCell ref="A14:A15"/>
    <mergeCell ref="B14:B15"/>
    <mergeCell ref="C14:C15"/>
    <mergeCell ref="D14:D15"/>
    <mergeCell ref="C9:D9"/>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E34"/>
  <sheetViews>
    <sheetView zoomScalePageLayoutView="0" workbookViewId="0" topLeftCell="A1">
      <selection activeCell="A5" sqref="A5:D9"/>
    </sheetView>
  </sheetViews>
  <sheetFormatPr defaultColWidth="9.00390625" defaultRowHeight="12.75"/>
  <cols>
    <col min="1" max="1" width="6.125" style="132" customWidth="1"/>
    <col min="2" max="2" width="55.875" style="122" customWidth="1"/>
    <col min="3" max="3" width="14.125" style="122" customWidth="1"/>
    <col min="4" max="4" width="12.125" style="122" customWidth="1"/>
    <col min="5" max="16384" width="9.125" style="122" customWidth="1"/>
  </cols>
  <sheetData>
    <row r="1" spans="1:3" ht="15.75">
      <c r="A1" s="374" t="s">
        <v>1323</v>
      </c>
      <c r="B1" s="374"/>
      <c r="C1" s="374"/>
    </row>
    <row r="2" spans="1:4" ht="15.75">
      <c r="A2" s="374" t="s">
        <v>1079</v>
      </c>
      <c r="B2" s="374"/>
      <c r="C2" s="374"/>
      <c r="D2" s="377"/>
    </row>
    <row r="3" spans="1:4" ht="15.75">
      <c r="A3" s="374" t="s">
        <v>1321</v>
      </c>
      <c r="B3" s="374"/>
      <c r="C3" s="374"/>
      <c r="D3" s="377"/>
    </row>
    <row r="4" spans="1:4" ht="15.75">
      <c r="A4" s="374" t="s">
        <v>1081</v>
      </c>
      <c r="B4" s="374"/>
      <c r="C4" s="374"/>
      <c r="D4" s="377"/>
    </row>
    <row r="5" spans="1:4" ht="15.75">
      <c r="A5" s="355" t="s">
        <v>1391</v>
      </c>
      <c r="B5" s="355"/>
      <c r="C5" s="355"/>
      <c r="D5" s="355"/>
    </row>
    <row r="6" spans="1:4" ht="15.75">
      <c r="A6" s="165"/>
      <c r="B6" s="355" t="s">
        <v>1197</v>
      </c>
      <c r="C6" s="355"/>
      <c r="D6" s="348"/>
    </row>
    <row r="7" spans="1:4" ht="15.75">
      <c r="A7" s="165"/>
      <c r="B7" s="355" t="s">
        <v>1250</v>
      </c>
      <c r="C7" s="355"/>
      <c r="D7" s="348"/>
    </row>
    <row r="8" spans="1:4" ht="15.75" customHeight="1">
      <c r="A8" s="210"/>
      <c r="B8" s="355" t="s">
        <v>1371</v>
      </c>
      <c r="C8" s="348"/>
      <c r="D8" s="348"/>
    </row>
    <row r="9" spans="1:4" ht="15.75" customHeight="1">
      <c r="A9" s="210"/>
      <c r="B9" s="355" t="s">
        <v>1376</v>
      </c>
      <c r="C9" s="348"/>
      <c r="D9" s="348"/>
    </row>
    <row r="10" spans="1:4" ht="15.75">
      <c r="A10" s="189"/>
      <c r="B10" s="189"/>
      <c r="C10" s="189"/>
      <c r="D10" s="209"/>
    </row>
    <row r="11" ht="19.5" customHeight="1"/>
    <row r="12" spans="1:4" ht="50.25" customHeight="1">
      <c r="A12" s="361" t="s">
        <v>1322</v>
      </c>
      <c r="B12" s="361"/>
      <c r="C12" s="361"/>
      <c r="D12" s="367"/>
    </row>
    <row r="13" spans="1:4" ht="50.25" customHeight="1">
      <c r="A13" s="91"/>
      <c r="B13" s="91"/>
      <c r="C13" s="91"/>
      <c r="D13" s="190"/>
    </row>
    <row r="14" spans="3:4" ht="17.25" customHeight="1" thickBot="1">
      <c r="C14" s="123"/>
      <c r="D14" s="123" t="s">
        <v>726</v>
      </c>
    </row>
    <row r="15" spans="1:4" ht="39.75" customHeight="1" thickBot="1">
      <c r="A15" s="135" t="s">
        <v>915</v>
      </c>
      <c r="B15" s="136" t="s">
        <v>33</v>
      </c>
      <c r="C15" s="137" t="s">
        <v>805</v>
      </c>
      <c r="D15" s="183" t="s">
        <v>789</v>
      </c>
    </row>
    <row r="16" spans="1:4" ht="15.75">
      <c r="A16" s="138">
        <v>1</v>
      </c>
      <c r="B16" s="139" t="s">
        <v>64</v>
      </c>
      <c r="C16" s="247">
        <v>645.3</v>
      </c>
      <c r="D16" s="300">
        <v>646.2</v>
      </c>
    </row>
    <row r="17" spans="1:4" ht="16.5" customHeight="1">
      <c r="A17" s="141">
        <v>2</v>
      </c>
      <c r="B17" s="129" t="s">
        <v>599</v>
      </c>
      <c r="C17" s="198">
        <v>653.8</v>
      </c>
      <c r="D17" s="232">
        <v>654.6</v>
      </c>
    </row>
    <row r="18" spans="1:4" ht="15.75">
      <c r="A18" s="141">
        <v>3</v>
      </c>
      <c r="B18" s="129" t="s">
        <v>601</v>
      </c>
      <c r="C18" s="198">
        <v>653.8</v>
      </c>
      <c r="D18" s="232">
        <v>654.6</v>
      </c>
    </row>
    <row r="19" spans="1:4" ht="20.25" customHeight="1">
      <c r="A19" s="141">
        <v>4</v>
      </c>
      <c r="B19" s="129" t="s">
        <v>602</v>
      </c>
      <c r="C19" s="198">
        <v>464</v>
      </c>
      <c r="D19" s="232">
        <v>464.6</v>
      </c>
    </row>
    <row r="20" spans="1:4" ht="18" customHeight="1">
      <c r="A20" s="141">
        <v>5</v>
      </c>
      <c r="B20" s="129" t="s">
        <v>603</v>
      </c>
      <c r="C20" s="198">
        <v>773</v>
      </c>
      <c r="D20" s="232">
        <v>774</v>
      </c>
    </row>
    <row r="21" spans="1:4" ht="15.75">
      <c r="A21" s="141">
        <v>6</v>
      </c>
      <c r="B21" s="129" t="s">
        <v>604</v>
      </c>
      <c r="C21" s="198">
        <v>367.1</v>
      </c>
      <c r="D21" s="232">
        <v>367.6</v>
      </c>
    </row>
    <row r="22" spans="1:4" ht="15.75">
      <c r="A22" s="141">
        <v>7</v>
      </c>
      <c r="B22" s="129" t="s">
        <v>605</v>
      </c>
      <c r="C22" s="198">
        <v>1265.8</v>
      </c>
      <c r="D22" s="232">
        <v>1267.3</v>
      </c>
    </row>
    <row r="23" spans="1:4" ht="18" customHeight="1">
      <c r="A23" s="141">
        <v>8</v>
      </c>
      <c r="B23" s="129" t="s">
        <v>606</v>
      </c>
      <c r="C23" s="198">
        <v>187</v>
      </c>
      <c r="D23" s="232">
        <v>187.3</v>
      </c>
    </row>
    <row r="24" spans="1:4" ht="15.75">
      <c r="A24" s="141">
        <v>9</v>
      </c>
      <c r="B24" s="129" t="s">
        <v>607</v>
      </c>
      <c r="C24" s="198">
        <v>411.6</v>
      </c>
      <c r="D24" s="232">
        <v>412.2</v>
      </c>
    </row>
    <row r="25" spans="1:4" ht="18.75" customHeight="1">
      <c r="A25" s="141">
        <v>10</v>
      </c>
      <c r="B25" s="129" t="s">
        <v>301</v>
      </c>
      <c r="C25" s="198">
        <v>445.1</v>
      </c>
      <c r="D25" s="232">
        <v>445.7</v>
      </c>
    </row>
    <row r="26" spans="1:4" ht="15.75">
      <c r="A26" s="141">
        <v>11</v>
      </c>
      <c r="B26" s="129" t="s">
        <v>608</v>
      </c>
      <c r="C26" s="198">
        <v>513.8</v>
      </c>
      <c r="D26" s="232">
        <v>514.4</v>
      </c>
    </row>
    <row r="27" spans="1:4" ht="19.5" customHeight="1">
      <c r="A27" s="141">
        <v>12</v>
      </c>
      <c r="B27" s="129" t="s">
        <v>609</v>
      </c>
      <c r="C27" s="198">
        <v>633.2</v>
      </c>
      <c r="D27" s="232">
        <v>634</v>
      </c>
    </row>
    <row r="28" spans="1:4" ht="15.75">
      <c r="A28" s="141">
        <v>13</v>
      </c>
      <c r="B28" s="129" t="s">
        <v>610</v>
      </c>
      <c r="C28" s="198">
        <v>592.3</v>
      </c>
      <c r="D28" s="232">
        <v>593</v>
      </c>
    </row>
    <row r="29" spans="1:4" ht="20.25" customHeight="1">
      <c r="A29" s="141">
        <v>14</v>
      </c>
      <c r="B29" s="129" t="s">
        <v>612</v>
      </c>
      <c r="C29" s="198">
        <v>912</v>
      </c>
      <c r="D29" s="232">
        <v>913.2</v>
      </c>
    </row>
    <row r="30" spans="1:4" ht="15.75">
      <c r="A30" s="141">
        <v>15</v>
      </c>
      <c r="B30" s="129" t="s">
        <v>613</v>
      </c>
      <c r="C30" s="198">
        <v>187</v>
      </c>
      <c r="D30" s="232">
        <v>187.3</v>
      </c>
    </row>
    <row r="31" spans="1:4" ht="23.25" customHeight="1">
      <c r="A31" s="141">
        <v>16</v>
      </c>
      <c r="B31" s="129" t="s">
        <v>614</v>
      </c>
      <c r="C31" s="198">
        <v>187</v>
      </c>
      <c r="D31" s="232">
        <v>187.3</v>
      </c>
    </row>
    <row r="32" spans="1:4" ht="15.75">
      <c r="A32" s="141"/>
      <c r="B32" s="142" t="s">
        <v>312</v>
      </c>
      <c r="C32" s="234">
        <f>C31+C30+C29+C28+C27+C26+C25+C24+C23+C22+C21+C20+C19+C18+C17+C16</f>
        <v>8891.8</v>
      </c>
      <c r="D32" s="301">
        <f>D31+D30+D29+D28+D27+D26+D25+D24+D23+D22+D21+D20+D19+D18+D17+D16</f>
        <v>8903.300000000001</v>
      </c>
    </row>
    <row r="33" ht="19.5" customHeight="1"/>
    <row r="34" spans="1:5" ht="31.5" customHeight="1">
      <c r="A34" s="371" t="s">
        <v>770</v>
      </c>
      <c r="B34" s="372"/>
      <c r="C34" s="372"/>
      <c r="D34" s="388"/>
      <c r="E34" s="133"/>
    </row>
  </sheetData>
  <sheetProtection/>
  <mergeCells count="11">
    <mergeCell ref="B7:D7"/>
    <mergeCell ref="B8:D8"/>
    <mergeCell ref="B9:D9"/>
    <mergeCell ref="A34:D34"/>
    <mergeCell ref="A1:C1"/>
    <mergeCell ref="A2:D2"/>
    <mergeCell ref="A3:D3"/>
    <mergeCell ref="A4:D4"/>
    <mergeCell ref="A5:D5"/>
    <mergeCell ref="A12:D12"/>
    <mergeCell ref="B6:D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39"/>
  <sheetViews>
    <sheetView zoomScalePageLayoutView="0" workbookViewId="0" topLeftCell="A1">
      <selection activeCell="E14" sqref="E14"/>
    </sheetView>
  </sheetViews>
  <sheetFormatPr defaultColWidth="9.00390625" defaultRowHeight="12.75"/>
  <cols>
    <col min="1" max="1" width="9.375" style="43" customWidth="1"/>
    <col min="2" max="2" width="25.25390625" style="43" customWidth="1"/>
    <col min="3" max="3" width="80.375" style="43" customWidth="1"/>
    <col min="4" max="16384" width="9.125" style="43" customWidth="1"/>
  </cols>
  <sheetData>
    <row r="1" spans="1:3" s="47" customFormat="1" ht="14.25" customHeight="1">
      <c r="A1" s="338" t="s">
        <v>984</v>
      </c>
      <c r="B1" s="338"/>
      <c r="C1" s="338"/>
    </row>
    <row r="2" spans="1:3" s="47" customFormat="1" ht="14.25" customHeight="1">
      <c r="A2" s="338" t="s">
        <v>277</v>
      </c>
      <c r="B2" s="338"/>
      <c r="C2" s="338"/>
    </row>
    <row r="3" spans="1:3" s="47" customFormat="1" ht="14.25" customHeight="1">
      <c r="A3" s="338" t="s">
        <v>985</v>
      </c>
      <c r="B3" s="338"/>
      <c r="C3" s="338"/>
    </row>
    <row r="4" spans="1:3" s="47" customFormat="1" ht="14.25" customHeight="1">
      <c r="A4" s="338" t="s">
        <v>986</v>
      </c>
      <c r="B4" s="338"/>
      <c r="C4" s="338"/>
    </row>
    <row r="5" spans="1:3" s="47" customFormat="1" ht="14.25" customHeight="1">
      <c r="A5" s="338" t="s">
        <v>455</v>
      </c>
      <c r="B5" s="338"/>
      <c r="C5" s="338"/>
    </row>
    <row r="6" spans="1:3" s="47" customFormat="1" ht="14.25" customHeight="1">
      <c r="A6" s="189"/>
      <c r="B6" s="189"/>
      <c r="C6" s="189" t="s">
        <v>1273</v>
      </c>
    </row>
    <row r="7" spans="1:3" s="47" customFormat="1" ht="14.25" customHeight="1">
      <c r="A7" s="189"/>
      <c r="B7" s="189"/>
      <c r="C7" s="189" t="s">
        <v>1274</v>
      </c>
    </row>
    <row r="8" spans="1:3" s="47" customFormat="1" ht="14.25" customHeight="1">
      <c r="A8" s="189"/>
      <c r="B8" s="189"/>
      <c r="C8" s="189" t="s">
        <v>1353</v>
      </c>
    </row>
    <row r="9" spans="1:3" s="47" customFormat="1" ht="14.25" customHeight="1">
      <c r="A9" s="189"/>
      <c r="B9" s="189"/>
      <c r="C9" s="189" t="s">
        <v>1354</v>
      </c>
    </row>
    <row r="10" spans="1:3" s="47" customFormat="1" ht="15">
      <c r="A10" s="40"/>
      <c r="C10" s="40"/>
    </row>
    <row r="11" spans="1:3" ht="42.75" customHeight="1">
      <c r="A11" s="326" t="s">
        <v>799</v>
      </c>
      <c r="B11" s="326"/>
      <c r="C11" s="326"/>
    </row>
    <row r="12" spans="1:3" ht="14.25">
      <c r="A12" s="48"/>
      <c r="B12" s="48"/>
      <c r="C12" s="48"/>
    </row>
    <row r="13" spans="1:3" ht="18.75" customHeight="1" thickBot="1">
      <c r="A13" s="48"/>
      <c r="B13" s="48"/>
      <c r="C13" s="48"/>
    </row>
    <row r="14" spans="1:3" ht="15" customHeight="1">
      <c r="A14" s="327" t="s">
        <v>800</v>
      </c>
      <c r="B14" s="328"/>
      <c r="C14" s="333" t="s">
        <v>911</v>
      </c>
    </row>
    <row r="15" spans="1:3" ht="12.75">
      <c r="A15" s="329"/>
      <c r="B15" s="330"/>
      <c r="C15" s="334"/>
    </row>
    <row r="16" spans="1:3" ht="18" customHeight="1" thickBot="1">
      <c r="A16" s="331"/>
      <c r="B16" s="332"/>
      <c r="C16" s="334"/>
    </row>
    <row r="17" spans="1:3" ht="12.75" customHeight="1">
      <c r="A17" s="336" t="s">
        <v>326</v>
      </c>
      <c r="B17" s="333" t="s">
        <v>801</v>
      </c>
      <c r="C17" s="334"/>
    </row>
    <row r="18" spans="1:3" ht="12.75" customHeight="1">
      <c r="A18" s="337"/>
      <c r="B18" s="334"/>
      <c r="C18" s="334"/>
    </row>
    <row r="19" spans="1:3" ht="12.75" customHeight="1">
      <c r="A19" s="337"/>
      <c r="B19" s="334"/>
      <c r="C19" s="334"/>
    </row>
    <row r="20" spans="1:3" ht="42.75" customHeight="1">
      <c r="A20" s="337"/>
      <c r="B20" s="334"/>
      <c r="C20" s="335"/>
    </row>
    <row r="21" spans="1:3" ht="31.5">
      <c r="A21" s="49" t="s">
        <v>313</v>
      </c>
      <c r="B21" s="50"/>
      <c r="C21" s="32" t="s">
        <v>949</v>
      </c>
    </row>
    <row r="22" spans="1:3" ht="31.5">
      <c r="A22" s="51" t="s">
        <v>313</v>
      </c>
      <c r="B22" s="50" t="s">
        <v>874</v>
      </c>
      <c r="C22" s="50" t="s">
        <v>869</v>
      </c>
    </row>
    <row r="23" spans="1:3" ht="78.75">
      <c r="A23" s="51" t="s">
        <v>313</v>
      </c>
      <c r="B23" s="50" t="s">
        <v>871</v>
      </c>
      <c r="C23" s="50" t="s">
        <v>885</v>
      </c>
    </row>
    <row r="24" spans="1:3" ht="31.5" customHeight="1">
      <c r="A24" s="51" t="s">
        <v>313</v>
      </c>
      <c r="B24" s="50" t="s">
        <v>1029</v>
      </c>
      <c r="C24" s="50" t="s">
        <v>1030</v>
      </c>
    </row>
    <row r="25" spans="1:3" ht="31.5">
      <c r="A25" s="51" t="s">
        <v>313</v>
      </c>
      <c r="B25" s="50" t="s">
        <v>1029</v>
      </c>
      <c r="C25" s="50" t="s">
        <v>1031</v>
      </c>
    </row>
    <row r="26" spans="1:3" ht="47.25">
      <c r="A26" s="51" t="s">
        <v>313</v>
      </c>
      <c r="B26" s="50" t="s">
        <v>1032</v>
      </c>
      <c r="C26" s="50" t="s">
        <v>1010</v>
      </c>
    </row>
    <row r="27" spans="1:3" ht="47.25">
      <c r="A27" s="51" t="s">
        <v>313</v>
      </c>
      <c r="B27" s="50" t="s">
        <v>1032</v>
      </c>
      <c r="C27" s="50" t="s">
        <v>1082</v>
      </c>
    </row>
    <row r="28" spans="1:3" ht="31.5">
      <c r="A28" s="49" t="s">
        <v>966</v>
      </c>
      <c r="B28" s="50"/>
      <c r="C28" s="32" t="s">
        <v>870</v>
      </c>
    </row>
    <row r="29" spans="1:3" ht="32.25" customHeight="1">
      <c r="A29" s="51" t="s">
        <v>966</v>
      </c>
      <c r="B29" s="50" t="s">
        <v>873</v>
      </c>
      <c r="C29" s="50" t="s">
        <v>286</v>
      </c>
    </row>
    <row r="30" spans="1:3" ht="31.5">
      <c r="A30" s="51" t="s">
        <v>966</v>
      </c>
      <c r="B30" s="50" t="s">
        <v>872</v>
      </c>
      <c r="C30" s="50" t="s">
        <v>287</v>
      </c>
    </row>
    <row r="31" spans="1:3" ht="15.75">
      <c r="A31" s="30"/>
      <c r="B31" s="27"/>
      <c r="C31" s="27"/>
    </row>
    <row r="32" spans="1:3" s="46" customFormat="1" ht="15.75">
      <c r="A32" s="325" t="s">
        <v>421</v>
      </c>
      <c r="B32" s="325"/>
      <c r="C32" s="325"/>
    </row>
    <row r="33" spans="1:3" ht="15">
      <c r="A33" s="44"/>
      <c r="B33" s="44"/>
      <c r="C33" s="44"/>
    </row>
    <row r="34" spans="1:3" ht="15">
      <c r="A34" s="44"/>
      <c r="B34" s="44"/>
      <c r="C34" s="44"/>
    </row>
    <row r="35" spans="1:3" ht="15">
      <c r="A35" s="44"/>
      <c r="B35" s="44"/>
      <c r="C35" s="44"/>
    </row>
    <row r="36" spans="1:3" s="47" customFormat="1" ht="15">
      <c r="A36" s="44"/>
      <c r="B36" s="52"/>
      <c r="C36" s="53" t="s">
        <v>649</v>
      </c>
    </row>
    <row r="37" spans="1:3" ht="15">
      <c r="A37" s="44"/>
      <c r="B37" s="44"/>
      <c r="C37" s="44"/>
    </row>
    <row r="38" spans="1:3" ht="15">
      <c r="A38" s="44"/>
      <c r="B38" s="44"/>
      <c r="C38" s="44"/>
    </row>
    <row r="39" spans="1:3" ht="15">
      <c r="A39" s="44"/>
      <c r="B39" s="44"/>
      <c r="C39" s="44"/>
    </row>
    <row r="70" ht="409.5" customHeight="1"/>
  </sheetData>
  <sheetProtection/>
  <mergeCells count="11">
    <mergeCell ref="A5:C5"/>
    <mergeCell ref="A1:C1"/>
    <mergeCell ref="A2:C2"/>
    <mergeCell ref="A3:C3"/>
    <mergeCell ref="A4:C4"/>
    <mergeCell ref="A32:C32"/>
    <mergeCell ref="A11:C11"/>
    <mergeCell ref="A14:B16"/>
    <mergeCell ref="C14:C20"/>
    <mergeCell ref="A17:A20"/>
    <mergeCell ref="B17:B20"/>
  </mergeCells>
  <printOptions/>
  <pageMargins left="0.5905511811023623" right="0.3937007874015748" top="0.3937007874015748" bottom="0.3937007874015748" header="0.5118110236220472" footer="0.5118110236220472"/>
  <pageSetup horizontalDpi="600" verticalDpi="600" orientation="portrait" scale="80" r:id="rId1"/>
</worksheet>
</file>

<file path=xl/worksheets/sheet30.xml><?xml version="1.0" encoding="utf-8"?>
<worksheet xmlns="http://schemas.openxmlformats.org/spreadsheetml/2006/main" xmlns:r="http://schemas.openxmlformats.org/officeDocument/2006/relationships">
  <dimension ref="A1:E21"/>
  <sheetViews>
    <sheetView tabSelected="1" zoomScalePageLayoutView="0" workbookViewId="0" topLeftCell="A1">
      <selection activeCell="J13" sqref="J13"/>
    </sheetView>
  </sheetViews>
  <sheetFormatPr defaultColWidth="9.00390625" defaultRowHeight="12.75"/>
  <cols>
    <col min="1" max="1" width="3.625" style="99" customWidth="1"/>
    <col min="2" max="2" width="22.625" style="99" customWidth="1"/>
    <col min="3" max="3" width="48.875" style="99" customWidth="1"/>
    <col min="4" max="4" width="10.25390625" style="99" customWidth="1"/>
    <col min="5" max="16384" width="9.125" style="99" customWidth="1"/>
  </cols>
  <sheetData>
    <row r="1" spans="1:4" s="165" customFormat="1" ht="15">
      <c r="A1" s="355" t="s">
        <v>1328</v>
      </c>
      <c r="B1" s="355"/>
      <c r="C1" s="355"/>
      <c r="D1" s="355"/>
    </row>
    <row r="2" spans="1:4" s="165" customFormat="1" ht="15">
      <c r="A2" s="355" t="s">
        <v>121</v>
      </c>
      <c r="B2" s="355"/>
      <c r="C2" s="355"/>
      <c r="D2" s="355"/>
    </row>
    <row r="3" spans="1:4" s="165" customFormat="1" ht="15">
      <c r="A3" s="355" t="s">
        <v>122</v>
      </c>
      <c r="B3" s="355"/>
      <c r="C3" s="355"/>
      <c r="D3" s="355"/>
    </row>
    <row r="4" spans="1:4" s="165" customFormat="1" ht="15">
      <c r="A4" s="355" t="s">
        <v>123</v>
      </c>
      <c r="B4" s="355"/>
      <c r="C4" s="355"/>
      <c r="D4" s="355"/>
    </row>
    <row r="5" spans="1:4" s="165" customFormat="1" ht="15" customHeight="1">
      <c r="A5" s="355" t="s">
        <v>18</v>
      </c>
      <c r="B5" s="355"/>
      <c r="C5" s="355"/>
      <c r="D5" s="355"/>
    </row>
    <row r="6" spans="2:4" s="165" customFormat="1" ht="15">
      <c r="B6" s="355" t="s">
        <v>1197</v>
      </c>
      <c r="C6" s="355"/>
      <c r="D6" s="348"/>
    </row>
    <row r="7" spans="2:4" s="165" customFormat="1" ht="15">
      <c r="B7" s="355" t="s">
        <v>1250</v>
      </c>
      <c r="C7" s="355"/>
      <c r="D7" s="348"/>
    </row>
    <row r="8" spans="1:4" s="165" customFormat="1" ht="15">
      <c r="A8" s="210"/>
      <c r="B8" s="355" t="s">
        <v>1371</v>
      </c>
      <c r="C8" s="348"/>
      <c r="D8" s="348"/>
    </row>
    <row r="9" spans="1:4" s="165" customFormat="1" ht="15">
      <c r="A9" s="210"/>
      <c r="B9" s="355" t="s">
        <v>1376</v>
      </c>
      <c r="C9" s="348"/>
      <c r="D9" s="348"/>
    </row>
    <row r="10" spans="1:4" s="165" customFormat="1" ht="15">
      <c r="A10" s="210"/>
      <c r="B10" s="210"/>
      <c r="C10" s="210"/>
      <c r="D10" s="210"/>
    </row>
    <row r="11" spans="1:4" s="165" customFormat="1" ht="15">
      <c r="A11" s="210"/>
      <c r="B11" s="210"/>
      <c r="C11" s="210"/>
      <c r="D11" s="210"/>
    </row>
    <row r="12" spans="1:4" ht="46.5" customHeight="1">
      <c r="A12" s="423" t="s">
        <v>1324</v>
      </c>
      <c r="B12" s="423"/>
      <c r="C12" s="423"/>
      <c r="D12" s="423"/>
    </row>
    <row r="13" spans="1:5" ht="25.5" customHeight="1">
      <c r="A13" s="428"/>
      <c r="B13" s="430"/>
      <c r="C13" s="430"/>
      <c r="D13" s="430"/>
      <c r="E13" s="188"/>
    </row>
    <row r="14" spans="1:5" ht="12.75" customHeight="1">
      <c r="A14" s="188"/>
      <c r="B14" s="188"/>
      <c r="C14" s="431" t="s">
        <v>666</v>
      </c>
      <c r="D14" s="432"/>
      <c r="E14" s="188"/>
    </row>
    <row r="15" spans="1:4" ht="30" customHeight="1">
      <c r="A15" s="386" t="s">
        <v>915</v>
      </c>
      <c r="B15" s="386" t="s">
        <v>33</v>
      </c>
      <c r="C15" s="386" t="s">
        <v>124</v>
      </c>
      <c r="D15" s="386" t="s">
        <v>1325</v>
      </c>
    </row>
    <row r="16" spans="1:4" ht="20.25" customHeight="1">
      <c r="A16" s="386"/>
      <c r="B16" s="386"/>
      <c r="C16" s="386"/>
      <c r="D16" s="386"/>
    </row>
    <row r="17" spans="1:4" ht="51.75" customHeight="1">
      <c r="A17" s="157">
        <v>1</v>
      </c>
      <c r="B17" s="245" t="s">
        <v>1326</v>
      </c>
      <c r="C17" s="212" t="s">
        <v>1327</v>
      </c>
      <c r="D17" s="198">
        <v>225</v>
      </c>
    </row>
    <row r="18" spans="1:4" ht="15.75">
      <c r="A18" s="124"/>
      <c r="B18" s="214" t="s">
        <v>312</v>
      </c>
      <c r="C18" s="143"/>
      <c r="D18" s="192">
        <f>D17</f>
        <v>225</v>
      </c>
    </row>
    <row r="19" spans="1:4" ht="15.75">
      <c r="A19" s="215"/>
      <c r="B19" s="216"/>
      <c r="C19" s="217"/>
      <c r="D19" s="218"/>
    </row>
    <row r="21" spans="1:4" ht="15.75">
      <c r="A21" s="371" t="s">
        <v>130</v>
      </c>
      <c r="B21" s="371"/>
      <c r="C21" s="371"/>
      <c r="D21" s="371"/>
    </row>
    <row r="22" ht="15" customHeight="1"/>
  </sheetData>
  <sheetProtection/>
  <mergeCells count="17">
    <mergeCell ref="A21:D21"/>
    <mergeCell ref="A2:D2"/>
    <mergeCell ref="A3:D3"/>
    <mergeCell ref="A4:D4"/>
    <mergeCell ref="A5:D5"/>
    <mergeCell ref="A12:D12"/>
    <mergeCell ref="B9:D9"/>
    <mergeCell ref="A1:D1"/>
    <mergeCell ref="A13:D13"/>
    <mergeCell ref="C14:D14"/>
    <mergeCell ref="A15:A16"/>
    <mergeCell ref="B15:B16"/>
    <mergeCell ref="C15:C16"/>
    <mergeCell ref="D15:D16"/>
    <mergeCell ref="B6:D6"/>
    <mergeCell ref="B7:D7"/>
    <mergeCell ref="B8:D8"/>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H189"/>
  <sheetViews>
    <sheetView zoomScale="70" zoomScaleNormal="70" zoomScalePageLayoutView="0" workbookViewId="0" topLeftCell="A1">
      <selection activeCell="E12" sqref="E12"/>
    </sheetView>
  </sheetViews>
  <sheetFormatPr defaultColWidth="9.00390625" defaultRowHeight="12.75"/>
  <cols>
    <col min="1" max="1" width="27.00390625" style="54" customWidth="1"/>
    <col min="2" max="2" width="74.375" style="54" customWidth="1"/>
    <col min="3" max="3" width="16.25390625" style="55" customWidth="1"/>
    <col min="4" max="16384" width="9.125" style="250" customWidth="1"/>
  </cols>
  <sheetData>
    <row r="1" spans="1:3" ht="15.75">
      <c r="A1" s="316" t="s">
        <v>1272</v>
      </c>
      <c r="B1" s="316"/>
      <c r="C1" s="316"/>
    </row>
    <row r="2" spans="1:3" ht="15.75">
      <c r="A2" s="316" t="s">
        <v>1271</v>
      </c>
      <c r="B2" s="316"/>
      <c r="C2" s="316"/>
    </row>
    <row r="3" spans="1:3" ht="15.75">
      <c r="A3" s="316" t="s">
        <v>1270</v>
      </c>
      <c r="B3" s="316"/>
      <c r="C3" s="316"/>
    </row>
    <row r="4" spans="1:3" ht="15.75">
      <c r="A4" s="316" t="s">
        <v>1269</v>
      </c>
      <c r="B4" s="316"/>
      <c r="C4" s="316"/>
    </row>
    <row r="5" spans="1:3" ht="15.75">
      <c r="A5" s="316" t="s">
        <v>1268</v>
      </c>
      <c r="B5" s="316"/>
      <c r="C5" s="316"/>
    </row>
    <row r="6" spans="2:3" ht="15.75">
      <c r="B6" s="339" t="s">
        <v>1206</v>
      </c>
      <c r="C6" s="340"/>
    </row>
    <row r="7" spans="2:3" ht="15.75">
      <c r="B7" s="339" t="s">
        <v>1355</v>
      </c>
      <c r="C7" s="341"/>
    </row>
    <row r="8" spans="2:3" ht="15.75">
      <c r="B8" s="304" t="s">
        <v>1356</v>
      </c>
      <c r="C8" s="305"/>
    </row>
    <row r="10" spans="1:3" ht="15.75">
      <c r="A10" s="344" t="s">
        <v>618</v>
      </c>
      <c r="B10" s="344"/>
      <c r="C10" s="344"/>
    </row>
    <row r="11" spans="1:3" ht="15.75">
      <c r="A11" s="344" t="s">
        <v>237</v>
      </c>
      <c r="B11" s="344"/>
      <c r="C11" s="344"/>
    </row>
    <row r="12" spans="1:3" ht="15.75">
      <c r="A12" s="251"/>
      <c r="B12" s="251"/>
      <c r="C12" s="251"/>
    </row>
    <row r="13" ht="15.75">
      <c r="C13" s="252" t="s">
        <v>988</v>
      </c>
    </row>
    <row r="14" spans="1:3" s="79" customFormat="1" ht="31.5">
      <c r="A14" s="23" t="s">
        <v>802</v>
      </c>
      <c r="B14" s="23" t="s">
        <v>911</v>
      </c>
      <c r="C14" s="253" t="s">
        <v>896</v>
      </c>
    </row>
    <row r="15" spans="1:3" s="179" customFormat="1" ht="15.75">
      <c r="A15" s="23" t="s">
        <v>238</v>
      </c>
      <c r="B15" s="24" t="s">
        <v>868</v>
      </c>
      <c r="C15" s="253">
        <v>539108</v>
      </c>
    </row>
    <row r="16" spans="1:3" s="179" customFormat="1" ht="15.75">
      <c r="A16" s="23" t="s">
        <v>239</v>
      </c>
      <c r="B16" s="45" t="s">
        <v>892</v>
      </c>
      <c r="C16" s="253">
        <v>325347</v>
      </c>
    </row>
    <row r="17" spans="1:3" s="179" customFormat="1" ht="15.75">
      <c r="A17" s="23" t="s">
        <v>60</v>
      </c>
      <c r="B17" s="24" t="s">
        <v>897</v>
      </c>
      <c r="C17" s="253">
        <v>325347</v>
      </c>
    </row>
    <row r="18" spans="1:3" s="179" customFormat="1" ht="63">
      <c r="A18" s="23" t="s">
        <v>886</v>
      </c>
      <c r="B18" s="254" t="s">
        <v>58</v>
      </c>
      <c r="C18" s="253">
        <v>321163</v>
      </c>
    </row>
    <row r="19" spans="1:3" s="179" customFormat="1" ht="110.25">
      <c r="A19" s="23" t="s">
        <v>633</v>
      </c>
      <c r="B19" s="254" t="s">
        <v>932</v>
      </c>
      <c r="C19" s="253">
        <v>1785</v>
      </c>
    </row>
    <row r="20" spans="1:3" s="179" customFormat="1" ht="47.25">
      <c r="A20" s="23" t="s">
        <v>611</v>
      </c>
      <c r="B20" s="24" t="s">
        <v>933</v>
      </c>
      <c r="C20" s="253">
        <v>1530</v>
      </c>
    </row>
    <row r="21" spans="1:3" s="179" customFormat="1" ht="78.75">
      <c r="A21" s="23" t="s">
        <v>951</v>
      </c>
      <c r="B21" s="255" t="s">
        <v>810</v>
      </c>
      <c r="C21" s="253">
        <v>869</v>
      </c>
    </row>
    <row r="22" spans="1:3" s="179" customFormat="1" ht="31.5">
      <c r="A22" s="23" t="s">
        <v>240</v>
      </c>
      <c r="B22" s="254" t="s">
        <v>1083</v>
      </c>
      <c r="C22" s="253">
        <v>16739</v>
      </c>
    </row>
    <row r="23" spans="1:3" s="179" customFormat="1" ht="31.5">
      <c r="A23" s="23" t="s">
        <v>811</v>
      </c>
      <c r="B23" s="254" t="s">
        <v>1084</v>
      </c>
      <c r="C23" s="253">
        <v>16739</v>
      </c>
    </row>
    <row r="24" spans="1:3" s="179" customFormat="1" ht="63">
      <c r="A24" s="23" t="s">
        <v>812</v>
      </c>
      <c r="B24" s="24" t="s">
        <v>582</v>
      </c>
      <c r="C24" s="253">
        <v>4612</v>
      </c>
    </row>
    <row r="25" spans="1:3" s="179" customFormat="1" ht="78.75">
      <c r="A25" s="23" t="s">
        <v>813</v>
      </c>
      <c r="B25" s="254" t="s">
        <v>583</v>
      </c>
      <c r="C25" s="253">
        <v>53</v>
      </c>
    </row>
    <row r="26" spans="1:3" s="179" customFormat="1" ht="63">
      <c r="A26" s="23" t="s">
        <v>814</v>
      </c>
      <c r="B26" s="24" t="s">
        <v>133</v>
      </c>
      <c r="C26" s="253">
        <v>12074</v>
      </c>
    </row>
    <row r="27" spans="1:3" s="179" customFormat="1" ht="15.75">
      <c r="A27" s="23" t="s">
        <v>241</v>
      </c>
      <c r="B27" s="24" t="s">
        <v>894</v>
      </c>
      <c r="C27" s="253">
        <v>108877</v>
      </c>
    </row>
    <row r="28" spans="1:3" s="179" customFormat="1" ht="31.5">
      <c r="A28" s="256" t="s">
        <v>815</v>
      </c>
      <c r="B28" s="24" t="s">
        <v>639</v>
      </c>
      <c r="C28" s="253">
        <v>70765</v>
      </c>
    </row>
    <row r="29" spans="1:3" s="179" customFormat="1" ht="31.5">
      <c r="A29" s="23" t="s">
        <v>640</v>
      </c>
      <c r="B29" s="24" t="s">
        <v>242</v>
      </c>
      <c r="C29" s="253">
        <v>40000</v>
      </c>
    </row>
    <row r="30" spans="1:3" s="179" customFormat="1" ht="31.5">
      <c r="A30" s="23" t="s">
        <v>641</v>
      </c>
      <c r="B30" s="24" t="s">
        <v>242</v>
      </c>
      <c r="C30" s="253">
        <v>40000</v>
      </c>
    </row>
    <row r="31" spans="1:3" s="179" customFormat="1" ht="31.5">
      <c r="A31" s="23" t="s">
        <v>642</v>
      </c>
      <c r="B31" s="24" t="s">
        <v>647</v>
      </c>
      <c r="C31" s="253">
        <v>30765</v>
      </c>
    </row>
    <row r="32" spans="1:3" s="179" customFormat="1" ht="63">
      <c r="A32" s="23" t="s">
        <v>648</v>
      </c>
      <c r="B32" s="24" t="s">
        <v>354</v>
      </c>
      <c r="C32" s="253">
        <v>30765</v>
      </c>
    </row>
    <row r="33" spans="1:3" s="179" customFormat="1" ht="15.75">
      <c r="A33" s="23" t="s">
        <v>61</v>
      </c>
      <c r="B33" s="255" t="s">
        <v>898</v>
      </c>
      <c r="C33" s="253">
        <v>31025</v>
      </c>
    </row>
    <row r="34" spans="1:3" s="179" customFormat="1" ht="15.75">
      <c r="A34" s="23" t="s">
        <v>650</v>
      </c>
      <c r="B34" s="24" t="s">
        <v>898</v>
      </c>
      <c r="C34" s="253">
        <v>31025</v>
      </c>
    </row>
    <row r="35" spans="1:3" s="179" customFormat="1" ht="15.75">
      <c r="A35" s="23" t="s">
        <v>816</v>
      </c>
      <c r="B35" s="54" t="s">
        <v>62</v>
      </c>
      <c r="C35" s="253">
        <v>4454</v>
      </c>
    </row>
    <row r="36" spans="1:3" s="179" customFormat="1" ht="15.75">
      <c r="A36" s="23" t="s">
        <v>651</v>
      </c>
      <c r="B36" s="24" t="s">
        <v>62</v>
      </c>
      <c r="C36" s="253">
        <v>4454</v>
      </c>
    </row>
    <row r="37" spans="1:3" s="179" customFormat="1" ht="31.5">
      <c r="A37" s="23" t="s">
        <v>888</v>
      </c>
      <c r="B37" s="24" t="s">
        <v>887</v>
      </c>
      <c r="C37" s="253">
        <v>3108</v>
      </c>
    </row>
    <row r="38" spans="1:3" s="179" customFormat="1" ht="31.5">
      <c r="A38" s="256" t="s">
        <v>889</v>
      </c>
      <c r="B38" s="24" t="s">
        <v>890</v>
      </c>
      <c r="C38" s="253">
        <v>3108</v>
      </c>
    </row>
    <row r="39" spans="1:3" s="179" customFormat="1" ht="15.75">
      <c r="A39" s="23" t="s">
        <v>355</v>
      </c>
      <c r="B39" s="24" t="s">
        <v>356</v>
      </c>
      <c r="C39" s="253">
        <v>8890</v>
      </c>
    </row>
    <row r="40" spans="1:3" s="179" customFormat="1" ht="15.75">
      <c r="A40" s="257" t="s">
        <v>357</v>
      </c>
      <c r="B40" s="24" t="s">
        <v>358</v>
      </c>
      <c r="C40" s="253">
        <v>8890</v>
      </c>
    </row>
    <row r="41" spans="1:3" s="179" customFormat="1" ht="31.5">
      <c r="A41" s="23" t="s">
        <v>359</v>
      </c>
      <c r="B41" s="24" t="s">
        <v>360</v>
      </c>
      <c r="C41" s="253">
        <v>8890</v>
      </c>
    </row>
    <row r="42" spans="1:3" s="179" customFormat="1" ht="31.5">
      <c r="A42" s="23" t="s">
        <v>361</v>
      </c>
      <c r="B42" s="24" t="s">
        <v>294</v>
      </c>
      <c r="C42" s="253">
        <v>1500</v>
      </c>
    </row>
    <row r="43" spans="1:3" s="179" customFormat="1" ht="15.75">
      <c r="A43" s="23" t="s">
        <v>1003</v>
      </c>
      <c r="B43" s="24" t="s">
        <v>1004</v>
      </c>
      <c r="C43" s="253">
        <v>1500</v>
      </c>
    </row>
    <row r="44" spans="1:3" s="179" customFormat="1" ht="15.75">
      <c r="A44" s="23" t="s">
        <v>329</v>
      </c>
      <c r="B44" s="24" t="s">
        <v>1002</v>
      </c>
      <c r="C44" s="258">
        <v>1500</v>
      </c>
    </row>
    <row r="45" spans="1:3" s="179" customFormat="1" ht="15.75">
      <c r="A45" s="23" t="s">
        <v>362</v>
      </c>
      <c r="B45" s="255" t="s">
        <v>817</v>
      </c>
      <c r="C45" s="253">
        <v>7940</v>
      </c>
    </row>
    <row r="46" spans="1:3" s="179" customFormat="1" ht="31.5">
      <c r="A46" s="23" t="s">
        <v>363</v>
      </c>
      <c r="B46" s="24" t="s">
        <v>364</v>
      </c>
      <c r="C46" s="258">
        <v>7920</v>
      </c>
    </row>
    <row r="47" spans="1:3" s="179" customFormat="1" ht="47.25">
      <c r="A47" s="23" t="s">
        <v>63</v>
      </c>
      <c r="B47" s="24" t="s">
        <v>646</v>
      </c>
      <c r="C47" s="258">
        <v>7920</v>
      </c>
    </row>
    <row r="48" spans="1:3" s="179" customFormat="1" ht="31.5">
      <c r="A48" s="23" t="s">
        <v>365</v>
      </c>
      <c r="B48" s="24" t="s">
        <v>366</v>
      </c>
      <c r="C48" s="253">
        <v>20</v>
      </c>
    </row>
    <row r="49" spans="1:3" s="179" customFormat="1" ht="31.5">
      <c r="A49" s="23" t="s">
        <v>367</v>
      </c>
      <c r="B49" s="254" t="s">
        <v>328</v>
      </c>
      <c r="C49" s="253">
        <v>20</v>
      </c>
    </row>
    <row r="50" spans="1:3" s="179" customFormat="1" ht="31.5">
      <c r="A50" s="23" t="s">
        <v>368</v>
      </c>
      <c r="B50" s="24" t="s">
        <v>895</v>
      </c>
      <c r="C50" s="253">
        <v>47166</v>
      </c>
    </row>
    <row r="51" spans="1:3" s="179" customFormat="1" ht="78.75">
      <c r="A51" s="23" t="s">
        <v>636</v>
      </c>
      <c r="B51" s="254" t="s">
        <v>652</v>
      </c>
      <c r="C51" s="258">
        <v>47090</v>
      </c>
    </row>
    <row r="52" spans="1:3" s="179" customFormat="1" ht="63" customHeight="1">
      <c r="A52" s="23" t="s">
        <v>952</v>
      </c>
      <c r="B52" s="254" t="s">
        <v>327</v>
      </c>
      <c r="C52" s="258">
        <v>33300</v>
      </c>
    </row>
    <row r="53" spans="1:3" s="179" customFormat="1" ht="78.75">
      <c r="A53" s="23" t="s">
        <v>369</v>
      </c>
      <c r="B53" s="254" t="s">
        <v>370</v>
      </c>
      <c r="C53" s="253">
        <v>17000</v>
      </c>
    </row>
    <row r="54" spans="1:3" s="179" customFormat="1" ht="78.75">
      <c r="A54" s="23" t="s">
        <v>1074</v>
      </c>
      <c r="B54" s="24" t="s">
        <v>1073</v>
      </c>
      <c r="C54" s="258">
        <v>16300</v>
      </c>
    </row>
    <row r="55" spans="1:3" s="179" customFormat="1" ht="78.75">
      <c r="A55" s="23" t="s">
        <v>283</v>
      </c>
      <c r="B55" s="24" t="s">
        <v>654</v>
      </c>
      <c r="C55" s="258">
        <v>90</v>
      </c>
    </row>
    <row r="56" spans="1:3" s="179" customFormat="1" ht="63">
      <c r="A56" s="23" t="s">
        <v>948</v>
      </c>
      <c r="B56" s="24" t="s">
        <v>653</v>
      </c>
      <c r="C56" s="253">
        <v>90</v>
      </c>
    </row>
    <row r="57" spans="1:3" s="179" customFormat="1" ht="31.5">
      <c r="A57" s="23" t="s">
        <v>861</v>
      </c>
      <c r="B57" s="24" t="s">
        <v>862</v>
      </c>
      <c r="C57" s="258">
        <v>13700</v>
      </c>
    </row>
    <row r="58" spans="1:3" s="179" customFormat="1" ht="31.5">
      <c r="A58" s="23" t="s">
        <v>863</v>
      </c>
      <c r="B58" s="24" t="s">
        <v>864</v>
      </c>
      <c r="C58" s="253">
        <v>13700</v>
      </c>
    </row>
    <row r="59" spans="1:3" s="179" customFormat="1" ht="15.75">
      <c r="A59" s="23" t="s">
        <v>638</v>
      </c>
      <c r="B59" s="24" t="s">
        <v>882</v>
      </c>
      <c r="C59" s="258">
        <v>22</v>
      </c>
    </row>
    <row r="60" spans="1:3" s="179" customFormat="1" ht="47.25">
      <c r="A60" s="23" t="s">
        <v>371</v>
      </c>
      <c r="B60" s="254" t="s">
        <v>372</v>
      </c>
      <c r="C60" s="253">
        <v>22</v>
      </c>
    </row>
    <row r="61" spans="1:3" s="179" customFormat="1" ht="47.25">
      <c r="A61" s="23" t="s">
        <v>615</v>
      </c>
      <c r="B61" s="24" t="s">
        <v>616</v>
      </c>
      <c r="C61" s="258">
        <v>22</v>
      </c>
    </row>
    <row r="62" spans="1:3" s="179" customFormat="1" ht="63" customHeight="1">
      <c r="A62" s="23" t="s">
        <v>187</v>
      </c>
      <c r="B62" s="24" t="s">
        <v>188</v>
      </c>
      <c r="C62" s="253">
        <v>54</v>
      </c>
    </row>
    <row r="63" spans="1:3" s="179" customFormat="1" ht="78.75">
      <c r="A63" s="23" t="s">
        <v>373</v>
      </c>
      <c r="B63" s="24" t="s">
        <v>374</v>
      </c>
      <c r="C63" s="253">
        <v>54</v>
      </c>
    </row>
    <row r="64" spans="1:3" s="179" customFormat="1" ht="78.75">
      <c r="A64" s="23" t="s">
        <v>972</v>
      </c>
      <c r="B64" s="24" t="s">
        <v>185</v>
      </c>
      <c r="C64" s="258">
        <v>54</v>
      </c>
    </row>
    <row r="65" spans="1:3" s="179" customFormat="1" ht="15.75">
      <c r="A65" s="23" t="s">
        <v>375</v>
      </c>
      <c r="B65" s="24" t="s">
        <v>621</v>
      </c>
      <c r="C65" s="258">
        <v>2858</v>
      </c>
    </row>
    <row r="66" spans="1:3" s="179" customFormat="1" ht="15.75">
      <c r="A66" s="23" t="s">
        <v>622</v>
      </c>
      <c r="B66" s="24" t="s">
        <v>623</v>
      </c>
      <c r="C66" s="258">
        <v>2858</v>
      </c>
    </row>
    <row r="67" spans="1:3" s="179" customFormat="1" ht="31.5">
      <c r="A67" s="23" t="s">
        <v>658</v>
      </c>
      <c r="B67" s="24" t="s">
        <v>655</v>
      </c>
      <c r="C67" s="258">
        <v>237</v>
      </c>
    </row>
    <row r="68" spans="1:3" s="179" customFormat="1" ht="15.75">
      <c r="A68" s="23" t="s">
        <v>659</v>
      </c>
      <c r="B68" s="24" t="s">
        <v>920</v>
      </c>
      <c r="C68" s="258">
        <v>1387</v>
      </c>
    </row>
    <row r="69" spans="1:3" s="179" customFormat="1" ht="15.75">
      <c r="A69" s="23" t="s">
        <v>660</v>
      </c>
      <c r="B69" s="24" t="s">
        <v>656</v>
      </c>
      <c r="C69" s="258">
        <v>1177</v>
      </c>
    </row>
    <row r="70" spans="1:3" s="179" customFormat="1" ht="15.75">
      <c r="A70" s="23" t="s">
        <v>661</v>
      </c>
      <c r="B70" s="24" t="s">
        <v>657</v>
      </c>
      <c r="C70" s="253">
        <v>7</v>
      </c>
    </row>
    <row r="71" spans="1:3" s="179" customFormat="1" ht="31.5">
      <c r="A71" s="23" t="s">
        <v>1086</v>
      </c>
      <c r="B71" s="24" t="s">
        <v>1085</v>
      </c>
      <c r="C71" s="253">
        <v>50</v>
      </c>
    </row>
    <row r="72" spans="1:3" s="179" customFormat="1" ht="31.5">
      <c r="A72" s="259" t="s">
        <v>940</v>
      </c>
      <c r="B72" s="24" t="s">
        <v>147</v>
      </c>
      <c r="C72" s="258">
        <v>320</v>
      </c>
    </row>
    <row r="73" spans="1:3" s="179" customFormat="1" ht="15.75">
      <c r="A73" s="23" t="s">
        <v>942</v>
      </c>
      <c r="B73" s="24" t="s">
        <v>941</v>
      </c>
      <c r="C73" s="253">
        <v>320</v>
      </c>
    </row>
    <row r="74" spans="1:3" s="179" customFormat="1" ht="31.5">
      <c r="A74" s="23" t="s">
        <v>376</v>
      </c>
      <c r="B74" s="24" t="s">
        <v>377</v>
      </c>
      <c r="C74" s="253">
        <v>320</v>
      </c>
    </row>
    <row r="75" spans="1:3" s="179" customFormat="1" ht="31.5">
      <c r="A75" s="23" t="s">
        <v>333</v>
      </c>
      <c r="B75" s="254" t="s">
        <v>189</v>
      </c>
      <c r="C75" s="253">
        <v>320</v>
      </c>
    </row>
    <row r="76" spans="1:3" s="179" customFormat="1" ht="31.5">
      <c r="A76" s="23" t="s">
        <v>284</v>
      </c>
      <c r="B76" s="255" t="s">
        <v>285</v>
      </c>
      <c r="C76" s="258">
        <v>13700</v>
      </c>
    </row>
    <row r="77" spans="1:3" s="179" customFormat="1" ht="78.75">
      <c r="A77" s="256" t="s">
        <v>378</v>
      </c>
      <c r="B77" s="24" t="s">
        <v>1015</v>
      </c>
      <c r="C77" s="253">
        <v>8900</v>
      </c>
    </row>
    <row r="78" spans="1:3" s="179" customFormat="1" ht="173.25">
      <c r="A78" s="23" t="s">
        <v>379</v>
      </c>
      <c r="B78" s="24" t="s">
        <v>380</v>
      </c>
      <c r="C78" s="253">
        <v>8900</v>
      </c>
    </row>
    <row r="79" spans="1:3" s="179" customFormat="1" ht="157.5">
      <c r="A79" s="23" t="s">
        <v>643</v>
      </c>
      <c r="B79" s="24" t="s">
        <v>381</v>
      </c>
      <c r="C79" s="258">
        <v>8900</v>
      </c>
    </row>
    <row r="80" spans="1:3" s="179" customFormat="1" ht="31.5">
      <c r="A80" s="23" t="s">
        <v>818</v>
      </c>
      <c r="B80" s="24" t="s">
        <v>1014</v>
      </c>
      <c r="C80" s="253">
        <v>4800</v>
      </c>
    </row>
    <row r="81" spans="1:3" s="179" customFormat="1" ht="31.5">
      <c r="A81" s="23" t="s">
        <v>962</v>
      </c>
      <c r="B81" s="24" t="s">
        <v>645</v>
      </c>
      <c r="C81" s="253">
        <v>4800</v>
      </c>
    </row>
    <row r="82" spans="1:3" s="179" customFormat="1" ht="63">
      <c r="A82" s="23" t="s">
        <v>382</v>
      </c>
      <c r="B82" s="255" t="s">
        <v>383</v>
      </c>
      <c r="C82" s="253">
        <v>4800</v>
      </c>
    </row>
    <row r="83" spans="1:3" s="179" customFormat="1" ht="15.75">
      <c r="A83" s="23" t="s">
        <v>634</v>
      </c>
      <c r="B83" s="24" t="s">
        <v>883</v>
      </c>
      <c r="C83" s="253">
        <v>5096</v>
      </c>
    </row>
    <row r="84" spans="1:3" s="179" customFormat="1" ht="31.5">
      <c r="A84" s="23" t="s">
        <v>384</v>
      </c>
      <c r="B84" s="24" t="s">
        <v>385</v>
      </c>
      <c r="C84" s="253">
        <v>113</v>
      </c>
    </row>
    <row r="85" spans="1:3" s="179" customFormat="1" ht="63">
      <c r="A85" s="23" t="s">
        <v>971</v>
      </c>
      <c r="B85" s="22" t="s">
        <v>1039</v>
      </c>
      <c r="C85" s="253">
        <v>62</v>
      </c>
    </row>
    <row r="86" spans="1:3" s="179" customFormat="1" ht="47.25">
      <c r="A86" s="260" t="s">
        <v>295</v>
      </c>
      <c r="B86" s="22" t="s">
        <v>947</v>
      </c>
      <c r="C86" s="253">
        <v>51</v>
      </c>
    </row>
    <row r="87" spans="1:3" s="179" customFormat="1" ht="63">
      <c r="A87" s="23" t="s">
        <v>1040</v>
      </c>
      <c r="B87" s="22" t="s">
        <v>325</v>
      </c>
      <c r="C87" s="253">
        <v>200</v>
      </c>
    </row>
    <row r="88" spans="1:3" s="179" customFormat="1" ht="47.25">
      <c r="A88" s="23" t="s">
        <v>819</v>
      </c>
      <c r="B88" s="22" t="s">
        <v>1041</v>
      </c>
      <c r="C88" s="253">
        <v>200</v>
      </c>
    </row>
    <row r="89" spans="1:3" s="179" customFormat="1" ht="47.25">
      <c r="A89" s="23" t="s">
        <v>1042</v>
      </c>
      <c r="B89" s="22" t="s">
        <v>1043</v>
      </c>
      <c r="C89" s="253">
        <v>110</v>
      </c>
    </row>
    <row r="90" spans="1:3" s="179" customFormat="1" ht="47.25">
      <c r="A90" s="23" t="s">
        <v>792</v>
      </c>
      <c r="B90" s="22" t="s">
        <v>793</v>
      </c>
      <c r="C90" s="253">
        <v>110</v>
      </c>
    </row>
    <row r="91" spans="1:3" s="179" customFormat="1" ht="94.5">
      <c r="A91" s="23" t="s">
        <v>1044</v>
      </c>
      <c r="B91" s="22" t="s">
        <v>1045</v>
      </c>
      <c r="C91" s="253">
        <v>1864</v>
      </c>
    </row>
    <row r="92" spans="1:3" s="179" customFormat="1" ht="31.5">
      <c r="A92" s="260" t="s">
        <v>921</v>
      </c>
      <c r="B92" s="24" t="s">
        <v>25</v>
      </c>
      <c r="C92" s="253">
        <v>821</v>
      </c>
    </row>
    <row r="93" spans="1:3" s="179" customFormat="1" ht="31.5">
      <c r="A93" s="260" t="s">
        <v>298</v>
      </c>
      <c r="B93" s="22" t="s">
        <v>26</v>
      </c>
      <c r="C93" s="253">
        <v>271</v>
      </c>
    </row>
    <row r="94" spans="1:3" s="179" customFormat="1" ht="31.5">
      <c r="A94" s="23" t="s">
        <v>624</v>
      </c>
      <c r="B94" s="22" t="s">
        <v>27</v>
      </c>
      <c r="C94" s="253">
        <v>4</v>
      </c>
    </row>
    <row r="95" spans="1:3" s="179" customFormat="1" ht="31.5">
      <c r="A95" s="23" t="s">
        <v>626</v>
      </c>
      <c r="B95" s="24" t="s">
        <v>627</v>
      </c>
      <c r="C95" s="253">
        <v>566</v>
      </c>
    </row>
    <row r="96" spans="1:3" s="179" customFormat="1" ht="31.5">
      <c r="A96" s="23" t="s">
        <v>628</v>
      </c>
      <c r="B96" s="24" t="s">
        <v>629</v>
      </c>
      <c r="C96" s="253">
        <v>202</v>
      </c>
    </row>
    <row r="97" spans="1:3" s="179" customFormat="1" ht="31.5">
      <c r="A97" s="23" t="s">
        <v>1046</v>
      </c>
      <c r="B97" s="24" t="s">
        <v>1047</v>
      </c>
      <c r="C97" s="253">
        <v>60</v>
      </c>
    </row>
    <row r="98" spans="1:3" s="179" customFormat="1" ht="47.25">
      <c r="A98" s="23" t="s">
        <v>1048</v>
      </c>
      <c r="B98" s="24" t="s">
        <v>1049</v>
      </c>
      <c r="C98" s="253">
        <v>10</v>
      </c>
    </row>
    <row r="99" spans="1:3" s="179" customFormat="1" ht="47.25">
      <c r="A99" s="260" t="s">
        <v>794</v>
      </c>
      <c r="B99" s="24" t="s">
        <v>795</v>
      </c>
      <c r="C99" s="253">
        <v>10</v>
      </c>
    </row>
    <row r="100" spans="1:3" s="179" customFormat="1" ht="31.5">
      <c r="A100" s="23" t="s">
        <v>28</v>
      </c>
      <c r="B100" s="24" t="s">
        <v>943</v>
      </c>
      <c r="C100" s="253">
        <v>50</v>
      </c>
    </row>
    <row r="101" spans="1:3" s="179" customFormat="1" ht="15.75">
      <c r="A101" s="23" t="s">
        <v>1050</v>
      </c>
      <c r="B101" s="24" t="s">
        <v>1051</v>
      </c>
      <c r="C101" s="253">
        <v>28</v>
      </c>
    </row>
    <row r="102" spans="1:3" s="179" customFormat="1" ht="31.5">
      <c r="A102" s="23" t="s">
        <v>937</v>
      </c>
      <c r="B102" s="24" t="s">
        <v>936</v>
      </c>
      <c r="C102" s="253">
        <v>28</v>
      </c>
    </row>
    <row r="103" spans="1:3" s="179" customFormat="1" ht="31.5">
      <c r="A103" s="23" t="s">
        <v>938</v>
      </c>
      <c r="B103" s="24" t="s">
        <v>934</v>
      </c>
      <c r="C103" s="253">
        <v>100</v>
      </c>
    </row>
    <row r="104" spans="1:3" s="179" customFormat="1" ht="63">
      <c r="A104" s="23" t="s">
        <v>29</v>
      </c>
      <c r="B104" s="24" t="s">
        <v>30</v>
      </c>
      <c r="C104" s="253">
        <v>650</v>
      </c>
    </row>
    <row r="105" spans="1:3" s="179" customFormat="1" ht="31.5">
      <c r="A105" s="23" t="s">
        <v>939</v>
      </c>
      <c r="B105" s="24" t="s">
        <v>935</v>
      </c>
      <c r="C105" s="253">
        <v>200</v>
      </c>
    </row>
    <row r="106" spans="1:3" s="179" customFormat="1" ht="47.25">
      <c r="A106" s="23" t="s">
        <v>1052</v>
      </c>
      <c r="B106" s="24" t="s">
        <v>1053</v>
      </c>
      <c r="C106" s="253">
        <v>2</v>
      </c>
    </row>
    <row r="107" spans="1:3" s="179" customFormat="1" ht="47.25">
      <c r="A107" s="23" t="s">
        <v>796</v>
      </c>
      <c r="B107" s="24" t="s">
        <v>876</v>
      </c>
      <c r="C107" s="253">
        <v>2</v>
      </c>
    </row>
    <row r="108" spans="1:3" s="179" customFormat="1" ht="31.5">
      <c r="A108" s="23" t="s">
        <v>1054</v>
      </c>
      <c r="B108" s="24" t="s">
        <v>1055</v>
      </c>
      <c r="C108" s="253">
        <v>1769</v>
      </c>
    </row>
    <row r="109" spans="1:3" s="179" customFormat="1" ht="31.5">
      <c r="A109" s="23" t="s">
        <v>1117</v>
      </c>
      <c r="B109" s="24" t="s">
        <v>880</v>
      </c>
      <c r="C109" s="253">
        <v>1769</v>
      </c>
    </row>
    <row r="110" spans="1:3" s="179" customFormat="1" ht="15.75">
      <c r="A110" s="23" t="s">
        <v>635</v>
      </c>
      <c r="B110" s="24" t="s">
        <v>884</v>
      </c>
      <c r="C110" s="253">
        <v>200</v>
      </c>
    </row>
    <row r="111" spans="1:3" s="179" customFormat="1" ht="15.75">
      <c r="A111" s="23" t="s">
        <v>1056</v>
      </c>
      <c r="B111" s="24" t="s">
        <v>1057</v>
      </c>
      <c r="C111" s="253">
        <v>200</v>
      </c>
    </row>
    <row r="112" spans="1:3" s="179" customFormat="1" ht="32.25" customHeight="1">
      <c r="A112" s="23" t="s">
        <v>630</v>
      </c>
      <c r="B112" s="24" t="s">
        <v>631</v>
      </c>
      <c r="C112" s="253">
        <v>200</v>
      </c>
    </row>
    <row r="113" spans="1:3" s="179" customFormat="1" ht="15.75">
      <c r="A113" s="77" t="s">
        <v>134</v>
      </c>
      <c r="B113" s="24" t="s">
        <v>891</v>
      </c>
      <c r="C113" s="261">
        <f>C114+C172</f>
        <v>1072275.6539999999</v>
      </c>
    </row>
    <row r="114" spans="1:3" s="179" customFormat="1" ht="33.75" customHeight="1">
      <c r="A114" s="77" t="s">
        <v>135</v>
      </c>
      <c r="B114" s="24" t="s">
        <v>671</v>
      </c>
      <c r="C114" s="261">
        <f>C139+C167+C115+C120</f>
        <v>1068738.829</v>
      </c>
    </row>
    <row r="115" spans="1:3" s="179" customFormat="1" ht="21" customHeight="1">
      <c r="A115" s="77" t="s">
        <v>739</v>
      </c>
      <c r="B115" s="24" t="s">
        <v>757</v>
      </c>
      <c r="C115" s="261">
        <f>C117+C119</f>
        <v>105501.5</v>
      </c>
    </row>
    <row r="116" spans="1:3" s="179" customFormat="1" ht="18.75" customHeight="1">
      <c r="A116" s="77" t="s">
        <v>731</v>
      </c>
      <c r="B116" s="24" t="s">
        <v>1119</v>
      </c>
      <c r="C116" s="261">
        <f>C117</f>
        <v>26416.6</v>
      </c>
    </row>
    <row r="117" spans="1:3" s="179" customFormat="1" ht="33" customHeight="1">
      <c r="A117" s="77" t="s">
        <v>730</v>
      </c>
      <c r="B117" s="24" t="s">
        <v>1087</v>
      </c>
      <c r="C117" s="261">
        <v>26416.6</v>
      </c>
    </row>
    <row r="118" spans="1:3" s="179" customFormat="1" ht="33" customHeight="1">
      <c r="A118" s="77" t="s">
        <v>733</v>
      </c>
      <c r="B118" s="24" t="s">
        <v>696</v>
      </c>
      <c r="C118" s="261">
        <f>C119</f>
        <v>79084.9</v>
      </c>
    </row>
    <row r="119" spans="1:3" s="179" customFormat="1" ht="33" customHeight="1">
      <c r="A119" s="77" t="s">
        <v>732</v>
      </c>
      <c r="B119" s="24" t="s">
        <v>1088</v>
      </c>
      <c r="C119" s="261">
        <v>79084.9</v>
      </c>
    </row>
    <row r="120" spans="1:3" s="179" customFormat="1" ht="33" customHeight="1">
      <c r="A120" s="77" t="s">
        <v>743</v>
      </c>
      <c r="B120" s="24" t="s">
        <v>931</v>
      </c>
      <c r="C120" s="261">
        <f>C121+C128+C125+C127+C123+C126+C122+C124</f>
        <v>225252.7</v>
      </c>
    </row>
    <row r="121" spans="1:3" s="179" customFormat="1" ht="65.25" customHeight="1">
      <c r="A121" s="77" t="s">
        <v>422</v>
      </c>
      <c r="B121" s="24" t="s">
        <v>423</v>
      </c>
      <c r="C121" s="261">
        <v>56207</v>
      </c>
    </row>
    <row r="122" spans="1:3" s="179" customFormat="1" ht="66.75" customHeight="1">
      <c r="A122" s="77" t="s">
        <v>1210</v>
      </c>
      <c r="B122" s="262" t="s">
        <v>1211</v>
      </c>
      <c r="C122" s="261">
        <v>4200</v>
      </c>
    </row>
    <row r="123" spans="1:3" s="179" customFormat="1" ht="51" customHeight="1">
      <c r="A123" s="41" t="s">
        <v>243</v>
      </c>
      <c r="B123" s="262" t="s">
        <v>244</v>
      </c>
      <c r="C123" s="261">
        <v>590.864</v>
      </c>
    </row>
    <row r="124" spans="1:3" s="179" customFormat="1" ht="42" customHeight="1">
      <c r="A124" s="77" t="s">
        <v>1301</v>
      </c>
      <c r="B124" s="262" t="s">
        <v>1302</v>
      </c>
      <c r="C124" s="261">
        <v>162.657</v>
      </c>
    </row>
    <row r="125" spans="1:3" s="179" customFormat="1" ht="48.75" customHeight="1">
      <c r="A125" s="77" t="s">
        <v>1059</v>
      </c>
      <c r="B125" s="24" t="s">
        <v>1060</v>
      </c>
      <c r="C125" s="261">
        <v>25312</v>
      </c>
    </row>
    <row r="126" spans="1:3" s="179" customFormat="1" ht="45" customHeight="1">
      <c r="A126" s="263" t="s">
        <v>444</v>
      </c>
      <c r="B126" s="262" t="s">
        <v>445</v>
      </c>
      <c r="C126" s="261">
        <v>5620</v>
      </c>
    </row>
    <row r="127" spans="1:3" s="179" customFormat="1" ht="33" customHeight="1">
      <c r="A127" s="77" t="s">
        <v>1061</v>
      </c>
      <c r="B127" s="24" t="s">
        <v>1062</v>
      </c>
      <c r="C127" s="261">
        <v>9001.6</v>
      </c>
    </row>
    <row r="128" spans="1:3" s="179" customFormat="1" ht="15.75">
      <c r="A128" s="77" t="s">
        <v>753</v>
      </c>
      <c r="B128" s="24" t="s">
        <v>752</v>
      </c>
      <c r="C128" s="261">
        <f>C133+C132+C134+C135+C136+C130+C131+C138+C129+C137</f>
        <v>124158.579</v>
      </c>
    </row>
    <row r="129" spans="1:3" s="179" customFormat="1" ht="52.5" customHeight="1">
      <c r="A129" s="23" t="s">
        <v>409</v>
      </c>
      <c r="B129" s="24" t="s">
        <v>1063</v>
      </c>
      <c r="C129" s="261">
        <v>800</v>
      </c>
    </row>
    <row r="130" spans="1:3" s="179" customFormat="1" ht="86.25" customHeight="1">
      <c r="A130" s="77" t="s">
        <v>1166</v>
      </c>
      <c r="B130" s="24" t="s">
        <v>1167</v>
      </c>
      <c r="C130" s="261">
        <v>39831.7</v>
      </c>
    </row>
    <row r="131" spans="1:3" s="179" customFormat="1" ht="100.5" customHeight="1">
      <c r="A131" s="77" t="s">
        <v>1168</v>
      </c>
      <c r="B131" s="24" t="s">
        <v>1169</v>
      </c>
      <c r="C131" s="261">
        <v>19533.3</v>
      </c>
    </row>
    <row r="132" spans="1:3" s="179" customFormat="1" ht="72" customHeight="1">
      <c r="A132" s="77" t="s">
        <v>402</v>
      </c>
      <c r="B132" s="24" t="s">
        <v>405</v>
      </c>
      <c r="C132" s="261">
        <v>7549.2</v>
      </c>
    </row>
    <row r="133" spans="1:3" s="179" customFormat="1" ht="70.5" customHeight="1">
      <c r="A133" s="77" t="s">
        <v>404</v>
      </c>
      <c r="B133" s="24" t="s">
        <v>745</v>
      </c>
      <c r="C133" s="261">
        <v>270</v>
      </c>
    </row>
    <row r="134" spans="1:3" s="179" customFormat="1" ht="57" customHeight="1">
      <c r="A134" s="77" t="s">
        <v>250</v>
      </c>
      <c r="B134" s="24" t="s">
        <v>247</v>
      </c>
      <c r="C134" s="261">
        <v>6149.8</v>
      </c>
    </row>
    <row r="135" spans="1:3" s="179" customFormat="1" ht="51" customHeight="1">
      <c r="A135" s="77" t="s">
        <v>245</v>
      </c>
      <c r="B135" s="24" t="s">
        <v>246</v>
      </c>
      <c r="C135" s="261">
        <v>3175.8</v>
      </c>
    </row>
    <row r="136" spans="1:3" s="179" customFormat="1" ht="119.25" customHeight="1">
      <c r="A136" s="77" t="s">
        <v>1212</v>
      </c>
      <c r="B136" s="262" t="s">
        <v>1213</v>
      </c>
      <c r="C136" s="261">
        <v>40.95</v>
      </c>
    </row>
    <row r="137" spans="1:8" s="176" customFormat="1" ht="57" customHeight="1">
      <c r="A137" s="77" t="s">
        <v>410</v>
      </c>
      <c r="B137" s="24" t="s">
        <v>411</v>
      </c>
      <c r="C137" s="191">
        <v>38716.04</v>
      </c>
      <c r="D137" s="107"/>
      <c r="E137" s="342"/>
      <c r="F137" s="343"/>
      <c r="G137" s="343"/>
      <c r="H137" s="343"/>
    </row>
    <row r="138" spans="1:4" s="176" customFormat="1" ht="57" customHeight="1">
      <c r="A138" s="77" t="s">
        <v>1170</v>
      </c>
      <c r="B138" s="24" t="s">
        <v>1171</v>
      </c>
      <c r="C138" s="191">
        <v>8091.789</v>
      </c>
      <c r="D138" s="107"/>
    </row>
    <row r="139" spans="1:3" s="179" customFormat="1" ht="15.75">
      <c r="A139" s="77" t="s">
        <v>738</v>
      </c>
      <c r="B139" s="24" t="s">
        <v>755</v>
      </c>
      <c r="C139" s="261">
        <f>C163+C140+C162+C164+C166+C165</f>
        <v>728845.0419999999</v>
      </c>
    </row>
    <row r="140" spans="1:3" s="179" customFormat="1" ht="31.5">
      <c r="A140" s="77" t="s">
        <v>754</v>
      </c>
      <c r="B140" s="24" t="s">
        <v>758</v>
      </c>
      <c r="C140" s="261">
        <f>C146+C147+C148+C145+C157+C142+C158+C144+C156+C151+C155+C154+C149+C150+C159+C141+C143+C152+C153+C160+C161</f>
        <v>701913.7499999999</v>
      </c>
    </row>
    <row r="141" spans="1:3" s="179" customFormat="1" ht="231.75" customHeight="1">
      <c r="A141" s="77" t="s">
        <v>386</v>
      </c>
      <c r="B141" s="24" t="s">
        <v>388</v>
      </c>
      <c r="C141" s="261">
        <v>184383.5</v>
      </c>
    </row>
    <row r="142" spans="1:3" s="179" customFormat="1" ht="219" customHeight="1">
      <c r="A142" s="77" t="s">
        <v>270</v>
      </c>
      <c r="B142" s="24" t="s">
        <v>747</v>
      </c>
      <c r="C142" s="261">
        <v>2562</v>
      </c>
    </row>
    <row r="143" spans="1:3" s="179" customFormat="1" ht="205.5" customHeight="1">
      <c r="A143" s="77" t="s">
        <v>391</v>
      </c>
      <c r="B143" s="24" t="s">
        <v>390</v>
      </c>
      <c r="C143" s="261">
        <v>308850.3</v>
      </c>
    </row>
    <row r="144" spans="1:3" s="179" customFormat="1" ht="208.5" customHeight="1">
      <c r="A144" s="77" t="s">
        <v>392</v>
      </c>
      <c r="B144" s="24" t="s">
        <v>748</v>
      </c>
      <c r="C144" s="261">
        <v>9956</v>
      </c>
    </row>
    <row r="145" spans="1:3" s="179" customFormat="1" ht="68.25" customHeight="1">
      <c r="A145" s="77" t="s">
        <v>254</v>
      </c>
      <c r="B145" s="24" t="s">
        <v>253</v>
      </c>
      <c r="C145" s="261">
        <v>4380</v>
      </c>
    </row>
    <row r="146" spans="1:3" s="179" customFormat="1" ht="81" customHeight="1">
      <c r="A146" s="77" t="s">
        <v>393</v>
      </c>
      <c r="B146" s="24" t="s">
        <v>394</v>
      </c>
      <c r="C146" s="261">
        <v>8014.5</v>
      </c>
    </row>
    <row r="147" spans="1:3" s="179" customFormat="1" ht="101.25" customHeight="1">
      <c r="A147" s="77" t="s">
        <v>257</v>
      </c>
      <c r="B147" s="24" t="s">
        <v>258</v>
      </c>
      <c r="C147" s="261">
        <v>1120.6</v>
      </c>
    </row>
    <row r="148" spans="1:3" s="179" customFormat="1" ht="85.5" customHeight="1">
      <c r="A148" s="77" t="s">
        <v>255</v>
      </c>
      <c r="B148" s="24" t="s">
        <v>256</v>
      </c>
      <c r="C148" s="261">
        <v>301.3</v>
      </c>
    </row>
    <row r="149" spans="1:3" s="179" customFormat="1" ht="186.75" customHeight="1">
      <c r="A149" s="77" t="s">
        <v>265</v>
      </c>
      <c r="B149" s="24" t="s">
        <v>266</v>
      </c>
      <c r="C149" s="261">
        <v>312</v>
      </c>
    </row>
    <row r="150" spans="1:3" s="179" customFormat="1" ht="93.75" customHeight="1">
      <c r="A150" s="77" t="s">
        <v>398</v>
      </c>
      <c r="B150" s="24" t="s">
        <v>399</v>
      </c>
      <c r="C150" s="261">
        <v>672.4</v>
      </c>
    </row>
    <row r="151" spans="1:3" s="179" customFormat="1" ht="216" customHeight="1">
      <c r="A151" s="77" t="s">
        <v>267</v>
      </c>
      <c r="B151" s="24" t="s">
        <v>750</v>
      </c>
      <c r="C151" s="261">
        <v>37949.3</v>
      </c>
    </row>
    <row r="152" spans="1:3" s="179" customFormat="1" ht="99" customHeight="1">
      <c r="A152" s="77" t="s">
        <v>261</v>
      </c>
      <c r="B152" s="24" t="s">
        <v>262</v>
      </c>
      <c r="C152" s="261">
        <v>10474.1</v>
      </c>
    </row>
    <row r="153" spans="1:3" ht="117" customHeight="1">
      <c r="A153" s="77" t="s">
        <v>259</v>
      </c>
      <c r="B153" s="24" t="s">
        <v>260</v>
      </c>
      <c r="C153" s="261">
        <v>1787.5</v>
      </c>
    </row>
    <row r="154" spans="1:3" s="179" customFormat="1" ht="75" customHeight="1">
      <c r="A154" s="77" t="s">
        <v>263</v>
      </c>
      <c r="B154" s="24" t="s">
        <v>264</v>
      </c>
      <c r="C154" s="261">
        <v>2539.4</v>
      </c>
    </row>
    <row r="155" spans="1:3" s="179" customFormat="1" ht="96.75" customHeight="1">
      <c r="A155" s="77" t="s">
        <v>396</v>
      </c>
      <c r="B155" s="24" t="s">
        <v>397</v>
      </c>
      <c r="C155" s="261">
        <v>14977.6</v>
      </c>
    </row>
    <row r="156" spans="1:3" s="81" customFormat="1" ht="123.75" customHeight="1">
      <c r="A156" s="77" t="s">
        <v>395</v>
      </c>
      <c r="B156" s="24" t="s">
        <v>749</v>
      </c>
      <c r="C156" s="261">
        <v>350</v>
      </c>
    </row>
    <row r="157" spans="1:3" s="179" customFormat="1" ht="270" customHeight="1">
      <c r="A157" s="77" t="s">
        <v>268</v>
      </c>
      <c r="B157" s="24" t="s">
        <v>269</v>
      </c>
      <c r="C157" s="261">
        <v>65247.2</v>
      </c>
    </row>
    <row r="158" spans="1:3" s="179" customFormat="1" ht="231.75" customHeight="1">
      <c r="A158" s="77" t="s">
        <v>389</v>
      </c>
      <c r="B158" s="24" t="s">
        <v>387</v>
      </c>
      <c r="C158" s="261">
        <v>36026.2</v>
      </c>
    </row>
    <row r="159" spans="1:3" s="179" customFormat="1" ht="69" customHeight="1">
      <c r="A159" s="77" t="s">
        <v>400</v>
      </c>
      <c r="B159" s="24" t="s">
        <v>401</v>
      </c>
      <c r="C159" s="261">
        <v>1489.9</v>
      </c>
    </row>
    <row r="160" spans="1:3" s="179" customFormat="1" ht="99" customHeight="1">
      <c r="A160" s="77" t="s">
        <v>416</v>
      </c>
      <c r="B160" s="24" t="s">
        <v>1208</v>
      </c>
      <c r="C160" s="261">
        <v>0</v>
      </c>
    </row>
    <row r="161" spans="1:3" s="179" customFormat="1" ht="83.25" customHeight="1">
      <c r="A161" s="77" t="s">
        <v>417</v>
      </c>
      <c r="B161" s="24" t="s">
        <v>1209</v>
      </c>
      <c r="C161" s="261">
        <v>10519.95</v>
      </c>
    </row>
    <row r="162" spans="1:3" s="179" customFormat="1" ht="72" customHeight="1">
      <c r="A162" s="77" t="s">
        <v>729</v>
      </c>
      <c r="B162" s="24" t="s">
        <v>728</v>
      </c>
      <c r="C162" s="261">
        <v>20750.6</v>
      </c>
    </row>
    <row r="163" spans="1:3" s="179" customFormat="1" ht="72" customHeight="1">
      <c r="A163" s="77" t="s">
        <v>734</v>
      </c>
      <c r="B163" s="24" t="s">
        <v>428</v>
      </c>
      <c r="C163" s="261">
        <v>3057.781</v>
      </c>
    </row>
    <row r="164" spans="1:3" s="179" customFormat="1" ht="36.75" customHeight="1">
      <c r="A164" s="77" t="s">
        <v>820</v>
      </c>
      <c r="B164" s="24" t="s">
        <v>1108</v>
      </c>
      <c r="C164" s="261">
        <v>1735.3</v>
      </c>
    </row>
    <row r="165" spans="1:3" s="179" customFormat="1" ht="48.75" customHeight="1">
      <c r="A165" s="77" t="s">
        <v>1303</v>
      </c>
      <c r="B165" s="24" t="s">
        <v>1304</v>
      </c>
      <c r="C165" s="261">
        <v>187.611</v>
      </c>
    </row>
    <row r="166" spans="1:3" s="179" customFormat="1" ht="45" customHeight="1">
      <c r="A166" s="77" t="s">
        <v>735</v>
      </c>
      <c r="B166" s="24" t="s">
        <v>424</v>
      </c>
      <c r="C166" s="261">
        <v>1200</v>
      </c>
    </row>
    <row r="167" spans="1:3" s="179" customFormat="1" ht="27" customHeight="1">
      <c r="A167" s="77" t="s">
        <v>736</v>
      </c>
      <c r="B167" s="24" t="s">
        <v>1111</v>
      </c>
      <c r="C167" s="261">
        <f>C168+C169</f>
        <v>9139.587</v>
      </c>
    </row>
    <row r="168" spans="1:3" s="179" customFormat="1" ht="69" customHeight="1">
      <c r="A168" s="77" t="s">
        <v>446</v>
      </c>
      <c r="B168" s="24" t="s">
        <v>447</v>
      </c>
      <c r="C168" s="261">
        <v>939.587</v>
      </c>
    </row>
    <row r="169" spans="1:3" s="179" customFormat="1" ht="34.5" customHeight="1">
      <c r="A169" s="77" t="s">
        <v>1307</v>
      </c>
      <c r="B169" s="24" t="s">
        <v>1308</v>
      </c>
      <c r="C169" s="261">
        <f>C170+C171</f>
        <v>8200</v>
      </c>
    </row>
    <row r="170" spans="1:3" s="179" customFormat="1" ht="87" customHeight="1">
      <c r="A170" s="77" t="s">
        <v>419</v>
      </c>
      <c r="B170" s="24" t="s">
        <v>751</v>
      </c>
      <c r="C170" s="261">
        <v>8100</v>
      </c>
    </row>
    <row r="171" spans="1:5" s="176" customFormat="1" ht="48" customHeight="1">
      <c r="A171" s="263" t="s">
        <v>1305</v>
      </c>
      <c r="B171" s="24" t="s">
        <v>1306</v>
      </c>
      <c r="C171" s="191">
        <v>100</v>
      </c>
      <c r="D171" s="107"/>
      <c r="E171" s="107"/>
    </row>
    <row r="172" spans="1:3" s="179" customFormat="1" ht="21" customHeight="1">
      <c r="A172" s="77" t="s">
        <v>76</v>
      </c>
      <c r="B172" s="24" t="s">
        <v>77</v>
      </c>
      <c r="C172" s="261">
        <f>C173</f>
        <v>3536.825</v>
      </c>
    </row>
    <row r="173" spans="1:3" s="179" customFormat="1" ht="21" customHeight="1">
      <c r="A173" s="77" t="s">
        <v>78</v>
      </c>
      <c r="B173" s="24" t="s">
        <v>79</v>
      </c>
      <c r="C173" s="261">
        <f>C174+C175+C176</f>
        <v>3536.825</v>
      </c>
    </row>
    <row r="174" spans="1:3" s="179" customFormat="1" ht="48" customHeight="1">
      <c r="A174" s="77" t="s">
        <v>80</v>
      </c>
      <c r="B174" s="24" t="s">
        <v>81</v>
      </c>
      <c r="C174" s="261">
        <v>513.5</v>
      </c>
    </row>
    <row r="175" spans="1:3" s="179" customFormat="1" ht="51" customHeight="1">
      <c r="A175" s="77" t="s">
        <v>82</v>
      </c>
      <c r="B175" s="24" t="s">
        <v>83</v>
      </c>
      <c r="C175" s="261">
        <v>1137.325</v>
      </c>
    </row>
    <row r="176" spans="1:3" s="179" customFormat="1" ht="68.25" customHeight="1">
      <c r="A176" s="77" t="s">
        <v>1276</v>
      </c>
      <c r="B176" s="50" t="s">
        <v>1277</v>
      </c>
      <c r="C176" s="191">
        <v>1886</v>
      </c>
    </row>
    <row r="177" spans="1:3" s="179" customFormat="1" ht="15.75">
      <c r="A177" s="65"/>
      <c r="B177" s="264" t="s">
        <v>899</v>
      </c>
      <c r="C177" s="265">
        <f>C113+C15</f>
        <v>1611383.6539999999</v>
      </c>
    </row>
    <row r="178" spans="1:3" s="179" customFormat="1" ht="15.75">
      <c r="A178" s="248"/>
      <c r="B178" s="57"/>
      <c r="C178" s="266"/>
    </row>
    <row r="179" spans="1:3" s="179" customFormat="1" ht="15.75">
      <c r="A179" s="315" t="s">
        <v>420</v>
      </c>
      <c r="B179" s="315"/>
      <c r="C179" s="315"/>
    </row>
    <row r="180" spans="1:3" s="179" customFormat="1" ht="15.75">
      <c r="A180" s="54"/>
      <c r="B180" s="54"/>
      <c r="C180" s="55"/>
    </row>
    <row r="181" spans="1:3" s="179" customFormat="1" ht="15.75">
      <c r="A181" s="54"/>
      <c r="B181" s="54"/>
      <c r="C181" s="55"/>
    </row>
    <row r="182" spans="1:3" s="179" customFormat="1" ht="15.75">
      <c r="A182" s="54"/>
      <c r="B182" s="54"/>
      <c r="C182" s="55"/>
    </row>
    <row r="183" spans="1:3" s="179" customFormat="1" ht="15.75">
      <c r="A183" s="54"/>
      <c r="B183" s="54"/>
      <c r="C183" s="55"/>
    </row>
    <row r="184" spans="1:3" s="179" customFormat="1" ht="15.75">
      <c r="A184" s="54"/>
      <c r="B184" s="54"/>
      <c r="C184" s="55"/>
    </row>
    <row r="185" spans="1:3" s="179" customFormat="1" ht="15.75">
      <c r="A185" s="54"/>
      <c r="B185" s="54"/>
      <c r="C185" s="55"/>
    </row>
    <row r="186" spans="1:3" s="179" customFormat="1" ht="15.75">
      <c r="A186" s="54"/>
      <c r="B186" s="54"/>
      <c r="C186" s="55"/>
    </row>
    <row r="187" spans="1:3" s="179" customFormat="1" ht="15.75">
      <c r="A187" s="54"/>
      <c r="B187" s="54"/>
      <c r="C187" s="55"/>
    </row>
    <row r="188" spans="1:3" s="179" customFormat="1" ht="15.75">
      <c r="A188" s="54"/>
      <c r="B188" s="54"/>
      <c r="C188" s="55"/>
    </row>
    <row r="189" spans="1:3" s="179" customFormat="1" ht="15.75">
      <c r="A189" s="54"/>
      <c r="B189" s="54"/>
      <c r="C189" s="55"/>
    </row>
  </sheetData>
  <sheetProtection/>
  <mergeCells count="11">
    <mergeCell ref="A10:C10"/>
    <mergeCell ref="B6:C6"/>
    <mergeCell ref="B7:C7"/>
    <mergeCell ref="E137:H137"/>
    <mergeCell ref="A179:C179"/>
    <mergeCell ref="A1:C1"/>
    <mergeCell ref="A2:C2"/>
    <mergeCell ref="A3:C3"/>
    <mergeCell ref="A4:C4"/>
    <mergeCell ref="A5:C5"/>
    <mergeCell ref="A11:C11"/>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rgb="FF92D050"/>
  </sheetPr>
  <dimension ref="A1:D176"/>
  <sheetViews>
    <sheetView zoomScale="70" zoomScaleNormal="70" workbookViewId="0" topLeftCell="A1">
      <selection activeCell="M19" sqref="M19"/>
    </sheetView>
  </sheetViews>
  <sheetFormatPr defaultColWidth="9.00390625" defaultRowHeight="12.75"/>
  <cols>
    <col min="1" max="1" width="26.375" style="176" customWidth="1"/>
    <col min="2" max="2" width="64.00390625" style="267" customWidth="1"/>
    <col min="3" max="3" width="13.25390625" style="176" customWidth="1"/>
    <col min="4" max="4" width="14.625" style="176" customWidth="1"/>
    <col min="5" max="5" width="9.125" style="176" customWidth="1"/>
    <col min="6" max="6" width="10.125" style="176" bestFit="1" customWidth="1"/>
    <col min="7" max="16384" width="9.125" style="176" customWidth="1"/>
  </cols>
  <sheetData>
    <row r="1" spans="1:4" ht="15.75">
      <c r="A1" s="345" t="s">
        <v>763</v>
      </c>
      <c r="B1" s="345"/>
      <c r="C1" s="345"/>
      <c r="D1" s="345"/>
    </row>
    <row r="2" spans="1:4" ht="15.75">
      <c r="A2" s="345" t="s">
        <v>765</v>
      </c>
      <c r="B2" s="345"/>
      <c r="C2" s="345"/>
      <c r="D2" s="345"/>
    </row>
    <row r="3" spans="1:4" ht="15.75">
      <c r="A3" s="345" t="s">
        <v>764</v>
      </c>
      <c r="B3" s="345"/>
      <c r="C3" s="345"/>
      <c r="D3" s="345"/>
    </row>
    <row r="4" spans="1:4" ht="15.75">
      <c r="A4" s="345" t="s">
        <v>766</v>
      </c>
      <c r="B4" s="345"/>
      <c r="C4" s="345"/>
      <c r="D4" s="345"/>
    </row>
    <row r="5" spans="1:4" ht="15.75">
      <c r="A5" s="345" t="s">
        <v>227</v>
      </c>
      <c r="B5" s="345"/>
      <c r="C5" s="345"/>
      <c r="D5" s="345"/>
    </row>
    <row r="6" spans="1:4" ht="15.75">
      <c r="A6" s="267"/>
      <c r="B6" s="345" t="s">
        <v>1266</v>
      </c>
      <c r="C6" s="345"/>
      <c r="D6" s="345"/>
    </row>
    <row r="7" spans="1:4" ht="15.75">
      <c r="A7" s="267"/>
      <c r="B7" s="345" t="s">
        <v>1267</v>
      </c>
      <c r="C7" s="347"/>
      <c r="D7" s="347"/>
    </row>
    <row r="8" spans="1:4" ht="15.75">
      <c r="A8" s="267"/>
      <c r="B8" s="345" t="s">
        <v>1357</v>
      </c>
      <c r="C8" s="347"/>
      <c r="D8" s="347"/>
    </row>
    <row r="9" spans="1:4" ht="15.75">
      <c r="A9" s="267"/>
      <c r="B9" s="345" t="s">
        <v>1358</v>
      </c>
      <c r="C9" s="348"/>
      <c r="D9" s="348"/>
    </row>
    <row r="11" spans="1:4" ht="15.75">
      <c r="A11" s="346" t="s">
        <v>618</v>
      </c>
      <c r="B11" s="346"/>
      <c r="C11" s="346"/>
      <c r="D11" s="342"/>
    </row>
    <row r="12" spans="1:4" ht="15.75">
      <c r="A12" s="346" t="s">
        <v>1058</v>
      </c>
      <c r="B12" s="346"/>
      <c r="C12" s="346"/>
      <c r="D12" s="342"/>
    </row>
    <row r="13" spans="3:4" ht="16.5" thickBot="1">
      <c r="C13" s="349" t="s">
        <v>988</v>
      </c>
      <c r="D13" s="349"/>
    </row>
    <row r="14" spans="1:4" ht="32.25" thickBot="1">
      <c r="A14" s="268" t="s">
        <v>802</v>
      </c>
      <c r="B14" s="269" t="s">
        <v>911</v>
      </c>
      <c r="C14" s="350" t="s">
        <v>896</v>
      </c>
      <c r="D14" s="351"/>
    </row>
    <row r="15" spans="1:4" ht="16.5" thickBot="1">
      <c r="A15" s="270"/>
      <c r="B15" s="271"/>
      <c r="C15" s="272">
        <v>2018</v>
      </c>
      <c r="D15" s="273">
        <v>2019</v>
      </c>
    </row>
    <row r="16" spans="1:4" s="179" customFormat="1" ht="15.75">
      <c r="A16" s="23" t="s">
        <v>238</v>
      </c>
      <c r="B16" s="24" t="s">
        <v>868</v>
      </c>
      <c r="C16" s="253">
        <f>C17+C23+C28+C40+C43+C51+C66+C73+C77+C84+C111+C46</f>
        <v>604331</v>
      </c>
      <c r="D16" s="253">
        <f>D17+D23+D28+D40+D43+D51+D66+D73+D77+D84+D111+D46</f>
        <v>640025</v>
      </c>
    </row>
    <row r="17" spans="1:4" s="179" customFormat="1" ht="15.75">
      <c r="A17" s="23" t="s">
        <v>239</v>
      </c>
      <c r="B17" s="45" t="s">
        <v>892</v>
      </c>
      <c r="C17" s="253">
        <v>338160</v>
      </c>
      <c r="D17" s="253">
        <v>351798</v>
      </c>
    </row>
    <row r="18" spans="1:4" s="179" customFormat="1" ht="15.75">
      <c r="A18" s="23" t="s">
        <v>60</v>
      </c>
      <c r="B18" s="24" t="s">
        <v>897</v>
      </c>
      <c r="C18" s="253">
        <v>338160</v>
      </c>
      <c r="D18" s="253">
        <v>351798</v>
      </c>
    </row>
    <row r="19" spans="1:4" s="179" customFormat="1" ht="78.75">
      <c r="A19" s="23" t="s">
        <v>886</v>
      </c>
      <c r="B19" s="254" t="s">
        <v>58</v>
      </c>
      <c r="C19" s="274">
        <v>333795</v>
      </c>
      <c r="D19" s="274">
        <v>347253</v>
      </c>
    </row>
    <row r="20" spans="1:4" s="179" customFormat="1" ht="126">
      <c r="A20" s="23" t="s">
        <v>633</v>
      </c>
      <c r="B20" s="254" t="s">
        <v>932</v>
      </c>
      <c r="C20" s="274">
        <v>1855</v>
      </c>
      <c r="D20" s="274">
        <v>1927</v>
      </c>
    </row>
    <row r="21" spans="1:4" s="179" customFormat="1" ht="47.25">
      <c r="A21" s="23" t="s">
        <v>611</v>
      </c>
      <c r="B21" s="24" t="s">
        <v>933</v>
      </c>
      <c r="C21" s="274">
        <v>1590</v>
      </c>
      <c r="D21" s="274">
        <v>1652</v>
      </c>
    </row>
    <row r="22" spans="1:4" s="179" customFormat="1" ht="94.5">
      <c r="A22" s="23" t="s">
        <v>951</v>
      </c>
      <c r="B22" s="255" t="s">
        <v>810</v>
      </c>
      <c r="C22" s="274">
        <v>920</v>
      </c>
      <c r="D22" s="274">
        <v>966</v>
      </c>
    </row>
    <row r="23" spans="1:4" s="179" customFormat="1" ht="47.25">
      <c r="A23" s="23" t="s">
        <v>240</v>
      </c>
      <c r="B23" s="254" t="s">
        <v>1083</v>
      </c>
      <c r="C23" s="253">
        <v>18842</v>
      </c>
      <c r="D23" s="253">
        <v>18212</v>
      </c>
    </row>
    <row r="24" spans="1:4" s="179" customFormat="1" ht="31.5">
      <c r="A24" s="23" t="s">
        <v>811</v>
      </c>
      <c r="B24" s="254" t="s">
        <v>1084</v>
      </c>
      <c r="C24" s="253">
        <v>18842</v>
      </c>
      <c r="D24" s="253">
        <v>18212</v>
      </c>
    </row>
    <row r="25" spans="1:4" s="179" customFormat="1" ht="78.75">
      <c r="A25" s="23" t="s">
        <v>812</v>
      </c>
      <c r="B25" s="24" t="s">
        <v>582</v>
      </c>
      <c r="C25" s="274">
        <v>5247</v>
      </c>
      <c r="D25" s="274">
        <v>5096</v>
      </c>
    </row>
    <row r="26" spans="1:4" s="179" customFormat="1" ht="94.5">
      <c r="A26" s="23" t="s">
        <v>813</v>
      </c>
      <c r="B26" s="254" t="s">
        <v>583</v>
      </c>
      <c r="C26" s="274">
        <v>56</v>
      </c>
      <c r="D26" s="274">
        <v>54</v>
      </c>
    </row>
    <row r="27" spans="1:4" s="179" customFormat="1" ht="78.75">
      <c r="A27" s="23" t="s">
        <v>814</v>
      </c>
      <c r="B27" s="24" t="s">
        <v>133</v>
      </c>
      <c r="C27" s="274">
        <v>13539</v>
      </c>
      <c r="D27" s="274">
        <v>13062</v>
      </c>
    </row>
    <row r="28" spans="1:4" s="179" customFormat="1" ht="15.75">
      <c r="A28" s="23" t="s">
        <v>241</v>
      </c>
      <c r="B28" s="24" t="s">
        <v>894</v>
      </c>
      <c r="C28" s="253">
        <v>111144</v>
      </c>
      <c r="D28" s="253">
        <v>113687</v>
      </c>
    </row>
    <row r="29" spans="1:4" s="179" customFormat="1" ht="31.5">
      <c r="A29" s="23" t="s">
        <v>815</v>
      </c>
      <c r="B29" s="24" t="s">
        <v>639</v>
      </c>
      <c r="C29" s="253">
        <v>74303</v>
      </c>
      <c r="D29" s="253">
        <v>78018</v>
      </c>
    </row>
    <row r="30" spans="1:4" s="179" customFormat="1" ht="31.5">
      <c r="A30" s="256" t="s">
        <v>640</v>
      </c>
      <c r="B30" s="24" t="s">
        <v>242</v>
      </c>
      <c r="C30" s="253">
        <v>42000</v>
      </c>
      <c r="D30" s="253">
        <v>44100</v>
      </c>
    </row>
    <row r="31" spans="1:4" s="179" customFormat="1" ht="31.5">
      <c r="A31" s="23" t="s">
        <v>641</v>
      </c>
      <c r="B31" s="24" t="s">
        <v>242</v>
      </c>
      <c r="C31" s="253">
        <v>42000</v>
      </c>
      <c r="D31" s="253">
        <v>44100</v>
      </c>
    </row>
    <row r="32" spans="1:4" s="179" customFormat="1" ht="47.25">
      <c r="A32" s="23" t="s">
        <v>642</v>
      </c>
      <c r="B32" s="24" t="s">
        <v>647</v>
      </c>
      <c r="C32" s="274">
        <v>32303</v>
      </c>
      <c r="D32" s="274">
        <v>33918</v>
      </c>
    </row>
    <row r="33" spans="1:4" s="179" customFormat="1" ht="63">
      <c r="A33" s="23" t="s">
        <v>648</v>
      </c>
      <c r="B33" s="24" t="s">
        <v>354</v>
      </c>
      <c r="C33" s="253">
        <v>32303</v>
      </c>
      <c r="D33" s="253">
        <v>33918</v>
      </c>
    </row>
    <row r="34" spans="1:4" s="179" customFormat="1" ht="31.5">
      <c r="A34" s="23" t="s">
        <v>61</v>
      </c>
      <c r="B34" s="24" t="s">
        <v>898</v>
      </c>
      <c r="C34" s="253">
        <v>29080</v>
      </c>
      <c r="D34" s="253">
        <v>27700</v>
      </c>
    </row>
    <row r="35" spans="1:4" s="179" customFormat="1" ht="31.5">
      <c r="A35" s="23" t="s">
        <v>650</v>
      </c>
      <c r="B35" s="255" t="s">
        <v>898</v>
      </c>
      <c r="C35" s="274">
        <v>29080</v>
      </c>
      <c r="D35" s="274">
        <v>27700</v>
      </c>
    </row>
    <row r="36" spans="1:4" s="179" customFormat="1" ht="15.75">
      <c r="A36" s="23" t="s">
        <v>816</v>
      </c>
      <c r="B36" s="24" t="s">
        <v>62</v>
      </c>
      <c r="C36" s="253">
        <v>4498</v>
      </c>
      <c r="D36" s="253">
        <v>4543</v>
      </c>
    </row>
    <row r="37" spans="1:4" s="179" customFormat="1" ht="15.75">
      <c r="A37" s="23" t="s">
        <v>651</v>
      </c>
      <c r="B37" s="179" t="s">
        <v>62</v>
      </c>
      <c r="C37" s="274">
        <v>4498</v>
      </c>
      <c r="D37" s="274">
        <v>4543</v>
      </c>
    </row>
    <row r="38" spans="1:4" s="179" customFormat="1" ht="31.5">
      <c r="A38" s="23" t="s">
        <v>888</v>
      </c>
      <c r="B38" s="24" t="s">
        <v>887</v>
      </c>
      <c r="C38" s="253">
        <v>3263</v>
      </c>
      <c r="D38" s="253">
        <v>3426</v>
      </c>
    </row>
    <row r="39" spans="1:4" s="179" customFormat="1" ht="47.25">
      <c r="A39" s="23" t="s">
        <v>889</v>
      </c>
      <c r="B39" s="24" t="s">
        <v>890</v>
      </c>
      <c r="C39" s="274">
        <v>3263</v>
      </c>
      <c r="D39" s="274">
        <v>3426</v>
      </c>
    </row>
    <row r="40" spans="1:4" s="179" customFormat="1" ht="15.75">
      <c r="A40" s="256" t="s">
        <v>355</v>
      </c>
      <c r="B40" s="24" t="s">
        <v>356</v>
      </c>
      <c r="C40" s="253">
        <v>8988</v>
      </c>
      <c r="D40" s="253">
        <v>9087</v>
      </c>
    </row>
    <row r="41" spans="1:4" s="179" customFormat="1" ht="15.75">
      <c r="A41" s="23" t="s">
        <v>357</v>
      </c>
      <c r="B41" s="24" t="s">
        <v>358</v>
      </c>
      <c r="C41" s="253">
        <v>8988</v>
      </c>
      <c r="D41" s="253">
        <v>9087</v>
      </c>
    </row>
    <row r="42" spans="1:4" s="179" customFormat="1" ht="31.5">
      <c r="A42" s="257" t="s">
        <v>359</v>
      </c>
      <c r="B42" s="24" t="s">
        <v>360</v>
      </c>
      <c r="C42" s="253">
        <v>8988</v>
      </c>
      <c r="D42" s="253">
        <v>9087</v>
      </c>
    </row>
    <row r="43" spans="1:4" s="179" customFormat="1" ht="31.5">
      <c r="A43" s="23" t="s">
        <v>361</v>
      </c>
      <c r="B43" s="24" t="s">
        <v>294</v>
      </c>
      <c r="C43" s="274">
        <v>1500</v>
      </c>
      <c r="D43" s="274">
        <v>1500</v>
      </c>
    </row>
    <row r="44" spans="1:4" s="179" customFormat="1" ht="15.75">
      <c r="A44" s="23" t="s">
        <v>1003</v>
      </c>
      <c r="B44" s="24" t="s">
        <v>1004</v>
      </c>
      <c r="C44" s="253">
        <v>1500</v>
      </c>
      <c r="D44" s="253">
        <v>1500</v>
      </c>
    </row>
    <row r="45" spans="1:4" s="179" customFormat="1" ht="31.5">
      <c r="A45" s="23" t="s">
        <v>329</v>
      </c>
      <c r="B45" s="24" t="s">
        <v>1002</v>
      </c>
      <c r="C45" s="253">
        <v>1500</v>
      </c>
      <c r="D45" s="253">
        <v>1500</v>
      </c>
    </row>
    <row r="46" spans="1:4" s="179" customFormat="1" ht="15.75">
      <c r="A46" s="23" t="s">
        <v>362</v>
      </c>
      <c r="B46" s="24" t="s">
        <v>817</v>
      </c>
      <c r="C46" s="275">
        <v>7970</v>
      </c>
      <c r="D46" s="275">
        <v>7990</v>
      </c>
    </row>
    <row r="47" spans="1:4" s="179" customFormat="1" ht="31.5">
      <c r="A47" s="23" t="s">
        <v>363</v>
      </c>
      <c r="B47" s="255" t="s">
        <v>364</v>
      </c>
      <c r="C47" s="253">
        <v>7950</v>
      </c>
      <c r="D47" s="253">
        <v>7970</v>
      </c>
    </row>
    <row r="48" spans="1:4" s="179" customFormat="1" ht="47.25">
      <c r="A48" s="23" t="s">
        <v>63</v>
      </c>
      <c r="B48" s="24" t="s">
        <v>646</v>
      </c>
      <c r="C48" s="275">
        <v>7950</v>
      </c>
      <c r="D48" s="275">
        <v>7970</v>
      </c>
    </row>
    <row r="49" spans="1:4" s="179" customFormat="1" ht="31.5">
      <c r="A49" s="23" t="s">
        <v>365</v>
      </c>
      <c r="B49" s="24" t="s">
        <v>366</v>
      </c>
      <c r="C49" s="275">
        <v>20</v>
      </c>
      <c r="D49" s="275">
        <v>20</v>
      </c>
    </row>
    <row r="50" spans="1:4" s="179" customFormat="1" ht="31.5">
      <c r="A50" s="23" t="s">
        <v>367</v>
      </c>
      <c r="B50" s="24" t="s">
        <v>328</v>
      </c>
      <c r="C50" s="253">
        <v>20</v>
      </c>
      <c r="D50" s="253">
        <v>20</v>
      </c>
    </row>
    <row r="51" spans="1:4" s="179" customFormat="1" ht="47.25">
      <c r="A51" s="23" t="s">
        <v>368</v>
      </c>
      <c r="B51" s="254" t="s">
        <v>895</v>
      </c>
      <c r="C51" s="253">
        <v>47366</v>
      </c>
      <c r="D51" s="253">
        <v>47466</v>
      </c>
    </row>
    <row r="52" spans="1:4" s="179" customFormat="1" ht="94.5">
      <c r="A52" s="23" t="s">
        <v>636</v>
      </c>
      <c r="B52" s="24" t="s">
        <v>652</v>
      </c>
      <c r="C52" s="253">
        <v>47290</v>
      </c>
      <c r="D52" s="253">
        <v>47390</v>
      </c>
    </row>
    <row r="53" spans="1:4" s="179" customFormat="1" ht="63">
      <c r="A53" s="23" t="s">
        <v>952</v>
      </c>
      <c r="B53" s="254" t="s">
        <v>327</v>
      </c>
      <c r="C53" s="275">
        <v>33600</v>
      </c>
      <c r="D53" s="275">
        <v>33900</v>
      </c>
    </row>
    <row r="54" spans="1:4" s="179" customFormat="1" ht="94.5">
      <c r="A54" s="23" t="s">
        <v>369</v>
      </c>
      <c r="B54" s="254" t="s">
        <v>370</v>
      </c>
      <c r="C54" s="275">
        <v>17200</v>
      </c>
      <c r="D54" s="275">
        <v>17400</v>
      </c>
    </row>
    <row r="55" spans="1:4" s="179" customFormat="1" ht="78.75">
      <c r="A55" s="23" t="s">
        <v>1074</v>
      </c>
      <c r="B55" s="254" t="s">
        <v>1073</v>
      </c>
      <c r="C55" s="253">
        <v>16400</v>
      </c>
      <c r="D55" s="253">
        <v>16500</v>
      </c>
    </row>
    <row r="56" spans="1:4" s="179" customFormat="1" ht="78.75">
      <c r="A56" s="23" t="s">
        <v>283</v>
      </c>
      <c r="B56" s="24" t="s">
        <v>654</v>
      </c>
      <c r="C56" s="275">
        <v>90</v>
      </c>
      <c r="D56" s="275">
        <v>90</v>
      </c>
    </row>
    <row r="57" spans="1:4" s="179" customFormat="1" ht="78.75">
      <c r="A57" s="23" t="s">
        <v>948</v>
      </c>
      <c r="B57" s="24" t="s">
        <v>653</v>
      </c>
      <c r="C57" s="275">
        <v>90</v>
      </c>
      <c r="D57" s="275">
        <v>90</v>
      </c>
    </row>
    <row r="58" spans="1:4" s="179" customFormat="1" ht="47.25">
      <c r="A58" s="23" t="s">
        <v>861</v>
      </c>
      <c r="B58" s="24" t="s">
        <v>862</v>
      </c>
      <c r="C58" s="253">
        <v>13600</v>
      </c>
      <c r="D58" s="253">
        <v>13400</v>
      </c>
    </row>
    <row r="59" spans="1:4" s="179" customFormat="1" ht="47.25">
      <c r="A59" s="23" t="s">
        <v>863</v>
      </c>
      <c r="B59" s="24" t="s">
        <v>864</v>
      </c>
      <c r="C59" s="275">
        <v>13600</v>
      </c>
      <c r="D59" s="275">
        <v>13400</v>
      </c>
    </row>
    <row r="60" spans="1:4" s="179" customFormat="1" ht="31.5">
      <c r="A60" s="23" t="s">
        <v>638</v>
      </c>
      <c r="B60" s="24" t="s">
        <v>882</v>
      </c>
      <c r="C60" s="253">
        <v>22</v>
      </c>
      <c r="D60" s="253">
        <v>22</v>
      </c>
    </row>
    <row r="61" spans="1:4" s="179" customFormat="1" ht="47.25">
      <c r="A61" s="23" t="s">
        <v>371</v>
      </c>
      <c r="B61" s="24" t="s">
        <v>372</v>
      </c>
      <c r="C61" s="275">
        <v>22</v>
      </c>
      <c r="D61" s="275">
        <v>22</v>
      </c>
    </row>
    <row r="62" spans="1:4" s="179" customFormat="1" ht="63">
      <c r="A62" s="23" t="s">
        <v>615</v>
      </c>
      <c r="B62" s="254" t="s">
        <v>616</v>
      </c>
      <c r="C62" s="253">
        <v>22</v>
      </c>
      <c r="D62" s="253">
        <v>22</v>
      </c>
    </row>
    <row r="63" spans="1:4" s="179" customFormat="1" ht="94.5">
      <c r="A63" s="23" t="s">
        <v>187</v>
      </c>
      <c r="B63" s="24" t="s">
        <v>188</v>
      </c>
      <c r="C63" s="275">
        <v>54</v>
      </c>
      <c r="D63" s="275">
        <v>54</v>
      </c>
    </row>
    <row r="64" spans="1:4" s="179" customFormat="1" ht="94.5">
      <c r="A64" s="23" t="s">
        <v>373</v>
      </c>
      <c r="B64" s="24" t="s">
        <v>374</v>
      </c>
      <c r="C64" s="253">
        <v>54</v>
      </c>
      <c r="D64" s="253">
        <v>54</v>
      </c>
    </row>
    <row r="65" spans="1:4" s="179" customFormat="1" ht="78.75">
      <c r="A65" s="23" t="s">
        <v>972</v>
      </c>
      <c r="B65" s="24" t="s">
        <v>185</v>
      </c>
      <c r="C65" s="253">
        <v>54</v>
      </c>
      <c r="D65" s="253">
        <v>54</v>
      </c>
    </row>
    <row r="66" spans="1:4" s="179" customFormat="1" ht="31.5">
      <c r="A66" s="23" t="s">
        <v>375</v>
      </c>
      <c r="B66" s="24" t="s">
        <v>621</v>
      </c>
      <c r="C66" s="275">
        <v>2838</v>
      </c>
      <c r="D66" s="275">
        <v>2784</v>
      </c>
    </row>
    <row r="67" spans="1:4" s="179" customFormat="1" ht="15.75">
      <c r="A67" s="23" t="s">
        <v>622</v>
      </c>
      <c r="B67" s="24" t="s">
        <v>623</v>
      </c>
      <c r="C67" s="275">
        <v>2838</v>
      </c>
      <c r="D67" s="275">
        <v>2784</v>
      </c>
    </row>
    <row r="68" spans="1:4" s="179" customFormat="1" ht="31.5">
      <c r="A68" s="23" t="s">
        <v>658</v>
      </c>
      <c r="B68" s="24" t="s">
        <v>655</v>
      </c>
      <c r="C68" s="275">
        <v>237</v>
      </c>
      <c r="D68" s="275">
        <v>232</v>
      </c>
    </row>
    <row r="69" spans="1:4" s="179" customFormat="1" ht="15.75">
      <c r="A69" s="23" t="s">
        <v>659</v>
      </c>
      <c r="B69" s="24" t="s">
        <v>920</v>
      </c>
      <c r="C69" s="275">
        <v>1387</v>
      </c>
      <c r="D69" s="275">
        <v>1360</v>
      </c>
    </row>
    <row r="70" spans="1:4" s="179" customFormat="1" ht="15.75">
      <c r="A70" s="23" t="s">
        <v>660</v>
      </c>
      <c r="B70" s="24" t="s">
        <v>656</v>
      </c>
      <c r="C70" s="275">
        <v>1177</v>
      </c>
      <c r="D70" s="275">
        <v>1155</v>
      </c>
    </row>
    <row r="71" spans="1:4" s="179" customFormat="1" ht="31.5">
      <c r="A71" s="23" t="s">
        <v>661</v>
      </c>
      <c r="B71" s="24" t="s">
        <v>657</v>
      </c>
      <c r="C71" s="275">
        <v>7</v>
      </c>
      <c r="D71" s="275">
        <v>7</v>
      </c>
    </row>
    <row r="72" spans="1:4" s="179" customFormat="1" ht="47.25">
      <c r="A72" s="23" t="s">
        <v>1086</v>
      </c>
      <c r="B72" s="24" t="s">
        <v>1085</v>
      </c>
      <c r="C72" s="253">
        <v>30</v>
      </c>
      <c r="D72" s="253">
        <v>30</v>
      </c>
    </row>
    <row r="73" spans="1:4" s="179" customFormat="1" ht="31.5">
      <c r="A73" s="23" t="s">
        <v>940</v>
      </c>
      <c r="B73" s="24" t="s">
        <v>147</v>
      </c>
      <c r="C73" s="253">
        <v>320</v>
      </c>
      <c r="D73" s="253">
        <v>320</v>
      </c>
    </row>
    <row r="74" spans="1:4" s="179" customFormat="1" ht="15.75">
      <c r="A74" s="276" t="s">
        <v>942</v>
      </c>
      <c r="B74" s="24" t="s">
        <v>941</v>
      </c>
      <c r="C74" s="275">
        <v>320</v>
      </c>
      <c r="D74" s="275">
        <v>320</v>
      </c>
    </row>
    <row r="75" spans="1:4" s="179" customFormat="1" ht="31.5">
      <c r="A75" s="23" t="s">
        <v>376</v>
      </c>
      <c r="B75" s="24" t="s">
        <v>377</v>
      </c>
      <c r="C75" s="253">
        <v>320</v>
      </c>
      <c r="D75" s="253">
        <v>320</v>
      </c>
    </row>
    <row r="76" spans="1:4" s="179" customFormat="1" ht="47.25">
      <c r="A76" s="23" t="s">
        <v>333</v>
      </c>
      <c r="B76" s="24" t="s">
        <v>189</v>
      </c>
      <c r="C76" s="253">
        <v>320</v>
      </c>
      <c r="D76" s="253">
        <v>320</v>
      </c>
    </row>
    <row r="77" spans="1:4" s="179" customFormat="1" ht="31.5">
      <c r="A77" s="23" t="s">
        <v>284</v>
      </c>
      <c r="B77" s="254" t="s">
        <v>285</v>
      </c>
      <c r="C77" s="253">
        <v>13500</v>
      </c>
      <c r="D77" s="253">
        <v>13300</v>
      </c>
    </row>
    <row r="78" spans="1:4" s="179" customFormat="1" ht="94.5">
      <c r="A78" s="23" t="s">
        <v>378</v>
      </c>
      <c r="B78" s="255" t="s">
        <v>1015</v>
      </c>
      <c r="C78" s="275">
        <v>8700</v>
      </c>
      <c r="D78" s="275">
        <v>8500</v>
      </c>
    </row>
    <row r="79" spans="1:4" s="179" customFormat="1" ht="194.25" customHeight="1">
      <c r="A79" s="256" t="s">
        <v>379</v>
      </c>
      <c r="B79" s="24" t="s">
        <v>380</v>
      </c>
      <c r="C79" s="253">
        <v>8700</v>
      </c>
      <c r="D79" s="253">
        <v>8500</v>
      </c>
    </row>
    <row r="80" spans="1:4" s="179" customFormat="1" ht="196.5" customHeight="1">
      <c r="A80" s="23" t="s">
        <v>643</v>
      </c>
      <c r="B80" s="24" t="s">
        <v>381</v>
      </c>
      <c r="C80" s="253">
        <v>8700</v>
      </c>
      <c r="D80" s="253">
        <v>8500</v>
      </c>
    </row>
    <row r="81" spans="1:4" s="179" customFormat="1" ht="31.5">
      <c r="A81" s="23" t="s">
        <v>818</v>
      </c>
      <c r="B81" s="24" t="s">
        <v>1014</v>
      </c>
      <c r="C81" s="275">
        <v>4800</v>
      </c>
      <c r="D81" s="275">
        <v>4800</v>
      </c>
    </row>
    <row r="82" spans="1:4" s="179" customFormat="1" ht="31.5">
      <c r="A82" s="23" t="s">
        <v>962</v>
      </c>
      <c r="B82" s="24" t="s">
        <v>645</v>
      </c>
      <c r="C82" s="253">
        <v>4800</v>
      </c>
      <c r="D82" s="253">
        <v>4800</v>
      </c>
    </row>
    <row r="83" spans="1:4" s="179" customFormat="1" ht="63">
      <c r="A83" s="23" t="s">
        <v>382</v>
      </c>
      <c r="B83" s="255" t="s">
        <v>383</v>
      </c>
      <c r="C83" s="253">
        <v>4800</v>
      </c>
      <c r="D83" s="253">
        <v>4800</v>
      </c>
    </row>
    <row r="84" spans="1:4" s="179" customFormat="1" ht="15.75">
      <c r="A84" s="23" t="s">
        <v>634</v>
      </c>
      <c r="B84" s="277" t="s">
        <v>883</v>
      </c>
      <c r="C84" s="253">
        <v>5225</v>
      </c>
      <c r="D84" s="253">
        <v>5228</v>
      </c>
    </row>
    <row r="85" spans="1:4" s="179" customFormat="1" ht="31.5">
      <c r="A85" s="23" t="s">
        <v>384</v>
      </c>
      <c r="B85" s="24" t="s">
        <v>385</v>
      </c>
      <c r="C85" s="253">
        <v>116</v>
      </c>
      <c r="D85" s="253">
        <v>119</v>
      </c>
    </row>
    <row r="86" spans="1:4" s="179" customFormat="1" ht="78.75">
      <c r="A86" s="23" t="s">
        <v>971</v>
      </c>
      <c r="B86" s="24" t="s">
        <v>1039</v>
      </c>
      <c r="C86" s="253">
        <v>63</v>
      </c>
      <c r="D86" s="253">
        <v>65</v>
      </c>
    </row>
    <row r="87" spans="1:4" s="179" customFormat="1" ht="63">
      <c r="A87" s="23" t="s">
        <v>295</v>
      </c>
      <c r="B87" s="22" t="s">
        <v>947</v>
      </c>
      <c r="C87" s="253">
        <v>53</v>
      </c>
      <c r="D87" s="253">
        <v>54</v>
      </c>
    </row>
    <row r="88" spans="1:4" s="179" customFormat="1" ht="63">
      <c r="A88" s="260" t="s">
        <v>1040</v>
      </c>
      <c r="B88" s="22" t="s">
        <v>325</v>
      </c>
      <c r="C88" s="253">
        <v>200</v>
      </c>
      <c r="D88" s="253">
        <v>200</v>
      </c>
    </row>
    <row r="89" spans="1:4" s="179" customFormat="1" ht="63">
      <c r="A89" s="23" t="s">
        <v>819</v>
      </c>
      <c r="B89" s="22" t="s">
        <v>1041</v>
      </c>
      <c r="C89" s="253">
        <v>200</v>
      </c>
      <c r="D89" s="253">
        <v>200</v>
      </c>
    </row>
    <row r="90" spans="1:4" s="179" customFormat="1" ht="47.25">
      <c r="A90" s="23" t="s">
        <v>1042</v>
      </c>
      <c r="B90" s="22" t="s">
        <v>1043</v>
      </c>
      <c r="C90" s="253">
        <v>110</v>
      </c>
      <c r="D90" s="253">
        <v>110</v>
      </c>
    </row>
    <row r="91" spans="1:4" s="179" customFormat="1" ht="63">
      <c r="A91" s="23" t="s">
        <v>792</v>
      </c>
      <c r="B91" s="22" t="s">
        <v>793</v>
      </c>
      <c r="C91" s="253">
        <v>110</v>
      </c>
      <c r="D91" s="253">
        <v>110</v>
      </c>
    </row>
    <row r="92" spans="1:4" s="179" customFormat="1" ht="126">
      <c r="A92" s="23" t="s">
        <v>1044</v>
      </c>
      <c r="B92" s="22" t="s">
        <v>1045</v>
      </c>
      <c r="C92" s="253">
        <v>1927</v>
      </c>
      <c r="D92" s="253">
        <v>1927</v>
      </c>
    </row>
    <row r="93" spans="1:4" s="179" customFormat="1" ht="31.5">
      <c r="A93" s="23" t="s">
        <v>921</v>
      </c>
      <c r="B93" s="22" t="s">
        <v>25</v>
      </c>
      <c r="C93" s="253">
        <v>823</v>
      </c>
      <c r="D93" s="253">
        <v>823</v>
      </c>
    </row>
    <row r="94" spans="1:4" s="179" customFormat="1" ht="47.25">
      <c r="A94" s="260" t="s">
        <v>298</v>
      </c>
      <c r="B94" s="24" t="s">
        <v>26</v>
      </c>
      <c r="C94" s="253">
        <v>272</v>
      </c>
      <c r="D94" s="253">
        <v>272</v>
      </c>
    </row>
    <row r="95" spans="1:4" s="179" customFormat="1" ht="47.25">
      <c r="A95" s="260" t="s">
        <v>624</v>
      </c>
      <c r="B95" s="22" t="s">
        <v>27</v>
      </c>
      <c r="C95" s="253">
        <v>4</v>
      </c>
      <c r="D95" s="253">
        <v>4</v>
      </c>
    </row>
    <row r="96" spans="1:4" s="179" customFormat="1" ht="31.5">
      <c r="A96" s="23" t="s">
        <v>626</v>
      </c>
      <c r="B96" s="22" t="s">
        <v>627</v>
      </c>
      <c r="C96" s="253">
        <v>616</v>
      </c>
      <c r="D96" s="253">
        <v>616</v>
      </c>
    </row>
    <row r="97" spans="1:4" ht="31.5">
      <c r="A97" s="23" t="s">
        <v>628</v>
      </c>
      <c r="B97" s="24" t="s">
        <v>629</v>
      </c>
      <c r="C97" s="253">
        <v>212</v>
      </c>
      <c r="D97" s="253">
        <v>212</v>
      </c>
    </row>
    <row r="98" spans="1:4" ht="31.5">
      <c r="A98" s="23" t="s">
        <v>1046</v>
      </c>
      <c r="B98" s="24" t="s">
        <v>1047</v>
      </c>
      <c r="C98" s="253">
        <v>60</v>
      </c>
      <c r="D98" s="253">
        <v>60</v>
      </c>
    </row>
    <row r="99" spans="1:4" ht="47.25">
      <c r="A99" s="23" t="s">
        <v>1048</v>
      </c>
      <c r="B99" s="24" t="s">
        <v>1049</v>
      </c>
      <c r="C99" s="253">
        <v>10</v>
      </c>
      <c r="D99" s="253">
        <v>10</v>
      </c>
    </row>
    <row r="100" spans="1:4" ht="63">
      <c r="A100" s="23" t="s">
        <v>794</v>
      </c>
      <c r="B100" s="24" t="s">
        <v>795</v>
      </c>
      <c r="C100" s="253">
        <v>10</v>
      </c>
      <c r="D100" s="253">
        <v>10</v>
      </c>
    </row>
    <row r="101" spans="1:4" ht="31.5">
      <c r="A101" s="260" t="s">
        <v>28</v>
      </c>
      <c r="B101" s="24" t="s">
        <v>943</v>
      </c>
      <c r="C101" s="253">
        <v>50</v>
      </c>
      <c r="D101" s="253">
        <v>50</v>
      </c>
    </row>
    <row r="102" spans="1:4" ht="31.5">
      <c r="A102" s="23" t="s">
        <v>1050</v>
      </c>
      <c r="B102" s="24" t="s">
        <v>1051</v>
      </c>
      <c r="C102" s="253">
        <v>31</v>
      </c>
      <c r="D102" s="253">
        <v>31</v>
      </c>
    </row>
    <row r="103" spans="1:4" ht="47.25">
      <c r="A103" s="23" t="s">
        <v>937</v>
      </c>
      <c r="B103" s="24" t="s">
        <v>936</v>
      </c>
      <c r="C103" s="253">
        <v>31</v>
      </c>
      <c r="D103" s="253">
        <v>31</v>
      </c>
    </row>
    <row r="104" spans="1:4" ht="47.25">
      <c r="A104" s="23" t="s">
        <v>938</v>
      </c>
      <c r="B104" s="24" t="s">
        <v>934</v>
      </c>
      <c r="C104" s="253">
        <v>100</v>
      </c>
      <c r="D104" s="253">
        <v>100</v>
      </c>
    </row>
    <row r="105" spans="1:4" ht="78.75">
      <c r="A105" s="23" t="s">
        <v>29</v>
      </c>
      <c r="B105" s="24" t="s">
        <v>30</v>
      </c>
      <c r="C105" s="253">
        <v>650</v>
      </c>
      <c r="D105" s="253">
        <v>650</v>
      </c>
    </row>
    <row r="106" spans="1:4" ht="47.25">
      <c r="A106" s="23" t="s">
        <v>939</v>
      </c>
      <c r="B106" s="24" t="s">
        <v>935</v>
      </c>
      <c r="C106" s="253">
        <v>200</v>
      </c>
      <c r="D106" s="253">
        <v>150</v>
      </c>
    </row>
    <row r="107" spans="1:4" ht="47.25">
      <c r="A107" s="23" t="s">
        <v>1052</v>
      </c>
      <c r="B107" s="24" t="s">
        <v>1053</v>
      </c>
      <c r="C107" s="253">
        <v>2</v>
      </c>
      <c r="D107" s="253">
        <v>2</v>
      </c>
    </row>
    <row r="108" spans="1:4" ht="63">
      <c r="A108" s="23" t="s">
        <v>796</v>
      </c>
      <c r="B108" s="24" t="s">
        <v>876</v>
      </c>
      <c r="C108" s="253">
        <v>2</v>
      </c>
      <c r="D108" s="253">
        <v>2</v>
      </c>
    </row>
    <row r="109" spans="1:4" ht="31.5">
      <c r="A109" s="23" t="s">
        <v>1054</v>
      </c>
      <c r="B109" s="24" t="s">
        <v>1055</v>
      </c>
      <c r="C109" s="253">
        <v>1829</v>
      </c>
      <c r="D109" s="253">
        <v>1879</v>
      </c>
    </row>
    <row r="110" spans="1:4" ht="47.25">
      <c r="A110" s="23" t="s">
        <v>1117</v>
      </c>
      <c r="B110" s="24" t="s">
        <v>880</v>
      </c>
      <c r="C110" s="253">
        <v>1829</v>
      </c>
      <c r="D110" s="253">
        <v>1879</v>
      </c>
    </row>
    <row r="111" spans="1:4" ht="15.75">
      <c r="A111" s="23" t="s">
        <v>635</v>
      </c>
      <c r="B111" s="24" t="s">
        <v>884</v>
      </c>
      <c r="C111" s="253">
        <f>C112</f>
        <v>48478</v>
      </c>
      <c r="D111" s="253">
        <f>D112</f>
        <v>68653</v>
      </c>
    </row>
    <row r="112" spans="1:4" ht="15.75">
      <c r="A112" s="23" t="s">
        <v>1056</v>
      </c>
      <c r="B112" s="24" t="s">
        <v>1057</v>
      </c>
      <c r="C112" s="253">
        <f>C113</f>
        <v>48478</v>
      </c>
      <c r="D112" s="253">
        <f>D113</f>
        <v>68653</v>
      </c>
    </row>
    <row r="113" spans="1:4" ht="31.5">
      <c r="A113" s="23" t="s">
        <v>630</v>
      </c>
      <c r="B113" s="24" t="s">
        <v>631</v>
      </c>
      <c r="C113" s="253">
        <v>48478</v>
      </c>
      <c r="D113" s="253">
        <v>68653</v>
      </c>
    </row>
    <row r="114" spans="1:4" ht="21" customHeight="1">
      <c r="A114" s="41" t="s">
        <v>979</v>
      </c>
      <c r="B114" s="278" t="s">
        <v>891</v>
      </c>
      <c r="C114" s="41">
        <f>C115</f>
        <v>929188.9</v>
      </c>
      <c r="D114" s="41">
        <f>D115</f>
        <v>967571.6</v>
      </c>
    </row>
    <row r="115" spans="1:4" ht="37.5" customHeight="1">
      <c r="A115" s="41" t="s">
        <v>290</v>
      </c>
      <c r="B115" s="278" t="s">
        <v>671</v>
      </c>
      <c r="C115" s="41">
        <f>C116+C143+C171+C121</f>
        <v>929188.9</v>
      </c>
      <c r="D115" s="41">
        <f>D116+D143+D171+D121</f>
        <v>967571.6</v>
      </c>
    </row>
    <row r="116" spans="1:4" ht="31.5">
      <c r="A116" s="41" t="s">
        <v>739</v>
      </c>
      <c r="B116" s="278" t="s">
        <v>756</v>
      </c>
      <c r="C116" s="41">
        <f>C117+C119</f>
        <v>76454.3</v>
      </c>
      <c r="D116" s="41">
        <f>D117+D119</f>
        <v>75648.8</v>
      </c>
    </row>
    <row r="117" spans="1:4" ht="15.75">
      <c r="A117" s="263" t="s">
        <v>731</v>
      </c>
      <c r="B117" s="278" t="s">
        <v>1119</v>
      </c>
      <c r="C117" s="41">
        <f>C118</f>
        <v>11267.5</v>
      </c>
      <c r="D117" s="41">
        <f>D118</f>
        <v>5756</v>
      </c>
    </row>
    <row r="118" spans="1:4" ht="31.5">
      <c r="A118" s="263" t="s">
        <v>730</v>
      </c>
      <c r="B118" s="278" t="s">
        <v>1087</v>
      </c>
      <c r="C118" s="41">
        <v>11267.5</v>
      </c>
      <c r="D118" s="41">
        <v>5756</v>
      </c>
    </row>
    <row r="119" spans="1:4" ht="31.5">
      <c r="A119" s="263" t="s">
        <v>733</v>
      </c>
      <c r="B119" s="278" t="s">
        <v>696</v>
      </c>
      <c r="C119" s="41">
        <f>C120</f>
        <v>65186.8</v>
      </c>
      <c r="D119" s="41">
        <f>D120</f>
        <v>69892.8</v>
      </c>
    </row>
    <row r="120" spans="1:4" ht="42.75" customHeight="1">
      <c r="A120" s="263" t="s">
        <v>732</v>
      </c>
      <c r="B120" s="278" t="s">
        <v>1088</v>
      </c>
      <c r="C120" s="41">
        <v>65186.8</v>
      </c>
      <c r="D120" s="41">
        <v>69892.8</v>
      </c>
    </row>
    <row r="121" spans="1:4" ht="50.25" customHeight="1">
      <c r="A121" s="41" t="s">
        <v>743</v>
      </c>
      <c r="B121" s="278" t="s">
        <v>931</v>
      </c>
      <c r="C121" s="41">
        <f>C122+C126+C132+C128+C129+C131+C127+C124+C130</f>
        <v>113321.7</v>
      </c>
      <c r="D121" s="41">
        <f>D122+D126+D132+D128+D129+D131+D127+D124+D130</f>
        <v>130373.7</v>
      </c>
    </row>
    <row r="122" spans="1:4" ht="40.5" customHeight="1">
      <c r="A122" s="263" t="s">
        <v>740</v>
      </c>
      <c r="B122" s="262" t="s">
        <v>741</v>
      </c>
      <c r="C122" s="41">
        <f>C123</f>
        <v>477.3</v>
      </c>
      <c r="D122" s="41">
        <f>D123</f>
        <v>480.8</v>
      </c>
    </row>
    <row r="123" spans="1:4" ht="98.25" customHeight="1">
      <c r="A123" s="263" t="s">
        <v>84</v>
      </c>
      <c r="B123" s="262" t="s">
        <v>85</v>
      </c>
      <c r="C123" s="41">
        <v>477.3</v>
      </c>
      <c r="D123" s="41">
        <v>480.8</v>
      </c>
    </row>
    <row r="124" spans="1:4" ht="57.75" customHeight="1">
      <c r="A124" s="263" t="s">
        <v>425</v>
      </c>
      <c r="B124" s="262" t="s">
        <v>412</v>
      </c>
      <c r="C124" s="41">
        <f>C125</f>
        <v>4477</v>
      </c>
      <c r="D124" s="41">
        <v>0</v>
      </c>
    </row>
    <row r="125" spans="1:4" ht="72" customHeight="1">
      <c r="A125" s="263" t="s">
        <v>426</v>
      </c>
      <c r="B125" s="262" t="s">
        <v>427</v>
      </c>
      <c r="C125" s="41">
        <v>4477</v>
      </c>
      <c r="D125" s="41">
        <v>0</v>
      </c>
    </row>
    <row r="126" spans="1:4" ht="71.25" customHeight="1">
      <c r="A126" s="77" t="s">
        <v>422</v>
      </c>
      <c r="B126" s="24" t="s">
        <v>423</v>
      </c>
      <c r="C126" s="41">
        <v>58209</v>
      </c>
      <c r="D126" s="41">
        <v>59824</v>
      </c>
    </row>
    <row r="127" spans="1:4" ht="55.5" customHeight="1">
      <c r="A127" s="41" t="s">
        <v>243</v>
      </c>
      <c r="B127" s="262" t="s">
        <v>244</v>
      </c>
      <c r="C127" s="41">
        <v>0</v>
      </c>
      <c r="D127" s="41">
        <v>0</v>
      </c>
    </row>
    <row r="128" spans="1:4" ht="67.5" customHeight="1">
      <c r="A128" s="23" t="s">
        <v>1059</v>
      </c>
      <c r="B128" s="24" t="s">
        <v>1060</v>
      </c>
      <c r="C128" s="41">
        <v>25226.6</v>
      </c>
      <c r="D128" s="41">
        <v>25226.6</v>
      </c>
    </row>
    <row r="129" spans="1:4" ht="57" customHeight="1">
      <c r="A129" s="23" t="s">
        <v>1064</v>
      </c>
      <c r="B129" s="24" t="s">
        <v>1065</v>
      </c>
      <c r="C129" s="41">
        <v>1155.2</v>
      </c>
      <c r="D129" s="41">
        <v>1155.2</v>
      </c>
    </row>
    <row r="130" spans="1:4" ht="44.25" customHeight="1">
      <c r="A130" s="263" t="s">
        <v>444</v>
      </c>
      <c r="B130" s="262" t="s">
        <v>445</v>
      </c>
      <c r="C130" s="41">
        <v>108.9</v>
      </c>
      <c r="D130" s="41">
        <v>103.4</v>
      </c>
    </row>
    <row r="131" spans="1:4" ht="33" customHeight="1">
      <c r="A131" s="77" t="s">
        <v>1061</v>
      </c>
      <c r="B131" s="24" t="s">
        <v>1062</v>
      </c>
      <c r="C131" s="41">
        <v>2772.9</v>
      </c>
      <c r="D131" s="41">
        <v>2772.9</v>
      </c>
    </row>
    <row r="132" spans="1:4" ht="18.75" customHeight="1">
      <c r="A132" s="41" t="s">
        <v>753</v>
      </c>
      <c r="B132" s="262" t="s">
        <v>752</v>
      </c>
      <c r="C132" s="41">
        <f>C135+C137+C136+C133+C138+C134+C139+C141+C142+C140</f>
        <v>20894.8</v>
      </c>
      <c r="D132" s="41">
        <f>D135+D137+D136+D133+D138+D134+D139+D141+D142+D140</f>
        <v>40810.8</v>
      </c>
    </row>
    <row r="133" spans="1:4" ht="58.5" customHeight="1">
      <c r="A133" s="23" t="s">
        <v>409</v>
      </c>
      <c r="B133" s="24" t="s">
        <v>1063</v>
      </c>
      <c r="C133" s="41">
        <v>3750</v>
      </c>
      <c r="D133" s="41">
        <v>1875</v>
      </c>
    </row>
    <row r="134" spans="1:4" ht="82.5" customHeight="1">
      <c r="A134" s="77" t="s">
        <v>402</v>
      </c>
      <c r="B134" s="24" t="s">
        <v>405</v>
      </c>
      <c r="C134" s="41">
        <v>7549.2</v>
      </c>
      <c r="D134" s="41">
        <v>7549.2</v>
      </c>
    </row>
    <row r="135" spans="1:4" ht="84" customHeight="1">
      <c r="A135" s="41" t="s">
        <v>404</v>
      </c>
      <c r="B135" s="262" t="s">
        <v>745</v>
      </c>
      <c r="C135" s="41">
        <v>270</v>
      </c>
      <c r="D135" s="41">
        <v>270</v>
      </c>
    </row>
    <row r="136" spans="1:4" ht="57" customHeight="1">
      <c r="A136" s="77" t="s">
        <v>250</v>
      </c>
      <c r="B136" s="24" t="s">
        <v>247</v>
      </c>
      <c r="C136" s="41">
        <v>6149.8</v>
      </c>
      <c r="D136" s="41">
        <v>6149.8</v>
      </c>
    </row>
    <row r="137" spans="1:4" ht="51" customHeight="1">
      <c r="A137" s="263" t="s">
        <v>245</v>
      </c>
      <c r="B137" s="262" t="s">
        <v>742</v>
      </c>
      <c r="C137" s="41">
        <v>3175.8</v>
      </c>
      <c r="D137" s="41">
        <v>3175.8</v>
      </c>
    </row>
    <row r="138" spans="1:4" ht="53.25" customHeight="1">
      <c r="A138" s="77" t="s">
        <v>248</v>
      </c>
      <c r="B138" s="24" t="s">
        <v>249</v>
      </c>
      <c r="C138" s="41">
        <v>0</v>
      </c>
      <c r="D138" s="41">
        <v>0</v>
      </c>
    </row>
    <row r="139" spans="1:4" ht="61.5" customHeight="1">
      <c r="A139" s="77" t="s">
        <v>251</v>
      </c>
      <c r="B139" s="24" t="s">
        <v>252</v>
      </c>
      <c r="C139" s="41">
        <v>0</v>
      </c>
      <c r="D139" s="41">
        <v>0</v>
      </c>
    </row>
    <row r="140" spans="1:4" ht="57" customHeight="1">
      <c r="A140" s="77" t="s">
        <v>410</v>
      </c>
      <c r="B140" s="24" t="s">
        <v>411</v>
      </c>
      <c r="C140" s="41">
        <v>0</v>
      </c>
      <c r="D140" s="41">
        <v>21791</v>
      </c>
    </row>
    <row r="141" spans="1:4" ht="73.5" customHeight="1">
      <c r="A141" s="77" t="s">
        <v>408</v>
      </c>
      <c r="B141" s="24" t="s">
        <v>403</v>
      </c>
      <c r="C141" s="41">
        <v>0</v>
      </c>
      <c r="D141" s="41">
        <v>0</v>
      </c>
    </row>
    <row r="142" spans="1:4" ht="56.25" customHeight="1">
      <c r="A142" s="41" t="s">
        <v>406</v>
      </c>
      <c r="B142" s="262" t="s">
        <v>407</v>
      </c>
      <c r="C142" s="41">
        <v>0</v>
      </c>
      <c r="D142" s="41">
        <v>0</v>
      </c>
    </row>
    <row r="143" spans="1:4" ht="31.5">
      <c r="A143" s="41" t="s">
        <v>737</v>
      </c>
      <c r="B143" s="278" t="s">
        <v>755</v>
      </c>
      <c r="C143" s="41">
        <f>C146+C167+C168+C169+C170</f>
        <v>730637.9</v>
      </c>
      <c r="D143" s="41">
        <f>D146+D167+D168+D169+D170</f>
        <v>752774.1</v>
      </c>
    </row>
    <row r="144" spans="1:4" ht="47.25" hidden="1">
      <c r="A144" s="41" t="s">
        <v>289</v>
      </c>
      <c r="B144" s="278" t="s">
        <v>1108</v>
      </c>
      <c r="C144" s="41">
        <v>0</v>
      </c>
      <c r="D144" s="41">
        <v>0</v>
      </c>
    </row>
    <row r="145" spans="1:4" ht="47.25" hidden="1">
      <c r="A145" s="41" t="s">
        <v>288</v>
      </c>
      <c r="B145" s="278" t="s">
        <v>1107</v>
      </c>
      <c r="C145" s="41"/>
      <c r="D145" s="41">
        <v>0</v>
      </c>
    </row>
    <row r="146" spans="1:4" ht="45" customHeight="1">
      <c r="A146" s="263" t="s">
        <v>754</v>
      </c>
      <c r="B146" s="180" t="s">
        <v>746</v>
      </c>
      <c r="C146" s="41">
        <f>C152+C153+C154+C155+C156+C157+C158+C159+C160+C162+C163+C164+C165+C147+C148+C149+C150+C151+C161+C166</f>
        <v>709807.0000000001</v>
      </c>
      <c r="D146" s="41">
        <f>D152+D153+D154+D155+D156+D157+D158+D159+D160+D162+D163+D164+D165+D147+D148+D149+D150+D151+D161+D166</f>
        <v>731966.2</v>
      </c>
    </row>
    <row r="147" spans="1:4" ht="270.75" customHeight="1">
      <c r="A147" s="23" t="s">
        <v>386</v>
      </c>
      <c r="B147" s="24" t="s">
        <v>388</v>
      </c>
      <c r="C147" s="41">
        <v>192370.4</v>
      </c>
      <c r="D147" s="41">
        <v>197746.5</v>
      </c>
    </row>
    <row r="148" spans="1:4" ht="251.25" customHeight="1">
      <c r="A148" s="23" t="s">
        <v>270</v>
      </c>
      <c r="B148" s="24" t="s">
        <v>747</v>
      </c>
      <c r="C148" s="41">
        <v>2562</v>
      </c>
      <c r="D148" s="41">
        <v>2562</v>
      </c>
    </row>
    <row r="149" spans="1:4" ht="230.25" customHeight="1">
      <c r="A149" s="23" t="s">
        <v>391</v>
      </c>
      <c r="B149" s="24" t="s">
        <v>390</v>
      </c>
      <c r="C149" s="41">
        <v>322603.8</v>
      </c>
      <c r="D149" s="41">
        <v>335076.4</v>
      </c>
    </row>
    <row r="150" spans="1:4" ht="264" customHeight="1">
      <c r="A150" s="23" t="s">
        <v>392</v>
      </c>
      <c r="B150" s="24" t="s">
        <v>748</v>
      </c>
      <c r="C150" s="41">
        <v>9720</v>
      </c>
      <c r="D150" s="41">
        <v>9720</v>
      </c>
    </row>
    <row r="151" spans="1:4" ht="89.25" customHeight="1">
      <c r="A151" s="23" t="s">
        <v>254</v>
      </c>
      <c r="B151" s="24" t="s">
        <v>253</v>
      </c>
      <c r="C151" s="41">
        <v>4594.9</v>
      </c>
      <c r="D151" s="41">
        <v>4718.9</v>
      </c>
    </row>
    <row r="152" spans="1:4" ht="89.25" customHeight="1">
      <c r="A152" s="23" t="s">
        <v>393</v>
      </c>
      <c r="B152" s="24" t="s">
        <v>394</v>
      </c>
      <c r="C152" s="41">
        <v>8014.5</v>
      </c>
      <c r="D152" s="41">
        <v>8014.5</v>
      </c>
    </row>
    <row r="153" spans="1:4" ht="110.25" customHeight="1">
      <c r="A153" s="23" t="s">
        <v>257</v>
      </c>
      <c r="B153" s="24" t="s">
        <v>258</v>
      </c>
      <c r="C153" s="41">
        <v>1177</v>
      </c>
      <c r="D153" s="41">
        <v>1210.8</v>
      </c>
    </row>
    <row r="154" spans="1:4" ht="90" customHeight="1">
      <c r="A154" s="23" t="s">
        <v>255</v>
      </c>
      <c r="B154" s="24" t="s">
        <v>256</v>
      </c>
      <c r="C154" s="41">
        <v>316.4</v>
      </c>
      <c r="D154" s="41">
        <v>325.5</v>
      </c>
    </row>
    <row r="155" spans="1:4" ht="224.25" customHeight="1">
      <c r="A155" s="23" t="s">
        <v>265</v>
      </c>
      <c r="B155" s="24" t="s">
        <v>266</v>
      </c>
      <c r="C155" s="41">
        <v>312</v>
      </c>
      <c r="D155" s="41">
        <v>312</v>
      </c>
    </row>
    <row r="156" spans="1:4" ht="109.5" customHeight="1">
      <c r="A156" s="23" t="s">
        <v>398</v>
      </c>
      <c r="B156" s="24" t="s">
        <v>399</v>
      </c>
      <c r="C156" s="41">
        <v>672.4</v>
      </c>
      <c r="D156" s="41">
        <v>672.4</v>
      </c>
    </row>
    <row r="157" spans="1:4" ht="267" customHeight="1">
      <c r="A157" s="23" t="s">
        <v>267</v>
      </c>
      <c r="B157" s="24" t="s">
        <v>750</v>
      </c>
      <c r="C157" s="41">
        <v>37949.3</v>
      </c>
      <c r="D157" s="41">
        <v>37949.3</v>
      </c>
    </row>
    <row r="158" spans="1:4" ht="109.5" customHeight="1">
      <c r="A158" s="23" t="s">
        <v>261</v>
      </c>
      <c r="B158" s="24" t="s">
        <v>262</v>
      </c>
      <c r="C158" s="41">
        <v>10478</v>
      </c>
      <c r="D158" s="41">
        <v>10473.4</v>
      </c>
    </row>
    <row r="159" spans="1:4" ht="132.75" customHeight="1">
      <c r="A159" s="23" t="s">
        <v>259</v>
      </c>
      <c r="B159" s="24" t="s">
        <v>260</v>
      </c>
      <c r="C159" s="41">
        <v>1787.5</v>
      </c>
      <c r="D159" s="41">
        <v>1787.5</v>
      </c>
    </row>
    <row r="160" spans="1:4" ht="89.25" customHeight="1">
      <c r="A160" s="23" t="s">
        <v>263</v>
      </c>
      <c r="B160" s="24" t="s">
        <v>264</v>
      </c>
      <c r="C160" s="41">
        <v>2625.6</v>
      </c>
      <c r="D160" s="41">
        <v>2712.2</v>
      </c>
    </row>
    <row r="161" spans="1:4" ht="94.5">
      <c r="A161" s="23" t="s">
        <v>396</v>
      </c>
      <c r="B161" s="24" t="s">
        <v>397</v>
      </c>
      <c r="C161" s="41">
        <v>15485.8</v>
      </c>
      <c r="D161" s="41">
        <v>15995.2</v>
      </c>
    </row>
    <row r="162" spans="1:4" ht="126">
      <c r="A162" s="23" t="s">
        <v>395</v>
      </c>
      <c r="B162" s="24" t="s">
        <v>749</v>
      </c>
      <c r="C162" s="41">
        <v>350</v>
      </c>
      <c r="D162" s="41">
        <v>400</v>
      </c>
    </row>
    <row r="163" spans="1:4" ht="279" customHeight="1">
      <c r="A163" s="23" t="s">
        <v>268</v>
      </c>
      <c r="B163" s="24" t="s">
        <v>269</v>
      </c>
      <c r="C163" s="41">
        <v>53254.8</v>
      </c>
      <c r="D163" s="41">
        <v>55374.9</v>
      </c>
    </row>
    <row r="164" spans="1:4" ht="249" customHeight="1">
      <c r="A164" s="23" t="s">
        <v>389</v>
      </c>
      <c r="B164" s="24" t="s">
        <v>387</v>
      </c>
      <c r="C164" s="41">
        <v>35093.7</v>
      </c>
      <c r="D164" s="41">
        <v>36490.8</v>
      </c>
    </row>
    <row r="165" spans="1:4" ht="90" customHeight="1">
      <c r="A165" s="23" t="s">
        <v>400</v>
      </c>
      <c r="B165" s="24" t="s">
        <v>401</v>
      </c>
      <c r="C165" s="279">
        <v>1489.9</v>
      </c>
      <c r="D165" s="41">
        <v>1489.9</v>
      </c>
    </row>
    <row r="166" spans="1:4" ht="83.25" customHeight="1">
      <c r="A166" s="23" t="s">
        <v>418</v>
      </c>
      <c r="B166" s="24" t="s">
        <v>413</v>
      </c>
      <c r="C166" s="41">
        <v>8949</v>
      </c>
      <c r="D166" s="41">
        <v>8934</v>
      </c>
    </row>
    <row r="167" spans="1:4" s="280" customFormat="1" ht="78.75">
      <c r="A167" s="41" t="s">
        <v>729</v>
      </c>
      <c r="B167" s="180" t="s">
        <v>728</v>
      </c>
      <c r="C167" s="41">
        <v>14741.2</v>
      </c>
      <c r="D167" s="41">
        <v>14662.9</v>
      </c>
    </row>
    <row r="168" spans="1:4" ht="54.75" customHeight="1">
      <c r="A168" s="41" t="s">
        <v>820</v>
      </c>
      <c r="B168" s="180" t="s">
        <v>1108</v>
      </c>
      <c r="C168" s="41">
        <v>1754.1</v>
      </c>
      <c r="D168" s="41">
        <v>1818.5</v>
      </c>
    </row>
    <row r="169" spans="1:4" ht="63">
      <c r="A169" s="263" t="s">
        <v>734</v>
      </c>
      <c r="B169" s="24" t="s">
        <v>428</v>
      </c>
      <c r="C169" s="41">
        <v>3187</v>
      </c>
      <c r="D169" s="41">
        <v>3315</v>
      </c>
    </row>
    <row r="170" spans="1:4" ht="47.25">
      <c r="A170" s="263" t="s">
        <v>735</v>
      </c>
      <c r="B170" s="180" t="s">
        <v>424</v>
      </c>
      <c r="C170" s="41">
        <v>1148.6</v>
      </c>
      <c r="D170" s="41">
        <v>1011.5</v>
      </c>
    </row>
    <row r="171" spans="1:4" ht="15.75">
      <c r="A171" s="263" t="s">
        <v>736</v>
      </c>
      <c r="B171" s="278" t="s">
        <v>1111</v>
      </c>
      <c r="C171" s="41">
        <f>C172+C173</f>
        <v>8775</v>
      </c>
      <c r="D171" s="41">
        <f>D172+D173</f>
        <v>8775</v>
      </c>
    </row>
    <row r="172" spans="1:4" ht="78.75">
      <c r="A172" s="263" t="s">
        <v>446</v>
      </c>
      <c r="B172" s="24" t="s">
        <v>447</v>
      </c>
      <c r="C172" s="41">
        <v>675</v>
      </c>
      <c r="D172" s="41">
        <v>675</v>
      </c>
    </row>
    <row r="173" spans="1:4" ht="115.5" customHeight="1">
      <c r="A173" s="77" t="s">
        <v>419</v>
      </c>
      <c r="B173" s="262" t="s">
        <v>751</v>
      </c>
      <c r="C173" s="279">
        <v>8100</v>
      </c>
      <c r="D173" s="41">
        <v>8100</v>
      </c>
    </row>
    <row r="174" spans="1:4" ht="15.75">
      <c r="A174" s="34"/>
      <c r="B174" s="281" t="s">
        <v>899</v>
      </c>
      <c r="C174" s="34">
        <f>C114+C16</f>
        <v>1533519.9</v>
      </c>
      <c r="D174" s="34">
        <f>D114+D16</f>
        <v>1607596.6</v>
      </c>
    </row>
    <row r="176" spans="1:4" ht="15.75">
      <c r="A176" s="325" t="s">
        <v>421</v>
      </c>
      <c r="B176" s="325"/>
      <c r="C176" s="325"/>
      <c r="D176" s="325"/>
    </row>
  </sheetData>
  <sheetProtection/>
  <mergeCells count="14">
    <mergeCell ref="C13:D13"/>
    <mergeCell ref="A3:D3"/>
    <mergeCell ref="C14:D14"/>
    <mergeCell ref="B6:D6"/>
    <mergeCell ref="A176:D176"/>
    <mergeCell ref="B7:D7"/>
    <mergeCell ref="A1:D1"/>
    <mergeCell ref="A2:D2"/>
    <mergeCell ref="A4:D4"/>
    <mergeCell ref="A5:D5"/>
    <mergeCell ref="A11:D11"/>
    <mergeCell ref="A12:D12"/>
    <mergeCell ref="B8:D8"/>
    <mergeCell ref="B9:D9"/>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92D050"/>
  </sheetPr>
  <dimension ref="A1:E783"/>
  <sheetViews>
    <sheetView zoomScalePageLayoutView="0" workbookViewId="0" topLeftCell="A1">
      <selection activeCell="G10" sqref="G10"/>
    </sheetView>
  </sheetViews>
  <sheetFormatPr defaultColWidth="9.00390625" defaultRowHeight="12.75"/>
  <cols>
    <col min="1" max="1" width="84.625" style="27" customWidth="1"/>
    <col min="2" max="2" width="6.125" style="28" customWidth="1"/>
    <col min="3" max="3" width="15.75390625" style="28" customWidth="1"/>
    <col min="4" max="4" width="5.00390625" style="28" customWidth="1"/>
    <col min="5" max="5" width="14.375" style="39" customWidth="1"/>
    <col min="6" max="16384" width="9.125" style="27" customWidth="1"/>
  </cols>
  <sheetData>
    <row r="1" spans="2:5" s="26" customFormat="1" ht="15">
      <c r="B1" s="353" t="s">
        <v>315</v>
      </c>
      <c r="C1" s="353"/>
      <c r="D1" s="353"/>
      <c r="E1" s="353"/>
    </row>
    <row r="2" spans="2:5" s="26" customFormat="1" ht="15">
      <c r="B2" s="353" t="s">
        <v>953</v>
      </c>
      <c r="C2" s="353"/>
      <c r="D2" s="353"/>
      <c r="E2" s="353"/>
    </row>
    <row r="3" spans="2:5" s="26" customFormat="1" ht="15">
      <c r="B3" s="353" t="s">
        <v>955</v>
      </c>
      <c r="C3" s="353"/>
      <c r="D3" s="353"/>
      <c r="E3" s="353"/>
    </row>
    <row r="4" spans="2:5" s="26" customFormat="1" ht="15">
      <c r="B4" s="353" t="s">
        <v>893</v>
      </c>
      <c r="C4" s="353"/>
      <c r="D4" s="353"/>
      <c r="E4" s="353"/>
    </row>
    <row r="5" spans="2:5" s="26" customFormat="1" ht="15">
      <c r="B5" s="354" t="s">
        <v>456</v>
      </c>
      <c r="C5" s="354"/>
      <c r="D5" s="354"/>
      <c r="E5" s="354"/>
    </row>
    <row r="6" spans="2:5" s="26" customFormat="1" ht="15">
      <c r="B6" s="354" t="s">
        <v>1204</v>
      </c>
      <c r="C6" s="354"/>
      <c r="D6" s="354"/>
      <c r="E6" s="354"/>
    </row>
    <row r="7" spans="2:5" s="26" customFormat="1" ht="31.5" customHeight="1">
      <c r="B7" s="354" t="s">
        <v>1359</v>
      </c>
      <c r="C7" s="347"/>
      <c r="D7" s="347"/>
      <c r="E7" s="347"/>
    </row>
    <row r="9" spans="1:5" ht="66.75" customHeight="1">
      <c r="A9" s="326" t="s">
        <v>228</v>
      </c>
      <c r="B9" s="326"/>
      <c r="C9" s="326"/>
      <c r="D9" s="326"/>
      <c r="E9" s="326"/>
    </row>
    <row r="10" spans="1:5" ht="15.75">
      <c r="A10" s="326"/>
      <c r="B10" s="326"/>
      <c r="C10" s="326"/>
      <c r="D10" s="326"/>
      <c r="E10" s="326"/>
    </row>
    <row r="11" spans="4:5" ht="15.75">
      <c r="D11" s="352" t="s">
        <v>988</v>
      </c>
      <c r="E11" s="352"/>
    </row>
    <row r="12" spans="1:5" s="83" customFormat="1" ht="15.75">
      <c r="A12" s="77" t="s">
        <v>911</v>
      </c>
      <c r="B12" s="77" t="s">
        <v>34</v>
      </c>
      <c r="C12" s="77" t="s">
        <v>803</v>
      </c>
      <c r="D12" s="77" t="s">
        <v>35</v>
      </c>
      <c r="E12" s="82" t="s">
        <v>804</v>
      </c>
    </row>
    <row r="13" spans="1:5" s="83" customFormat="1" ht="15.75">
      <c r="A13" s="77">
        <v>1</v>
      </c>
      <c r="B13" s="84">
        <v>2</v>
      </c>
      <c r="C13" s="77">
        <v>3</v>
      </c>
      <c r="D13" s="77">
        <v>4</v>
      </c>
      <c r="E13" s="82">
        <v>5</v>
      </c>
    </row>
    <row r="14" spans="1:5" s="29" customFormat="1" ht="15.75">
      <c r="A14" s="32" t="s">
        <v>36</v>
      </c>
      <c r="B14" s="49" t="s">
        <v>900</v>
      </c>
      <c r="C14" s="49"/>
      <c r="D14" s="49"/>
      <c r="E14" s="192">
        <f>E15+E22+E54+E59+E44+E49</f>
        <v>109662.111</v>
      </c>
    </row>
    <row r="15" spans="1:5" s="29" customFormat="1" ht="47.25">
      <c r="A15" s="50" t="s">
        <v>1126</v>
      </c>
      <c r="B15" s="51" t="s">
        <v>56</v>
      </c>
      <c r="C15" s="49"/>
      <c r="D15" s="49"/>
      <c r="E15" s="191">
        <f>E18</f>
        <v>3972.3</v>
      </c>
    </row>
    <row r="16" spans="1:5" s="29" customFormat="1" ht="31.5">
      <c r="A16" s="50" t="s">
        <v>296</v>
      </c>
      <c r="B16" s="51" t="s">
        <v>56</v>
      </c>
      <c r="C16" s="51" t="s">
        <v>535</v>
      </c>
      <c r="D16" s="49"/>
      <c r="E16" s="191">
        <f>E17</f>
        <v>3972.3</v>
      </c>
    </row>
    <row r="17" spans="1:5" s="29" customFormat="1" ht="31.5">
      <c r="A17" s="50" t="s">
        <v>536</v>
      </c>
      <c r="B17" s="51" t="s">
        <v>56</v>
      </c>
      <c r="C17" s="51" t="s">
        <v>537</v>
      </c>
      <c r="D17" s="49"/>
      <c r="E17" s="191">
        <f>E18</f>
        <v>3972.3</v>
      </c>
    </row>
    <row r="18" spans="1:5" s="29" customFormat="1" ht="15.75">
      <c r="A18" s="50" t="s">
        <v>1128</v>
      </c>
      <c r="B18" s="51" t="s">
        <v>56</v>
      </c>
      <c r="C18" s="51" t="s">
        <v>538</v>
      </c>
      <c r="D18" s="51"/>
      <c r="E18" s="191">
        <f>E19+E20+E21</f>
        <v>3972.3</v>
      </c>
    </row>
    <row r="19" spans="1:5" s="29" customFormat="1" ht="47.25">
      <c r="A19" s="50" t="s">
        <v>1090</v>
      </c>
      <c r="B19" s="51" t="s">
        <v>56</v>
      </c>
      <c r="C19" s="51" t="s">
        <v>538</v>
      </c>
      <c r="D19" s="51" t="s">
        <v>1091</v>
      </c>
      <c r="E19" s="191">
        <v>3255.3</v>
      </c>
    </row>
    <row r="20" spans="1:5" s="29" customFormat="1" ht="31.5">
      <c r="A20" s="50" t="s">
        <v>1127</v>
      </c>
      <c r="B20" s="51" t="s">
        <v>56</v>
      </c>
      <c r="C20" s="51" t="s">
        <v>538</v>
      </c>
      <c r="D20" s="51" t="s">
        <v>1092</v>
      </c>
      <c r="E20" s="191">
        <v>505</v>
      </c>
    </row>
    <row r="21" spans="1:5" s="29" customFormat="1" ht="15.75">
      <c r="A21" s="50" t="s">
        <v>1093</v>
      </c>
      <c r="B21" s="51" t="s">
        <v>56</v>
      </c>
      <c r="C21" s="51" t="s">
        <v>538</v>
      </c>
      <c r="D21" s="51" t="s">
        <v>1094</v>
      </c>
      <c r="E21" s="191">
        <v>212</v>
      </c>
    </row>
    <row r="22" spans="1:5" ht="47.25">
      <c r="A22" s="50" t="s">
        <v>965</v>
      </c>
      <c r="B22" s="51" t="s">
        <v>37</v>
      </c>
      <c r="C22" s="51"/>
      <c r="D22" s="51"/>
      <c r="E22" s="191">
        <f>E23+E29+E36</f>
        <v>81672.29999999999</v>
      </c>
    </row>
    <row r="23" spans="1:5" ht="47.25">
      <c r="A23" s="50" t="s">
        <v>281</v>
      </c>
      <c r="B23" s="51" t="s">
        <v>37</v>
      </c>
      <c r="C23" s="51" t="s">
        <v>497</v>
      </c>
      <c r="D23" s="51"/>
      <c r="E23" s="191">
        <f>E24</f>
        <v>14802.7</v>
      </c>
    </row>
    <row r="24" spans="1:5" ht="63">
      <c r="A24" s="50" t="s">
        <v>1129</v>
      </c>
      <c r="B24" s="51" t="s">
        <v>37</v>
      </c>
      <c r="C24" s="51" t="s">
        <v>499</v>
      </c>
      <c r="D24" s="51"/>
      <c r="E24" s="191">
        <f>E25</f>
        <v>14802.7</v>
      </c>
    </row>
    <row r="25" spans="1:5" ht="15.75">
      <c r="A25" s="50" t="s">
        <v>1128</v>
      </c>
      <c r="B25" s="51" t="s">
        <v>37</v>
      </c>
      <c r="C25" s="51" t="s">
        <v>705</v>
      </c>
      <c r="D25" s="51"/>
      <c r="E25" s="191">
        <f>E26+E27+E28</f>
        <v>14802.7</v>
      </c>
    </row>
    <row r="26" spans="1:5" ht="47.25">
      <c r="A26" s="50" t="s">
        <v>1090</v>
      </c>
      <c r="B26" s="51" t="s">
        <v>37</v>
      </c>
      <c r="C26" s="51" t="s">
        <v>705</v>
      </c>
      <c r="D26" s="51" t="s">
        <v>1091</v>
      </c>
      <c r="E26" s="191">
        <v>13271.7</v>
      </c>
    </row>
    <row r="27" spans="1:5" ht="31.5">
      <c r="A27" s="50" t="s">
        <v>1127</v>
      </c>
      <c r="B27" s="51" t="s">
        <v>37</v>
      </c>
      <c r="C27" s="51" t="s">
        <v>705</v>
      </c>
      <c r="D27" s="51" t="s">
        <v>1092</v>
      </c>
      <c r="E27" s="191">
        <v>1528</v>
      </c>
    </row>
    <row r="28" spans="1:5" ht="15.75">
      <c r="A28" s="50" t="s">
        <v>1093</v>
      </c>
      <c r="B28" s="51" t="s">
        <v>37</v>
      </c>
      <c r="C28" s="51" t="s">
        <v>705</v>
      </c>
      <c r="D28" s="51" t="s">
        <v>1094</v>
      </c>
      <c r="E28" s="191">
        <v>3</v>
      </c>
    </row>
    <row r="29" spans="1:5" ht="47.25">
      <c r="A29" s="50" t="s">
        <v>1</v>
      </c>
      <c r="B29" s="51" t="s">
        <v>37</v>
      </c>
      <c r="C29" s="51" t="s">
        <v>520</v>
      </c>
      <c r="D29" s="51"/>
      <c r="E29" s="191">
        <f>E30</f>
        <v>10566.9</v>
      </c>
    </row>
    <row r="30" spans="1:5" ht="31.5">
      <c r="A30" s="50" t="s">
        <v>683</v>
      </c>
      <c r="B30" s="51" t="s">
        <v>37</v>
      </c>
      <c r="C30" s="51" t="s">
        <v>672</v>
      </c>
      <c r="D30" s="51"/>
      <c r="E30" s="191">
        <f>E31</f>
        <v>10566.9</v>
      </c>
    </row>
    <row r="31" spans="1:5" ht="63">
      <c r="A31" s="50" t="s">
        <v>156</v>
      </c>
      <c r="B31" s="51" t="s">
        <v>37</v>
      </c>
      <c r="C31" s="51" t="s">
        <v>687</v>
      </c>
      <c r="D31" s="51"/>
      <c r="E31" s="191">
        <f>E32</f>
        <v>10566.9</v>
      </c>
    </row>
    <row r="32" spans="1:5" ht="15.75">
      <c r="A32" s="50" t="s">
        <v>1128</v>
      </c>
      <c r="B32" s="51" t="s">
        <v>37</v>
      </c>
      <c r="C32" s="51" t="s">
        <v>688</v>
      </c>
      <c r="D32" s="51"/>
      <c r="E32" s="191">
        <f>E33+E34+E35</f>
        <v>10566.9</v>
      </c>
    </row>
    <row r="33" spans="1:5" ht="47.25">
      <c r="A33" s="50" t="s">
        <v>1090</v>
      </c>
      <c r="B33" s="51" t="s">
        <v>37</v>
      </c>
      <c r="C33" s="51" t="s">
        <v>688</v>
      </c>
      <c r="D33" s="51" t="s">
        <v>1091</v>
      </c>
      <c r="E33" s="191">
        <v>7198.9</v>
      </c>
    </row>
    <row r="34" spans="1:5" ht="31.5">
      <c r="A34" s="50" t="s">
        <v>1127</v>
      </c>
      <c r="B34" s="51" t="s">
        <v>37</v>
      </c>
      <c r="C34" s="51" t="s">
        <v>688</v>
      </c>
      <c r="D34" s="51" t="s">
        <v>1092</v>
      </c>
      <c r="E34" s="191">
        <v>3203</v>
      </c>
    </row>
    <row r="35" spans="1:5" ht="15.75">
      <c r="A35" s="50" t="s">
        <v>1093</v>
      </c>
      <c r="B35" s="51" t="s">
        <v>37</v>
      </c>
      <c r="C35" s="51" t="s">
        <v>688</v>
      </c>
      <c r="D35" s="51" t="s">
        <v>1094</v>
      </c>
      <c r="E35" s="191">
        <v>165</v>
      </c>
    </row>
    <row r="36" spans="1:5" ht="31.5">
      <c r="A36" s="50" t="s">
        <v>296</v>
      </c>
      <c r="B36" s="51" t="s">
        <v>37</v>
      </c>
      <c r="C36" s="51" t="s">
        <v>535</v>
      </c>
      <c r="D36" s="51"/>
      <c r="E36" s="191">
        <f>E37</f>
        <v>56302.7</v>
      </c>
    </row>
    <row r="37" spans="1:5" ht="47.25">
      <c r="A37" s="50" t="s">
        <v>1130</v>
      </c>
      <c r="B37" s="51" t="s">
        <v>37</v>
      </c>
      <c r="C37" s="51" t="s">
        <v>539</v>
      </c>
      <c r="D37" s="51"/>
      <c r="E37" s="191">
        <f>E38+E42</f>
        <v>56302.7</v>
      </c>
    </row>
    <row r="38" spans="1:5" ht="15.75">
      <c r="A38" s="50" t="s">
        <v>1128</v>
      </c>
      <c r="B38" s="51" t="s">
        <v>37</v>
      </c>
      <c r="C38" s="51" t="s">
        <v>540</v>
      </c>
      <c r="D38" s="51"/>
      <c r="E38" s="191">
        <f>E39+E40+E41</f>
        <v>53166.7</v>
      </c>
    </row>
    <row r="39" spans="1:5" ht="47.25">
      <c r="A39" s="50" t="s">
        <v>1090</v>
      </c>
      <c r="B39" s="51" t="s">
        <v>37</v>
      </c>
      <c r="C39" s="51" t="s">
        <v>540</v>
      </c>
      <c r="D39" s="51" t="s">
        <v>1091</v>
      </c>
      <c r="E39" s="191">
        <v>38592.7</v>
      </c>
    </row>
    <row r="40" spans="1:5" ht="31.5">
      <c r="A40" s="50" t="s">
        <v>1127</v>
      </c>
      <c r="B40" s="51" t="s">
        <v>37</v>
      </c>
      <c r="C40" s="51" t="s">
        <v>540</v>
      </c>
      <c r="D40" s="51" t="s">
        <v>1092</v>
      </c>
      <c r="E40" s="191">
        <v>13963</v>
      </c>
    </row>
    <row r="41" spans="1:5" ht="15.75">
      <c r="A41" s="50" t="s">
        <v>1093</v>
      </c>
      <c r="B41" s="51" t="s">
        <v>37</v>
      </c>
      <c r="C41" s="51" t="s">
        <v>540</v>
      </c>
      <c r="D41" s="51" t="s">
        <v>1094</v>
      </c>
      <c r="E41" s="191">
        <v>611</v>
      </c>
    </row>
    <row r="42" spans="1:5" ht="31.5">
      <c r="A42" s="50" t="s">
        <v>57</v>
      </c>
      <c r="B42" s="51" t="s">
        <v>37</v>
      </c>
      <c r="C42" s="51" t="s">
        <v>541</v>
      </c>
      <c r="D42" s="51"/>
      <c r="E42" s="191">
        <f>E43</f>
        <v>3136</v>
      </c>
    </row>
    <row r="43" spans="1:5" ht="47.25">
      <c r="A43" s="50" t="s">
        <v>1090</v>
      </c>
      <c r="B43" s="51" t="s">
        <v>37</v>
      </c>
      <c r="C43" s="51" t="s">
        <v>541</v>
      </c>
      <c r="D43" s="51" t="s">
        <v>1091</v>
      </c>
      <c r="E43" s="191">
        <v>3136</v>
      </c>
    </row>
    <row r="44" spans="1:5" ht="15.75">
      <c r="A44" s="50" t="s">
        <v>1309</v>
      </c>
      <c r="B44" s="51" t="s">
        <v>1310</v>
      </c>
      <c r="C44" s="51"/>
      <c r="D44" s="51"/>
      <c r="E44" s="191">
        <f>E45</f>
        <v>187.611</v>
      </c>
    </row>
    <row r="45" spans="1:5" ht="31.5">
      <c r="A45" s="50" t="s">
        <v>296</v>
      </c>
      <c r="B45" s="51" t="s">
        <v>1310</v>
      </c>
      <c r="C45" s="51" t="s">
        <v>535</v>
      </c>
      <c r="D45" s="51"/>
      <c r="E45" s="191">
        <f>E46</f>
        <v>187.611</v>
      </c>
    </row>
    <row r="46" spans="1:5" ht="31.5">
      <c r="A46" s="50" t="s">
        <v>1311</v>
      </c>
      <c r="B46" s="51" t="s">
        <v>1310</v>
      </c>
      <c r="C46" s="51" t="s">
        <v>542</v>
      </c>
      <c r="D46" s="51"/>
      <c r="E46" s="191">
        <f>E47</f>
        <v>187.611</v>
      </c>
    </row>
    <row r="47" spans="1:5" ht="47.25">
      <c r="A47" s="24" t="s">
        <v>1312</v>
      </c>
      <c r="B47" s="51" t="s">
        <v>1310</v>
      </c>
      <c r="C47" s="51" t="s">
        <v>1313</v>
      </c>
      <c r="D47" s="51"/>
      <c r="E47" s="191">
        <f>E48</f>
        <v>187.611</v>
      </c>
    </row>
    <row r="48" spans="1:5" ht="31.5">
      <c r="A48" s="50" t="s">
        <v>1127</v>
      </c>
      <c r="B48" s="51" t="s">
        <v>1310</v>
      </c>
      <c r="C48" s="51" t="s">
        <v>1313</v>
      </c>
      <c r="D48" s="51" t="s">
        <v>1092</v>
      </c>
      <c r="E48" s="191">
        <v>187.611</v>
      </c>
    </row>
    <row r="49" spans="1:5" ht="15.75">
      <c r="A49" s="24" t="s">
        <v>1329</v>
      </c>
      <c r="B49" s="51" t="s">
        <v>1330</v>
      </c>
      <c r="C49" s="51"/>
      <c r="D49" s="51"/>
      <c r="E49" s="191">
        <f>E50</f>
        <v>518</v>
      </c>
    </row>
    <row r="50" spans="1:5" ht="31.5">
      <c r="A50" s="24" t="s">
        <v>296</v>
      </c>
      <c r="B50" s="51" t="s">
        <v>1330</v>
      </c>
      <c r="C50" s="51" t="s">
        <v>535</v>
      </c>
      <c r="D50" s="51"/>
      <c r="E50" s="191">
        <f>E51</f>
        <v>518</v>
      </c>
    </row>
    <row r="51" spans="1:5" ht="31.5">
      <c r="A51" s="24" t="s">
        <v>1348</v>
      </c>
      <c r="B51" s="51" t="s">
        <v>1330</v>
      </c>
      <c r="C51" s="51" t="s">
        <v>1331</v>
      </c>
      <c r="D51" s="51"/>
      <c r="E51" s="191">
        <f>E53</f>
        <v>518</v>
      </c>
    </row>
    <row r="52" spans="1:5" ht="15.75">
      <c r="A52" s="24" t="s">
        <v>1332</v>
      </c>
      <c r="B52" s="51" t="s">
        <v>1330</v>
      </c>
      <c r="C52" s="51" t="s">
        <v>1333</v>
      </c>
      <c r="D52" s="51"/>
      <c r="E52" s="191">
        <f>E53</f>
        <v>518</v>
      </c>
    </row>
    <row r="53" spans="1:5" ht="31.5">
      <c r="A53" s="24" t="s">
        <v>1127</v>
      </c>
      <c r="B53" s="51" t="s">
        <v>1330</v>
      </c>
      <c r="C53" s="51" t="s">
        <v>1333</v>
      </c>
      <c r="D53" s="51" t="s">
        <v>1092</v>
      </c>
      <c r="E53" s="191">
        <v>518</v>
      </c>
    </row>
    <row r="54" spans="1:5" ht="15.75">
      <c r="A54" s="50" t="s">
        <v>909</v>
      </c>
      <c r="B54" s="51" t="s">
        <v>299</v>
      </c>
      <c r="C54" s="51"/>
      <c r="D54" s="51"/>
      <c r="E54" s="191">
        <f>E55</f>
        <v>800</v>
      </c>
    </row>
    <row r="55" spans="1:5" ht="47.25">
      <c r="A55" s="50" t="s">
        <v>566</v>
      </c>
      <c r="B55" s="51" t="s">
        <v>299</v>
      </c>
      <c r="C55" s="51" t="s">
        <v>567</v>
      </c>
      <c r="D55" s="51"/>
      <c r="E55" s="191">
        <f>E56</f>
        <v>800</v>
      </c>
    </row>
    <row r="56" spans="1:5" ht="47.25">
      <c r="A56" s="50" t="s">
        <v>159</v>
      </c>
      <c r="B56" s="51" t="s">
        <v>299</v>
      </c>
      <c r="C56" s="51" t="s">
        <v>568</v>
      </c>
      <c r="D56" s="51"/>
      <c r="E56" s="191">
        <f>E57</f>
        <v>800</v>
      </c>
    </row>
    <row r="57" spans="1:5" ht="15.75">
      <c r="A57" s="50" t="s">
        <v>316</v>
      </c>
      <c r="B57" s="51" t="s">
        <v>299</v>
      </c>
      <c r="C57" s="51" t="s">
        <v>569</v>
      </c>
      <c r="D57" s="51"/>
      <c r="E57" s="191">
        <f>E58</f>
        <v>800</v>
      </c>
    </row>
    <row r="58" spans="1:5" ht="15.75">
      <c r="A58" s="50" t="s">
        <v>1093</v>
      </c>
      <c r="B58" s="51" t="s">
        <v>299</v>
      </c>
      <c r="C58" s="51" t="s">
        <v>569</v>
      </c>
      <c r="D58" s="51" t="s">
        <v>1094</v>
      </c>
      <c r="E58" s="191">
        <v>800</v>
      </c>
    </row>
    <row r="59" spans="1:5" ht="15.75">
      <c r="A59" s="50" t="s">
        <v>278</v>
      </c>
      <c r="B59" s="51" t="s">
        <v>300</v>
      </c>
      <c r="C59" s="51"/>
      <c r="D59" s="51"/>
      <c r="E59" s="191">
        <f>E80+E70+E64+E60</f>
        <v>22511.9</v>
      </c>
    </row>
    <row r="60" spans="1:5" ht="31.5">
      <c r="A60" s="50" t="s">
        <v>280</v>
      </c>
      <c r="B60" s="51" t="s">
        <v>300</v>
      </c>
      <c r="C60" s="51" t="s">
        <v>177</v>
      </c>
      <c r="D60" s="51"/>
      <c r="E60" s="191">
        <f>E61</f>
        <v>280</v>
      </c>
    </row>
    <row r="61" spans="1:5" ht="47.25">
      <c r="A61" s="50" t="s">
        <v>193</v>
      </c>
      <c r="B61" s="51" t="s">
        <v>300</v>
      </c>
      <c r="C61" s="51" t="s">
        <v>496</v>
      </c>
      <c r="D61" s="51"/>
      <c r="E61" s="191">
        <f>E62</f>
        <v>280</v>
      </c>
    </row>
    <row r="62" spans="1:5" ht="31.5">
      <c r="A62" s="50" t="s">
        <v>1131</v>
      </c>
      <c r="B62" s="51" t="s">
        <v>300</v>
      </c>
      <c r="C62" s="51" t="s">
        <v>182</v>
      </c>
      <c r="D62" s="51"/>
      <c r="E62" s="191">
        <f>E63</f>
        <v>280</v>
      </c>
    </row>
    <row r="63" spans="1:5" ht="31.5">
      <c r="A63" s="50" t="s">
        <v>1127</v>
      </c>
      <c r="B63" s="51" t="s">
        <v>300</v>
      </c>
      <c r="C63" s="51" t="s">
        <v>182</v>
      </c>
      <c r="D63" s="51" t="s">
        <v>1092</v>
      </c>
      <c r="E63" s="191">
        <v>280</v>
      </c>
    </row>
    <row r="64" spans="1:5" ht="47.25">
      <c r="A64" s="50" t="s">
        <v>281</v>
      </c>
      <c r="B64" s="51" t="s">
        <v>300</v>
      </c>
      <c r="C64" s="51" t="s">
        <v>497</v>
      </c>
      <c r="D64" s="51"/>
      <c r="E64" s="191">
        <f>E65</f>
        <v>10974</v>
      </c>
    </row>
    <row r="65" spans="1:5" ht="31.5">
      <c r="A65" s="50" t="s">
        <v>500</v>
      </c>
      <c r="B65" s="51" t="s">
        <v>300</v>
      </c>
      <c r="C65" s="51" t="s">
        <v>707</v>
      </c>
      <c r="D65" s="51"/>
      <c r="E65" s="191">
        <f>E66</f>
        <v>10974</v>
      </c>
    </row>
    <row r="66" spans="1:5" ht="15.75">
      <c r="A66" s="50" t="s">
        <v>463</v>
      </c>
      <c r="B66" s="51" t="s">
        <v>300</v>
      </c>
      <c r="C66" s="51" t="s">
        <v>708</v>
      </c>
      <c r="D66" s="51"/>
      <c r="E66" s="191">
        <f>E67+E68+E69</f>
        <v>10974</v>
      </c>
    </row>
    <row r="67" spans="1:5" ht="47.25">
      <c r="A67" s="50" t="s">
        <v>1090</v>
      </c>
      <c r="B67" s="51" t="s">
        <v>300</v>
      </c>
      <c r="C67" s="51" t="s">
        <v>708</v>
      </c>
      <c r="D67" s="51" t="s">
        <v>1091</v>
      </c>
      <c r="E67" s="191">
        <v>9704</v>
      </c>
    </row>
    <row r="68" spans="1:5" ht="31.5">
      <c r="A68" s="50" t="s">
        <v>1127</v>
      </c>
      <c r="B68" s="51" t="s">
        <v>300</v>
      </c>
      <c r="C68" s="51" t="s">
        <v>708</v>
      </c>
      <c r="D68" s="51" t="s">
        <v>1092</v>
      </c>
      <c r="E68" s="191">
        <v>1269</v>
      </c>
    </row>
    <row r="69" spans="1:5" ht="15.75">
      <c r="A69" s="50" t="s">
        <v>1093</v>
      </c>
      <c r="B69" s="51" t="s">
        <v>300</v>
      </c>
      <c r="C69" s="51" t="s">
        <v>708</v>
      </c>
      <c r="D69" s="51" t="s">
        <v>1094</v>
      </c>
      <c r="E69" s="191">
        <v>1</v>
      </c>
    </row>
    <row r="70" spans="1:5" ht="31.5">
      <c r="A70" s="50" t="s">
        <v>296</v>
      </c>
      <c r="B70" s="51" t="s">
        <v>300</v>
      </c>
      <c r="C70" s="51" t="s">
        <v>535</v>
      </c>
      <c r="D70" s="51"/>
      <c r="E70" s="191">
        <f>E71</f>
        <v>5521.900000000001</v>
      </c>
    </row>
    <row r="71" spans="1:5" ht="31.5">
      <c r="A71" s="50" t="s">
        <v>1132</v>
      </c>
      <c r="B71" s="51" t="s">
        <v>300</v>
      </c>
      <c r="C71" s="51" t="s">
        <v>542</v>
      </c>
      <c r="D71" s="51"/>
      <c r="E71" s="191">
        <f>E72+E75+E77</f>
        <v>5521.900000000001</v>
      </c>
    </row>
    <row r="72" spans="1:5" ht="31.5">
      <c r="A72" s="50" t="s">
        <v>1131</v>
      </c>
      <c r="B72" s="51" t="s">
        <v>300</v>
      </c>
      <c r="C72" s="51" t="s">
        <v>546</v>
      </c>
      <c r="D72" s="51"/>
      <c r="E72" s="191">
        <f>E73+E74</f>
        <v>4100</v>
      </c>
    </row>
    <row r="73" spans="1:5" ht="47.25">
      <c r="A73" s="50" t="s">
        <v>1090</v>
      </c>
      <c r="B73" s="51" t="s">
        <v>300</v>
      </c>
      <c r="C73" s="51" t="s">
        <v>546</v>
      </c>
      <c r="D73" s="51" t="s">
        <v>1091</v>
      </c>
      <c r="E73" s="191">
        <v>3187</v>
      </c>
    </row>
    <row r="74" spans="1:5" ht="31.5">
      <c r="A74" s="50" t="s">
        <v>1127</v>
      </c>
      <c r="B74" s="51" t="s">
        <v>300</v>
      </c>
      <c r="C74" s="51" t="s">
        <v>546</v>
      </c>
      <c r="D74" s="51" t="s">
        <v>1092</v>
      </c>
      <c r="E74" s="191">
        <v>913</v>
      </c>
    </row>
    <row r="75" spans="1:5" ht="47.25">
      <c r="A75" s="50" t="s">
        <v>1133</v>
      </c>
      <c r="B75" s="51" t="s">
        <v>300</v>
      </c>
      <c r="C75" s="51" t="s">
        <v>544</v>
      </c>
      <c r="D75" s="51"/>
      <c r="E75" s="191">
        <f>E76</f>
        <v>1120.6</v>
      </c>
    </row>
    <row r="76" spans="1:5" ht="47.25">
      <c r="A76" s="50" t="s">
        <v>1090</v>
      </c>
      <c r="B76" s="51" t="s">
        <v>300</v>
      </c>
      <c r="C76" s="51" t="s">
        <v>544</v>
      </c>
      <c r="D76" s="51" t="s">
        <v>1091</v>
      </c>
      <c r="E76" s="191">
        <v>1120.6</v>
      </c>
    </row>
    <row r="77" spans="1:5" ht="31.5">
      <c r="A77" s="50" t="s">
        <v>1134</v>
      </c>
      <c r="B77" s="51" t="s">
        <v>300</v>
      </c>
      <c r="C77" s="51" t="s">
        <v>545</v>
      </c>
      <c r="D77" s="51"/>
      <c r="E77" s="191">
        <f>E78+E79</f>
        <v>301.3</v>
      </c>
    </row>
    <row r="78" spans="1:5" ht="47.25">
      <c r="A78" s="50" t="s">
        <v>1090</v>
      </c>
      <c r="B78" s="51" t="s">
        <v>300</v>
      </c>
      <c r="C78" s="51" t="s">
        <v>545</v>
      </c>
      <c r="D78" s="51" t="s">
        <v>1091</v>
      </c>
      <c r="E78" s="191">
        <v>213.8</v>
      </c>
    </row>
    <row r="79" spans="1:5" ht="31.5" customHeight="1">
      <c r="A79" s="50" t="s">
        <v>1127</v>
      </c>
      <c r="B79" s="51" t="s">
        <v>300</v>
      </c>
      <c r="C79" s="51" t="s">
        <v>545</v>
      </c>
      <c r="D79" s="51" t="s">
        <v>1092</v>
      </c>
      <c r="E79" s="191">
        <v>87.5</v>
      </c>
    </row>
    <row r="80" spans="1:5" ht="53.25" customHeight="1">
      <c r="A80" s="50" t="s">
        <v>547</v>
      </c>
      <c r="B80" s="51" t="s">
        <v>300</v>
      </c>
      <c r="C80" s="51" t="s">
        <v>548</v>
      </c>
      <c r="D80" s="51"/>
      <c r="E80" s="191">
        <f>E81</f>
        <v>5736</v>
      </c>
    </row>
    <row r="81" spans="1:5" ht="31.5">
      <c r="A81" s="50" t="s">
        <v>580</v>
      </c>
      <c r="B81" s="51" t="s">
        <v>300</v>
      </c>
      <c r="C81" s="51" t="s">
        <v>581</v>
      </c>
      <c r="D81" s="51"/>
      <c r="E81" s="191">
        <f>E82+E84</f>
        <v>5736</v>
      </c>
    </row>
    <row r="82" spans="1:5" ht="31.5">
      <c r="A82" s="50" t="s">
        <v>279</v>
      </c>
      <c r="B82" s="51" t="s">
        <v>300</v>
      </c>
      <c r="C82" s="51" t="s">
        <v>150</v>
      </c>
      <c r="D82" s="51"/>
      <c r="E82" s="191">
        <f>E83</f>
        <v>1200</v>
      </c>
    </row>
    <row r="83" spans="1:5" ht="31.5">
      <c r="A83" s="50" t="s">
        <v>1127</v>
      </c>
      <c r="B83" s="51" t="s">
        <v>300</v>
      </c>
      <c r="C83" s="51" t="s">
        <v>150</v>
      </c>
      <c r="D83" s="51" t="s">
        <v>1092</v>
      </c>
      <c r="E83" s="191">
        <v>1200</v>
      </c>
    </row>
    <row r="84" spans="1:5" ht="15.75">
      <c r="A84" s="50" t="s">
        <v>632</v>
      </c>
      <c r="B84" s="51" t="s">
        <v>300</v>
      </c>
      <c r="C84" s="51" t="s">
        <v>151</v>
      </c>
      <c r="D84" s="51"/>
      <c r="E84" s="191">
        <f>E85+E86</f>
        <v>4536</v>
      </c>
    </row>
    <row r="85" spans="1:5" ht="31.5">
      <c r="A85" s="50" t="s">
        <v>1127</v>
      </c>
      <c r="B85" s="51" t="s">
        <v>300</v>
      </c>
      <c r="C85" s="51" t="s">
        <v>151</v>
      </c>
      <c r="D85" s="51" t="s">
        <v>1092</v>
      </c>
      <c r="E85" s="191">
        <v>3780</v>
      </c>
    </row>
    <row r="86" spans="1:5" ht="15.75">
      <c r="A86" s="50" t="s">
        <v>1093</v>
      </c>
      <c r="B86" s="51" t="s">
        <v>300</v>
      </c>
      <c r="C86" s="51" t="s">
        <v>151</v>
      </c>
      <c r="D86" s="51" t="s">
        <v>1094</v>
      </c>
      <c r="E86" s="191">
        <v>756</v>
      </c>
    </row>
    <row r="87" spans="1:5" s="29" customFormat="1" ht="15.75">
      <c r="A87" s="32" t="s">
        <v>980</v>
      </c>
      <c r="B87" s="49" t="s">
        <v>981</v>
      </c>
      <c r="C87" s="49"/>
      <c r="D87" s="49"/>
      <c r="E87" s="192">
        <f>E88</f>
        <v>1735.3</v>
      </c>
    </row>
    <row r="88" spans="1:5" ht="15.75">
      <c r="A88" s="50" t="s">
        <v>983</v>
      </c>
      <c r="B88" s="51" t="s">
        <v>982</v>
      </c>
      <c r="C88" s="51"/>
      <c r="D88" s="51"/>
      <c r="E88" s="191">
        <f>E89</f>
        <v>1735.3</v>
      </c>
    </row>
    <row r="89" spans="1:5" ht="31.5">
      <c r="A89" s="50" t="s">
        <v>296</v>
      </c>
      <c r="B89" s="51" t="s">
        <v>982</v>
      </c>
      <c r="C89" s="51" t="s">
        <v>535</v>
      </c>
      <c r="D89" s="51"/>
      <c r="E89" s="191">
        <f>E90</f>
        <v>1735.3</v>
      </c>
    </row>
    <row r="90" spans="1:5" ht="31.5">
      <c r="A90" s="50" t="s">
        <v>1132</v>
      </c>
      <c r="B90" s="51" t="s">
        <v>982</v>
      </c>
      <c r="C90" s="51" t="s">
        <v>542</v>
      </c>
      <c r="D90" s="51"/>
      <c r="E90" s="191">
        <f>E91</f>
        <v>1735.3</v>
      </c>
    </row>
    <row r="91" spans="1:5" ht="31.5">
      <c r="A91" s="50" t="s">
        <v>1135</v>
      </c>
      <c r="B91" s="51" t="s">
        <v>982</v>
      </c>
      <c r="C91" s="51" t="s">
        <v>543</v>
      </c>
      <c r="D91" s="51"/>
      <c r="E91" s="191">
        <f>E92</f>
        <v>1735.3</v>
      </c>
    </row>
    <row r="92" spans="1:5" ht="15.75">
      <c r="A92" s="50" t="s">
        <v>866</v>
      </c>
      <c r="B92" s="51" t="s">
        <v>982</v>
      </c>
      <c r="C92" s="51" t="s">
        <v>543</v>
      </c>
      <c r="D92" s="51" t="s">
        <v>1101</v>
      </c>
      <c r="E92" s="191">
        <v>1735.3</v>
      </c>
    </row>
    <row r="93" spans="1:5" s="29" customFormat="1" ht="31.5">
      <c r="A93" s="32" t="s">
        <v>38</v>
      </c>
      <c r="B93" s="49" t="s">
        <v>39</v>
      </c>
      <c r="C93" s="49"/>
      <c r="D93" s="49"/>
      <c r="E93" s="192">
        <f>E94+E112+E108</f>
        <v>7609.530999999999</v>
      </c>
    </row>
    <row r="94" spans="1:5" ht="31.5">
      <c r="A94" s="50" t="s">
        <v>625</v>
      </c>
      <c r="B94" s="51" t="s">
        <v>969</v>
      </c>
      <c r="C94" s="51"/>
      <c r="D94" s="51"/>
      <c r="E94" s="191">
        <f>E95+E104</f>
        <v>3161</v>
      </c>
    </row>
    <row r="95" spans="1:5" ht="47.25">
      <c r="A95" s="50" t="s">
        <v>566</v>
      </c>
      <c r="B95" s="51" t="s">
        <v>969</v>
      </c>
      <c r="C95" s="51" t="s">
        <v>567</v>
      </c>
      <c r="D95" s="51"/>
      <c r="E95" s="191">
        <f>E96+E101</f>
        <v>2475.05</v>
      </c>
    </row>
    <row r="96" spans="1:5" ht="63">
      <c r="A96" s="50" t="s">
        <v>1136</v>
      </c>
      <c r="B96" s="51" t="s">
        <v>969</v>
      </c>
      <c r="C96" s="51" t="s">
        <v>570</v>
      </c>
      <c r="D96" s="51"/>
      <c r="E96" s="191">
        <f>E97</f>
        <v>2375.05</v>
      </c>
    </row>
    <row r="97" spans="1:5" ht="15.75">
      <c r="A97" s="50" t="s">
        <v>957</v>
      </c>
      <c r="B97" s="51" t="s">
        <v>969</v>
      </c>
      <c r="C97" s="51" t="s">
        <v>571</v>
      </c>
      <c r="D97" s="51"/>
      <c r="E97" s="191">
        <f>E98+E99+E100</f>
        <v>2375.05</v>
      </c>
    </row>
    <row r="98" spans="1:5" ht="47.25">
      <c r="A98" s="50" t="s">
        <v>1090</v>
      </c>
      <c r="B98" s="51" t="s">
        <v>969</v>
      </c>
      <c r="C98" s="51" t="s">
        <v>571</v>
      </c>
      <c r="D98" s="51" t="s">
        <v>1091</v>
      </c>
      <c r="E98" s="191">
        <v>1859</v>
      </c>
    </row>
    <row r="99" spans="1:5" ht="31.5">
      <c r="A99" s="50" t="s">
        <v>1127</v>
      </c>
      <c r="B99" s="51" t="s">
        <v>969</v>
      </c>
      <c r="C99" s="51" t="s">
        <v>571</v>
      </c>
      <c r="D99" s="51" t="s">
        <v>1092</v>
      </c>
      <c r="E99" s="191">
        <v>413.05</v>
      </c>
    </row>
    <row r="100" spans="1:5" ht="15.75">
      <c r="A100" s="50" t="s">
        <v>1093</v>
      </c>
      <c r="B100" s="51" t="s">
        <v>969</v>
      </c>
      <c r="C100" s="51" t="s">
        <v>571</v>
      </c>
      <c r="D100" s="51" t="s">
        <v>1094</v>
      </c>
      <c r="E100" s="191">
        <v>103</v>
      </c>
    </row>
    <row r="101" spans="1:5" ht="47.25">
      <c r="A101" s="50" t="s">
        <v>12</v>
      </c>
      <c r="B101" s="51" t="s">
        <v>969</v>
      </c>
      <c r="C101" s="51" t="s">
        <v>669</v>
      </c>
      <c r="D101" s="51"/>
      <c r="E101" s="191">
        <f>E102</f>
        <v>100</v>
      </c>
    </row>
    <row r="102" spans="1:5" ht="31.5">
      <c r="A102" s="50" t="s">
        <v>693</v>
      </c>
      <c r="B102" s="51" t="s">
        <v>969</v>
      </c>
      <c r="C102" s="51" t="s">
        <v>670</v>
      </c>
      <c r="D102" s="51"/>
      <c r="E102" s="191">
        <f>E103</f>
        <v>100</v>
      </c>
    </row>
    <row r="103" spans="1:5" ht="31.5">
      <c r="A103" s="50" t="s">
        <v>1127</v>
      </c>
      <c r="B103" s="51" t="s">
        <v>969</v>
      </c>
      <c r="C103" s="51" t="s">
        <v>670</v>
      </c>
      <c r="D103" s="51" t="s">
        <v>1092</v>
      </c>
      <c r="E103" s="191">
        <v>100</v>
      </c>
    </row>
    <row r="104" spans="1:5" ht="31.5">
      <c r="A104" s="50" t="s">
        <v>572</v>
      </c>
      <c r="B104" s="51" t="s">
        <v>969</v>
      </c>
      <c r="C104" s="51" t="s">
        <v>573</v>
      </c>
      <c r="D104" s="51"/>
      <c r="E104" s="191">
        <f>E105</f>
        <v>685.95</v>
      </c>
    </row>
    <row r="105" spans="1:5" ht="47.25">
      <c r="A105" s="50" t="s">
        <v>160</v>
      </c>
      <c r="B105" s="51" t="s">
        <v>969</v>
      </c>
      <c r="C105" s="51" t="s">
        <v>574</v>
      </c>
      <c r="D105" s="51"/>
      <c r="E105" s="191">
        <f>E106</f>
        <v>685.95</v>
      </c>
    </row>
    <row r="106" spans="1:5" ht="15.75">
      <c r="A106" s="50" t="s">
        <v>957</v>
      </c>
      <c r="B106" s="51" t="s">
        <v>969</v>
      </c>
      <c r="C106" s="51" t="s">
        <v>575</v>
      </c>
      <c r="D106" s="51"/>
      <c r="E106" s="191">
        <f>E107</f>
        <v>685.95</v>
      </c>
    </row>
    <row r="107" spans="1:5" ht="31.5">
      <c r="A107" s="50" t="s">
        <v>1127</v>
      </c>
      <c r="B107" s="51" t="s">
        <v>969</v>
      </c>
      <c r="C107" s="51" t="s">
        <v>575</v>
      </c>
      <c r="D107" s="51" t="s">
        <v>1092</v>
      </c>
      <c r="E107" s="191">
        <v>685.95</v>
      </c>
    </row>
    <row r="108" spans="1:5" ht="15.75">
      <c r="A108" s="50" t="s">
        <v>1172</v>
      </c>
      <c r="B108" s="51" t="s">
        <v>1173</v>
      </c>
      <c r="C108" s="51"/>
      <c r="D108" s="51"/>
      <c r="E108" s="191">
        <f>E109</f>
        <v>1177.4</v>
      </c>
    </row>
    <row r="109" spans="1:5" ht="47.25">
      <c r="A109" s="50" t="s">
        <v>12</v>
      </c>
      <c r="B109" s="51" t="s">
        <v>1173</v>
      </c>
      <c r="C109" s="51" t="s">
        <v>669</v>
      </c>
      <c r="D109" s="51"/>
      <c r="E109" s="191">
        <f>E110</f>
        <v>1177.4</v>
      </c>
    </row>
    <row r="110" spans="1:5" ht="31.5">
      <c r="A110" s="50" t="s">
        <v>1174</v>
      </c>
      <c r="B110" s="51" t="s">
        <v>1173</v>
      </c>
      <c r="C110" s="51" t="s">
        <v>1175</v>
      </c>
      <c r="D110" s="51"/>
      <c r="E110" s="191">
        <f>E111</f>
        <v>1177.4</v>
      </c>
    </row>
    <row r="111" spans="1:5" ht="15.75">
      <c r="A111" s="50" t="s">
        <v>866</v>
      </c>
      <c r="B111" s="51" t="s">
        <v>1173</v>
      </c>
      <c r="C111" s="51" t="s">
        <v>1175</v>
      </c>
      <c r="D111" s="51" t="s">
        <v>1101</v>
      </c>
      <c r="E111" s="191">
        <v>1177.4</v>
      </c>
    </row>
    <row r="112" spans="1:5" ht="31.5">
      <c r="A112" s="50" t="s">
        <v>86</v>
      </c>
      <c r="B112" s="51" t="s">
        <v>87</v>
      </c>
      <c r="C112" s="51"/>
      <c r="D112" s="51"/>
      <c r="E112" s="191">
        <f>E113</f>
        <v>3271.131</v>
      </c>
    </row>
    <row r="113" spans="1:5" ht="31.5">
      <c r="A113" s="50" t="s">
        <v>572</v>
      </c>
      <c r="B113" s="51" t="s">
        <v>87</v>
      </c>
      <c r="C113" s="51" t="s">
        <v>573</v>
      </c>
      <c r="D113" s="51"/>
      <c r="E113" s="191">
        <f>E114</f>
        <v>3271.131</v>
      </c>
    </row>
    <row r="114" spans="1:5" ht="47.25">
      <c r="A114" s="50" t="s">
        <v>160</v>
      </c>
      <c r="B114" s="51" t="s">
        <v>87</v>
      </c>
      <c r="C114" s="51" t="s">
        <v>574</v>
      </c>
      <c r="D114" s="51"/>
      <c r="E114" s="191">
        <f>E115</f>
        <v>3271.131</v>
      </c>
    </row>
    <row r="115" spans="1:5" ht="15.75">
      <c r="A115" s="50" t="s">
        <v>88</v>
      </c>
      <c r="B115" s="51" t="s">
        <v>87</v>
      </c>
      <c r="C115" s="51" t="s">
        <v>89</v>
      </c>
      <c r="D115" s="51"/>
      <c r="E115" s="191">
        <f>E116</f>
        <v>3271.131</v>
      </c>
    </row>
    <row r="116" spans="1:5" ht="31.5">
      <c r="A116" s="50" t="s">
        <v>1127</v>
      </c>
      <c r="B116" s="51" t="s">
        <v>87</v>
      </c>
      <c r="C116" s="51" t="s">
        <v>89</v>
      </c>
      <c r="D116" s="51" t="s">
        <v>1092</v>
      </c>
      <c r="E116" s="191">
        <v>3271.131</v>
      </c>
    </row>
    <row r="117" spans="1:5" s="29" customFormat="1" ht="15.75">
      <c r="A117" s="32" t="s">
        <v>40</v>
      </c>
      <c r="B117" s="49" t="s">
        <v>41</v>
      </c>
      <c r="C117" s="49"/>
      <c r="D117" s="49"/>
      <c r="E117" s="192">
        <f>E124+E150+E156+E175+E118</f>
        <v>130969.353</v>
      </c>
    </row>
    <row r="118" spans="1:5" ht="15.75">
      <c r="A118" s="50" t="s">
        <v>824</v>
      </c>
      <c r="B118" s="51" t="s">
        <v>823</v>
      </c>
      <c r="C118" s="51"/>
      <c r="D118" s="51"/>
      <c r="E118" s="191">
        <f>E119</f>
        <v>250</v>
      </c>
    </row>
    <row r="119" spans="1:5" ht="31.5">
      <c r="A119" s="50" t="s">
        <v>280</v>
      </c>
      <c r="B119" s="51" t="s">
        <v>823</v>
      </c>
      <c r="C119" s="51" t="s">
        <v>177</v>
      </c>
      <c r="D119" s="51"/>
      <c r="E119" s="191">
        <f>E120</f>
        <v>250</v>
      </c>
    </row>
    <row r="120" spans="1:5" s="29" customFormat="1" ht="31.5">
      <c r="A120" s="50" t="s">
        <v>668</v>
      </c>
      <c r="B120" s="51" t="s">
        <v>823</v>
      </c>
      <c r="C120" s="51" t="s">
        <v>488</v>
      </c>
      <c r="D120" s="49"/>
      <c r="E120" s="191">
        <f>E121</f>
        <v>250</v>
      </c>
    </row>
    <row r="121" spans="1:5" s="29" customFormat="1" ht="15.75">
      <c r="A121" s="50" t="s">
        <v>825</v>
      </c>
      <c r="B121" s="51" t="s">
        <v>823</v>
      </c>
      <c r="C121" s="51" t="s">
        <v>744</v>
      </c>
      <c r="D121" s="49"/>
      <c r="E121" s="191">
        <f>E122+E123</f>
        <v>250</v>
      </c>
    </row>
    <row r="122" spans="1:5" s="29" customFormat="1" ht="31.5">
      <c r="A122" s="50" t="s">
        <v>1127</v>
      </c>
      <c r="B122" s="51" t="s">
        <v>823</v>
      </c>
      <c r="C122" s="51" t="s">
        <v>744</v>
      </c>
      <c r="D122" s="51" t="s">
        <v>1092</v>
      </c>
      <c r="E122" s="191">
        <v>0</v>
      </c>
    </row>
    <row r="123" spans="1:5" s="29" customFormat="1" ht="31.5">
      <c r="A123" s="50" t="s">
        <v>1098</v>
      </c>
      <c r="B123" s="51" t="s">
        <v>823</v>
      </c>
      <c r="C123" s="51" t="s">
        <v>744</v>
      </c>
      <c r="D123" s="51" t="s">
        <v>1099</v>
      </c>
      <c r="E123" s="191">
        <v>250</v>
      </c>
    </row>
    <row r="124" spans="1:5" ht="15.75">
      <c r="A124" s="50" t="s">
        <v>292</v>
      </c>
      <c r="B124" s="51" t="s">
        <v>291</v>
      </c>
      <c r="C124" s="51"/>
      <c r="D124" s="51"/>
      <c r="E124" s="191">
        <f>E125+E146</f>
        <v>11452.3</v>
      </c>
    </row>
    <row r="125" spans="1:5" ht="47.25">
      <c r="A125" s="50" t="s">
        <v>1</v>
      </c>
      <c r="B125" s="51" t="s">
        <v>291</v>
      </c>
      <c r="C125" s="51" t="s">
        <v>520</v>
      </c>
      <c r="D125" s="51"/>
      <c r="E125" s="191">
        <f>E126+E136+E140</f>
        <v>8952.3</v>
      </c>
    </row>
    <row r="126" spans="1:5" ht="31.5">
      <c r="A126" s="86" t="s">
        <v>683</v>
      </c>
      <c r="B126" s="51" t="s">
        <v>291</v>
      </c>
      <c r="C126" s="87" t="s">
        <v>672</v>
      </c>
      <c r="D126" s="87"/>
      <c r="E126" s="193">
        <f>E127+E130+E133</f>
        <v>6290</v>
      </c>
    </row>
    <row r="127" spans="1:5" ht="31.5">
      <c r="A127" s="50" t="s">
        <v>1137</v>
      </c>
      <c r="B127" s="51" t="s">
        <v>291</v>
      </c>
      <c r="C127" s="51" t="s">
        <v>673</v>
      </c>
      <c r="D127" s="51"/>
      <c r="E127" s="191">
        <f>E128</f>
        <v>2600</v>
      </c>
    </row>
    <row r="128" spans="1:5" ht="15.75">
      <c r="A128" s="50" t="s">
        <v>293</v>
      </c>
      <c r="B128" s="51" t="s">
        <v>291</v>
      </c>
      <c r="C128" s="51" t="s">
        <v>674</v>
      </c>
      <c r="D128" s="51"/>
      <c r="E128" s="191">
        <f>E129</f>
        <v>2600</v>
      </c>
    </row>
    <row r="129" spans="1:5" ht="15.75">
      <c r="A129" s="50" t="s">
        <v>1093</v>
      </c>
      <c r="B129" s="51" t="s">
        <v>291</v>
      </c>
      <c r="C129" s="51" t="s">
        <v>674</v>
      </c>
      <c r="D129" s="51" t="s">
        <v>1094</v>
      </c>
      <c r="E129" s="191">
        <v>2600</v>
      </c>
    </row>
    <row r="130" spans="1:5" ht="31.5">
      <c r="A130" s="50" t="s">
        <v>155</v>
      </c>
      <c r="B130" s="51" t="s">
        <v>291</v>
      </c>
      <c r="C130" s="51" t="s">
        <v>685</v>
      </c>
      <c r="D130" s="51"/>
      <c r="E130" s="191">
        <f>E131</f>
        <v>2690</v>
      </c>
    </row>
    <row r="131" spans="1:5" ht="31.5">
      <c r="A131" s="50" t="s">
        <v>1095</v>
      </c>
      <c r="B131" s="51" t="s">
        <v>291</v>
      </c>
      <c r="C131" s="51" t="s">
        <v>686</v>
      </c>
      <c r="D131" s="51"/>
      <c r="E131" s="191">
        <f>E132</f>
        <v>2690</v>
      </c>
    </row>
    <row r="132" spans="1:5" ht="31.5">
      <c r="A132" s="50" t="s">
        <v>1098</v>
      </c>
      <c r="B132" s="51" t="s">
        <v>291</v>
      </c>
      <c r="C132" s="51" t="s">
        <v>686</v>
      </c>
      <c r="D132" s="51" t="s">
        <v>1099</v>
      </c>
      <c r="E132" s="191">
        <v>2690</v>
      </c>
    </row>
    <row r="133" spans="1:5" ht="63">
      <c r="A133" s="50" t="s">
        <v>156</v>
      </c>
      <c r="B133" s="51" t="s">
        <v>291</v>
      </c>
      <c r="C133" s="51" t="s">
        <v>687</v>
      </c>
      <c r="D133" s="51"/>
      <c r="E133" s="191">
        <f>E134</f>
        <v>1000</v>
      </c>
    </row>
    <row r="134" spans="1:5" ht="15.75">
      <c r="A134" s="50" t="s">
        <v>293</v>
      </c>
      <c r="B134" s="51" t="s">
        <v>291</v>
      </c>
      <c r="C134" s="51" t="s">
        <v>692</v>
      </c>
      <c r="D134" s="51"/>
      <c r="E134" s="191">
        <f>E135</f>
        <v>1000</v>
      </c>
    </row>
    <row r="135" spans="1:5" ht="32.25" customHeight="1">
      <c r="A135" s="50" t="s">
        <v>1127</v>
      </c>
      <c r="B135" s="51" t="s">
        <v>291</v>
      </c>
      <c r="C135" s="51" t="s">
        <v>692</v>
      </c>
      <c r="D135" s="51" t="s">
        <v>1092</v>
      </c>
      <c r="E135" s="191">
        <v>1000</v>
      </c>
    </row>
    <row r="136" spans="1:5" ht="15.75">
      <c r="A136" s="50" t="s">
        <v>678</v>
      </c>
      <c r="B136" s="51" t="s">
        <v>291</v>
      </c>
      <c r="C136" s="51" t="s">
        <v>675</v>
      </c>
      <c r="D136" s="51"/>
      <c r="E136" s="191">
        <f>E137</f>
        <v>500</v>
      </c>
    </row>
    <row r="137" spans="1:5" ht="15.75">
      <c r="A137" s="50" t="s">
        <v>681</v>
      </c>
      <c r="B137" s="51" t="s">
        <v>291</v>
      </c>
      <c r="C137" s="51" t="s">
        <v>676</v>
      </c>
      <c r="D137" s="51"/>
      <c r="E137" s="191">
        <f>E138</f>
        <v>500</v>
      </c>
    </row>
    <row r="138" spans="1:5" ht="15.75">
      <c r="A138" s="50" t="s">
        <v>293</v>
      </c>
      <c r="B138" s="51" t="s">
        <v>291</v>
      </c>
      <c r="C138" s="51" t="s">
        <v>677</v>
      </c>
      <c r="D138" s="51"/>
      <c r="E138" s="191">
        <f>E139</f>
        <v>500</v>
      </c>
    </row>
    <row r="139" spans="1:5" ht="15.75">
      <c r="A139" s="50" t="s">
        <v>1093</v>
      </c>
      <c r="B139" s="51" t="s">
        <v>291</v>
      </c>
      <c r="C139" s="51" t="s">
        <v>677</v>
      </c>
      <c r="D139" s="51" t="s">
        <v>1094</v>
      </c>
      <c r="E139" s="191">
        <v>500</v>
      </c>
    </row>
    <row r="140" spans="1:5" ht="24.75" customHeight="1">
      <c r="A140" s="86" t="s">
        <v>682</v>
      </c>
      <c r="B140" s="51" t="s">
        <v>291</v>
      </c>
      <c r="C140" s="87" t="s">
        <v>679</v>
      </c>
      <c r="D140" s="87"/>
      <c r="E140" s="193">
        <f>E141</f>
        <v>2162.3</v>
      </c>
    </row>
    <row r="141" spans="1:5" ht="31.5">
      <c r="A141" s="50" t="s">
        <v>194</v>
      </c>
      <c r="B141" s="51" t="s">
        <v>291</v>
      </c>
      <c r="C141" s="51" t="s">
        <v>680</v>
      </c>
      <c r="D141" s="51"/>
      <c r="E141" s="191">
        <f>E142+E144</f>
        <v>2162.3</v>
      </c>
    </row>
    <row r="142" spans="1:5" ht="47.25">
      <c r="A142" s="50" t="s">
        <v>1138</v>
      </c>
      <c r="B142" s="51" t="s">
        <v>291</v>
      </c>
      <c r="C142" s="51" t="s">
        <v>689</v>
      </c>
      <c r="D142" s="51"/>
      <c r="E142" s="191">
        <f>E143</f>
        <v>672.4</v>
      </c>
    </row>
    <row r="143" spans="1:5" ht="31.5">
      <c r="A143" s="50" t="s">
        <v>1127</v>
      </c>
      <c r="B143" s="51" t="s">
        <v>291</v>
      </c>
      <c r="C143" s="51" t="s">
        <v>689</v>
      </c>
      <c r="D143" s="51" t="s">
        <v>1092</v>
      </c>
      <c r="E143" s="191">
        <v>672.4</v>
      </c>
    </row>
    <row r="144" spans="1:5" ht="31.5">
      <c r="A144" s="50" t="s">
        <v>1139</v>
      </c>
      <c r="B144" s="51" t="s">
        <v>291</v>
      </c>
      <c r="C144" s="51" t="s">
        <v>690</v>
      </c>
      <c r="D144" s="51"/>
      <c r="E144" s="191">
        <f>E145</f>
        <v>1489.9</v>
      </c>
    </row>
    <row r="145" spans="1:5" ht="31.5">
      <c r="A145" s="50" t="s">
        <v>1127</v>
      </c>
      <c r="B145" s="51" t="s">
        <v>291</v>
      </c>
      <c r="C145" s="51" t="s">
        <v>690</v>
      </c>
      <c r="D145" s="51" t="s">
        <v>1092</v>
      </c>
      <c r="E145" s="191">
        <v>1489.9</v>
      </c>
    </row>
    <row r="146" spans="1:5" ht="63">
      <c r="A146" s="50" t="s">
        <v>547</v>
      </c>
      <c r="B146" s="51" t="s">
        <v>291</v>
      </c>
      <c r="C146" s="51" t="s">
        <v>548</v>
      </c>
      <c r="D146" s="51"/>
      <c r="E146" s="191">
        <f>E147</f>
        <v>2500</v>
      </c>
    </row>
    <row r="147" spans="1:5" ht="63">
      <c r="A147" s="50" t="s">
        <v>1140</v>
      </c>
      <c r="B147" s="51" t="s">
        <v>291</v>
      </c>
      <c r="C147" s="51" t="s">
        <v>550</v>
      </c>
      <c r="D147" s="51"/>
      <c r="E147" s="191">
        <f>E148</f>
        <v>2500</v>
      </c>
    </row>
    <row r="148" spans="1:5" ht="31.5">
      <c r="A148" s="50" t="s">
        <v>697</v>
      </c>
      <c r="B148" s="51" t="s">
        <v>291</v>
      </c>
      <c r="C148" s="51" t="s">
        <v>698</v>
      </c>
      <c r="D148" s="51"/>
      <c r="E148" s="191">
        <f>E149</f>
        <v>2500</v>
      </c>
    </row>
    <row r="149" spans="1:5" ht="31.5">
      <c r="A149" s="50" t="s">
        <v>464</v>
      </c>
      <c r="B149" s="51" t="s">
        <v>291</v>
      </c>
      <c r="C149" s="51" t="s">
        <v>698</v>
      </c>
      <c r="D149" s="51" t="s">
        <v>1105</v>
      </c>
      <c r="E149" s="191">
        <v>2500</v>
      </c>
    </row>
    <row r="150" spans="1:5" ht="15.75">
      <c r="A150" s="50" t="s">
        <v>1113</v>
      </c>
      <c r="B150" s="51" t="s">
        <v>1112</v>
      </c>
      <c r="C150" s="88"/>
      <c r="D150" s="88"/>
      <c r="E150" s="191">
        <f>E151</f>
        <v>270</v>
      </c>
    </row>
    <row r="151" spans="1:5" ht="31.5">
      <c r="A151" s="50" t="s">
        <v>3</v>
      </c>
      <c r="B151" s="51" t="s">
        <v>1112</v>
      </c>
      <c r="C151" s="77" t="s">
        <v>558</v>
      </c>
      <c r="D151" s="77"/>
      <c r="E151" s="191">
        <f>E152</f>
        <v>270</v>
      </c>
    </row>
    <row r="152" spans="1:5" ht="31.5">
      <c r="A152" s="50" t="s">
        <v>561</v>
      </c>
      <c r="B152" s="51" t="s">
        <v>1112</v>
      </c>
      <c r="C152" s="77" t="s">
        <v>562</v>
      </c>
      <c r="D152" s="77"/>
      <c r="E152" s="191">
        <f>E153</f>
        <v>270</v>
      </c>
    </row>
    <row r="153" spans="1:5" ht="15.75">
      <c r="A153" s="50" t="s">
        <v>1114</v>
      </c>
      <c r="B153" s="51" t="s">
        <v>1112</v>
      </c>
      <c r="C153" s="77" t="s">
        <v>563</v>
      </c>
      <c r="D153" s="88"/>
      <c r="E153" s="191">
        <f>E155+E154</f>
        <v>270</v>
      </c>
    </row>
    <row r="154" spans="1:5" ht="31.5">
      <c r="A154" s="50" t="s">
        <v>1127</v>
      </c>
      <c r="B154" s="51" t="s">
        <v>1112</v>
      </c>
      <c r="C154" s="77" t="s">
        <v>563</v>
      </c>
      <c r="D154" s="77">
        <v>200</v>
      </c>
      <c r="E154" s="191">
        <v>270</v>
      </c>
    </row>
    <row r="155" spans="1:5" ht="15.75">
      <c r="A155" s="50" t="s">
        <v>1093</v>
      </c>
      <c r="B155" s="51" t="s">
        <v>1112</v>
      </c>
      <c r="C155" s="77" t="s">
        <v>563</v>
      </c>
      <c r="D155" s="51" t="s">
        <v>1094</v>
      </c>
      <c r="E155" s="191">
        <v>0</v>
      </c>
    </row>
    <row r="156" spans="1:5" ht="15.75">
      <c r="A156" s="50" t="s">
        <v>865</v>
      </c>
      <c r="B156" s="51" t="s">
        <v>49</v>
      </c>
      <c r="C156" s="77"/>
      <c r="D156" s="51"/>
      <c r="E156" s="191">
        <f>E157</f>
        <v>101756</v>
      </c>
    </row>
    <row r="157" spans="1:5" ht="31.5">
      <c r="A157" s="50" t="s">
        <v>3</v>
      </c>
      <c r="B157" s="51" t="s">
        <v>49</v>
      </c>
      <c r="C157" s="77" t="s">
        <v>558</v>
      </c>
      <c r="D157" s="51"/>
      <c r="E157" s="191">
        <f>E158</f>
        <v>101756</v>
      </c>
    </row>
    <row r="158" spans="1:5" ht="31.5">
      <c r="A158" s="50" t="s">
        <v>1141</v>
      </c>
      <c r="B158" s="51" t="s">
        <v>49</v>
      </c>
      <c r="C158" s="77" t="s">
        <v>559</v>
      </c>
      <c r="D158" s="51"/>
      <c r="E158" s="191">
        <f>E159+E162+E169+E171+E173+E165+E167</f>
        <v>101756</v>
      </c>
    </row>
    <row r="159" spans="1:5" ht="15.75">
      <c r="A159" s="50" t="s">
        <v>956</v>
      </c>
      <c r="B159" s="51" t="s">
        <v>49</v>
      </c>
      <c r="C159" s="51" t="s">
        <v>560</v>
      </c>
      <c r="D159" s="51"/>
      <c r="E159" s="191">
        <f>E160+E161</f>
        <v>34797.21</v>
      </c>
    </row>
    <row r="160" spans="1:5" ht="31.5">
      <c r="A160" s="50" t="s">
        <v>1127</v>
      </c>
      <c r="B160" s="51" t="s">
        <v>49</v>
      </c>
      <c r="C160" s="51" t="s">
        <v>560</v>
      </c>
      <c r="D160" s="51" t="s">
        <v>1092</v>
      </c>
      <c r="E160" s="191">
        <v>20807.21</v>
      </c>
    </row>
    <row r="161" spans="1:5" ht="15.75">
      <c r="A161" s="50" t="s">
        <v>866</v>
      </c>
      <c r="B161" s="51" t="s">
        <v>49</v>
      </c>
      <c r="C161" s="51" t="s">
        <v>560</v>
      </c>
      <c r="D161" s="51" t="s">
        <v>1101</v>
      </c>
      <c r="E161" s="191">
        <v>13990</v>
      </c>
    </row>
    <row r="162" spans="1:5" ht="47.25">
      <c r="A162" s="50" t="s">
        <v>1142</v>
      </c>
      <c r="B162" s="51" t="s">
        <v>49</v>
      </c>
      <c r="C162" s="51" t="s">
        <v>709</v>
      </c>
      <c r="D162" s="51"/>
      <c r="E162" s="191">
        <f>E163+E164</f>
        <v>56207</v>
      </c>
    </row>
    <row r="163" spans="1:5" ht="31.5">
      <c r="A163" s="50" t="s">
        <v>1127</v>
      </c>
      <c r="B163" s="51" t="s">
        <v>49</v>
      </c>
      <c r="C163" s="51" t="s">
        <v>709</v>
      </c>
      <c r="D163" s="51" t="s">
        <v>1092</v>
      </c>
      <c r="E163" s="191">
        <v>34207</v>
      </c>
    </row>
    <row r="164" spans="1:5" ht="15.75">
      <c r="A164" s="50" t="s">
        <v>866</v>
      </c>
      <c r="B164" s="51" t="s">
        <v>49</v>
      </c>
      <c r="C164" s="51" t="s">
        <v>709</v>
      </c>
      <c r="D164" s="51" t="s">
        <v>1101</v>
      </c>
      <c r="E164" s="191">
        <v>22000</v>
      </c>
    </row>
    <row r="165" spans="1:5" ht="31.5">
      <c r="A165" s="50" t="s">
        <v>1174</v>
      </c>
      <c r="B165" s="51" t="s">
        <v>49</v>
      </c>
      <c r="C165" s="51" t="s">
        <v>1176</v>
      </c>
      <c r="D165" s="51"/>
      <c r="E165" s="191">
        <f>E166</f>
        <v>3000</v>
      </c>
    </row>
    <row r="166" spans="1:5" ht="31.5">
      <c r="A166" s="50" t="s">
        <v>1127</v>
      </c>
      <c r="B166" s="51" t="s">
        <v>49</v>
      </c>
      <c r="C166" s="51" t="s">
        <v>1176</v>
      </c>
      <c r="D166" s="51" t="s">
        <v>1092</v>
      </c>
      <c r="E166" s="191">
        <v>3000</v>
      </c>
    </row>
    <row r="167" spans="1:5" ht="31.5">
      <c r="A167" s="50" t="s">
        <v>1177</v>
      </c>
      <c r="B167" s="51" t="s">
        <v>49</v>
      </c>
      <c r="C167" s="51" t="s">
        <v>1178</v>
      </c>
      <c r="D167" s="51"/>
      <c r="E167" s="191">
        <f>E168</f>
        <v>3014.16</v>
      </c>
    </row>
    <row r="168" spans="1:5" ht="31.5">
      <c r="A168" s="50" t="s">
        <v>1127</v>
      </c>
      <c r="B168" s="51" t="s">
        <v>49</v>
      </c>
      <c r="C168" s="51" t="s">
        <v>1178</v>
      </c>
      <c r="D168" s="51" t="s">
        <v>1092</v>
      </c>
      <c r="E168" s="191">
        <v>3014.16</v>
      </c>
    </row>
    <row r="169" spans="1:5" ht="31.5">
      <c r="A169" s="50" t="s">
        <v>1143</v>
      </c>
      <c r="B169" s="51" t="s">
        <v>49</v>
      </c>
      <c r="C169" s="51" t="s">
        <v>90</v>
      </c>
      <c r="D169" s="51"/>
      <c r="E169" s="191">
        <f>E170</f>
        <v>3427.63</v>
      </c>
    </row>
    <row r="170" spans="1:5" ht="31.5">
      <c r="A170" s="50" t="s">
        <v>1127</v>
      </c>
      <c r="B170" s="51" t="s">
        <v>49</v>
      </c>
      <c r="C170" s="51" t="s">
        <v>90</v>
      </c>
      <c r="D170" s="51" t="s">
        <v>1092</v>
      </c>
      <c r="E170" s="191">
        <v>3427.63</v>
      </c>
    </row>
    <row r="171" spans="1:5" ht="31.5">
      <c r="A171" s="50" t="s">
        <v>91</v>
      </c>
      <c r="B171" s="51" t="s">
        <v>49</v>
      </c>
      <c r="C171" s="51" t="s">
        <v>92</v>
      </c>
      <c r="D171" s="51"/>
      <c r="E171" s="191">
        <f>E172</f>
        <v>350</v>
      </c>
    </row>
    <row r="172" spans="1:5" ht="31.5">
      <c r="A172" s="50" t="s">
        <v>1127</v>
      </c>
      <c r="B172" s="51" t="s">
        <v>49</v>
      </c>
      <c r="C172" s="51" t="s">
        <v>92</v>
      </c>
      <c r="D172" s="51" t="s">
        <v>1092</v>
      </c>
      <c r="E172" s="191">
        <v>350</v>
      </c>
    </row>
    <row r="173" spans="1:5" ht="31.5">
      <c r="A173" s="50" t="s">
        <v>93</v>
      </c>
      <c r="B173" s="51" t="s">
        <v>49</v>
      </c>
      <c r="C173" s="51" t="s">
        <v>94</v>
      </c>
      <c r="D173" s="51"/>
      <c r="E173" s="191">
        <f>E174</f>
        <v>960</v>
      </c>
    </row>
    <row r="174" spans="1:5" ht="31.5">
      <c r="A174" s="50" t="s">
        <v>1127</v>
      </c>
      <c r="B174" s="51" t="s">
        <v>49</v>
      </c>
      <c r="C174" s="51" t="s">
        <v>94</v>
      </c>
      <c r="D174" s="51" t="s">
        <v>1092</v>
      </c>
      <c r="E174" s="191">
        <v>960</v>
      </c>
    </row>
    <row r="175" spans="1:5" ht="15.75">
      <c r="A175" s="50" t="s">
        <v>42</v>
      </c>
      <c r="B175" s="51" t="s">
        <v>1116</v>
      </c>
      <c r="C175" s="51"/>
      <c r="D175" s="51"/>
      <c r="E175" s="191">
        <f>E176+E184+E180</f>
        <v>17241.053</v>
      </c>
    </row>
    <row r="176" spans="1:5" ht="47.25">
      <c r="A176" s="50" t="s">
        <v>0</v>
      </c>
      <c r="B176" s="51" t="s">
        <v>1116</v>
      </c>
      <c r="C176" s="51" t="s">
        <v>517</v>
      </c>
      <c r="D176" s="51"/>
      <c r="E176" s="191">
        <f>E177</f>
        <v>2100</v>
      </c>
    </row>
    <row r="177" spans="1:5" ht="31.5">
      <c r="A177" s="50" t="s">
        <v>1144</v>
      </c>
      <c r="B177" s="51" t="s">
        <v>1116</v>
      </c>
      <c r="C177" s="51" t="s">
        <v>518</v>
      </c>
      <c r="D177" s="51"/>
      <c r="E177" s="191">
        <f>E178</f>
        <v>2100</v>
      </c>
    </row>
    <row r="178" spans="1:5" ht="15.75">
      <c r="A178" s="50" t="s">
        <v>860</v>
      </c>
      <c r="B178" s="51" t="s">
        <v>1116</v>
      </c>
      <c r="C178" s="51" t="s">
        <v>163</v>
      </c>
      <c r="D178" s="51"/>
      <c r="E178" s="191">
        <f>E179</f>
        <v>2100</v>
      </c>
    </row>
    <row r="179" spans="1:5" ht="15.75">
      <c r="A179" s="50" t="s">
        <v>1093</v>
      </c>
      <c r="B179" s="51" t="s">
        <v>1116</v>
      </c>
      <c r="C179" s="51" t="s">
        <v>163</v>
      </c>
      <c r="D179" s="51" t="s">
        <v>1094</v>
      </c>
      <c r="E179" s="191">
        <v>2100</v>
      </c>
    </row>
    <row r="180" spans="1:5" ht="31.5">
      <c r="A180" s="50" t="s">
        <v>296</v>
      </c>
      <c r="B180" s="51" t="s">
        <v>1116</v>
      </c>
      <c r="C180" s="51" t="s">
        <v>535</v>
      </c>
      <c r="D180" s="51"/>
      <c r="E180" s="191">
        <f>E181</f>
        <v>2000</v>
      </c>
    </row>
    <row r="181" spans="1:5" ht="47.25">
      <c r="A181" s="50" t="s">
        <v>1130</v>
      </c>
      <c r="B181" s="51" t="s">
        <v>1116</v>
      </c>
      <c r="C181" s="51" t="s">
        <v>539</v>
      </c>
      <c r="D181" s="51"/>
      <c r="E181" s="191">
        <f>E182</f>
        <v>2000</v>
      </c>
    </row>
    <row r="182" spans="1:5" ht="31.5">
      <c r="A182" s="50" t="s">
        <v>1179</v>
      </c>
      <c r="B182" s="51" t="s">
        <v>1116</v>
      </c>
      <c r="C182" s="51" t="s">
        <v>1180</v>
      </c>
      <c r="D182" s="51"/>
      <c r="E182" s="191">
        <f>E183</f>
        <v>2000</v>
      </c>
    </row>
    <row r="183" spans="1:5" ht="31.5">
      <c r="A183" s="50" t="s">
        <v>1127</v>
      </c>
      <c r="B183" s="51" t="s">
        <v>1116</v>
      </c>
      <c r="C183" s="51" t="s">
        <v>1180</v>
      </c>
      <c r="D183" s="51" t="s">
        <v>1092</v>
      </c>
      <c r="E183" s="191">
        <v>2000</v>
      </c>
    </row>
    <row r="184" spans="1:5" ht="54" customHeight="1">
      <c r="A184" s="50" t="s">
        <v>547</v>
      </c>
      <c r="B184" s="51" t="s">
        <v>1116</v>
      </c>
      <c r="C184" s="51" t="s">
        <v>548</v>
      </c>
      <c r="D184" s="50"/>
      <c r="E184" s="191">
        <f>E185+E192</f>
        <v>13141.053</v>
      </c>
    </row>
    <row r="185" spans="1:5" ht="31.5">
      <c r="A185" s="50" t="s">
        <v>148</v>
      </c>
      <c r="B185" s="51" t="s">
        <v>1116</v>
      </c>
      <c r="C185" s="51" t="s">
        <v>152</v>
      </c>
      <c r="D185" s="50"/>
      <c r="E185" s="191">
        <f>E186+E188+E190</f>
        <v>2020</v>
      </c>
    </row>
    <row r="186" spans="1:5" ht="47.25">
      <c r="A186" s="50" t="s">
        <v>1145</v>
      </c>
      <c r="B186" s="51" t="s">
        <v>1116</v>
      </c>
      <c r="C186" s="51" t="s">
        <v>153</v>
      </c>
      <c r="D186" s="51"/>
      <c r="E186" s="191">
        <f>E187</f>
        <v>270</v>
      </c>
    </row>
    <row r="187" spans="1:5" ht="31.5">
      <c r="A187" s="50" t="s">
        <v>1127</v>
      </c>
      <c r="B187" s="51" t="s">
        <v>1116</v>
      </c>
      <c r="C187" s="51" t="s">
        <v>153</v>
      </c>
      <c r="D187" s="51" t="s">
        <v>1092</v>
      </c>
      <c r="E187" s="191">
        <v>270</v>
      </c>
    </row>
    <row r="188" spans="1:5" ht="47.25">
      <c r="A188" s="50" t="s">
        <v>203</v>
      </c>
      <c r="B188" s="51" t="s">
        <v>1116</v>
      </c>
      <c r="C188" s="51" t="s">
        <v>703</v>
      </c>
      <c r="D188" s="51"/>
      <c r="E188" s="191">
        <f>E189</f>
        <v>50</v>
      </c>
    </row>
    <row r="189" spans="1:5" ht="31.5">
      <c r="A189" s="50" t="s">
        <v>1127</v>
      </c>
      <c r="B189" s="51" t="s">
        <v>1116</v>
      </c>
      <c r="C189" s="51" t="s">
        <v>703</v>
      </c>
      <c r="D189" s="51" t="s">
        <v>1092</v>
      </c>
      <c r="E189" s="191">
        <v>50</v>
      </c>
    </row>
    <row r="190" spans="1:5" ht="15.75">
      <c r="A190" s="50" t="s">
        <v>699</v>
      </c>
      <c r="B190" s="51" t="s">
        <v>1116</v>
      </c>
      <c r="C190" s="51" t="s">
        <v>700</v>
      </c>
      <c r="D190" s="51"/>
      <c r="E190" s="191">
        <f>E191</f>
        <v>1700</v>
      </c>
    </row>
    <row r="191" spans="1:5" ht="31.5">
      <c r="A191" s="50" t="s">
        <v>1127</v>
      </c>
      <c r="B191" s="51" t="s">
        <v>1116</v>
      </c>
      <c r="C191" s="51" t="s">
        <v>700</v>
      </c>
      <c r="D191" s="51" t="s">
        <v>1092</v>
      </c>
      <c r="E191" s="191">
        <v>1700</v>
      </c>
    </row>
    <row r="192" spans="1:5" ht="31.5">
      <c r="A192" s="50" t="s">
        <v>229</v>
      </c>
      <c r="B192" s="51" t="s">
        <v>1116</v>
      </c>
      <c r="C192" s="51" t="s">
        <v>230</v>
      </c>
      <c r="D192" s="51"/>
      <c r="E192" s="191">
        <f>E193+E195+E197</f>
        <v>11121.053</v>
      </c>
    </row>
    <row r="193" spans="1:5" ht="15.75">
      <c r="A193" s="50" t="s">
        <v>231</v>
      </c>
      <c r="B193" s="51" t="s">
        <v>1116</v>
      </c>
      <c r="C193" s="51" t="s">
        <v>232</v>
      </c>
      <c r="D193" s="51"/>
      <c r="E193" s="191">
        <f>E194</f>
        <v>6700</v>
      </c>
    </row>
    <row r="194" spans="1:5" ht="31.5">
      <c r="A194" s="50" t="s">
        <v>1127</v>
      </c>
      <c r="B194" s="51" t="s">
        <v>1116</v>
      </c>
      <c r="C194" s="51" t="s">
        <v>232</v>
      </c>
      <c r="D194" s="51" t="s">
        <v>1092</v>
      </c>
      <c r="E194" s="191">
        <v>6700</v>
      </c>
    </row>
    <row r="195" spans="1:5" ht="47.25">
      <c r="A195" s="50" t="s">
        <v>1214</v>
      </c>
      <c r="B195" s="51" t="s">
        <v>1116</v>
      </c>
      <c r="C195" s="51" t="s">
        <v>1215</v>
      </c>
      <c r="D195" s="51"/>
      <c r="E195" s="191">
        <f>E196</f>
        <v>4200</v>
      </c>
    </row>
    <row r="196" spans="1:5" ht="31.5">
      <c r="A196" s="50" t="s">
        <v>464</v>
      </c>
      <c r="B196" s="51" t="s">
        <v>1116</v>
      </c>
      <c r="C196" s="51" t="s">
        <v>1215</v>
      </c>
      <c r="D196" s="51" t="s">
        <v>1105</v>
      </c>
      <c r="E196" s="191">
        <v>4200</v>
      </c>
    </row>
    <row r="197" spans="1:5" ht="47.25">
      <c r="A197" s="50" t="s">
        <v>1214</v>
      </c>
      <c r="B197" s="51" t="s">
        <v>1116</v>
      </c>
      <c r="C197" s="51" t="s">
        <v>1216</v>
      </c>
      <c r="D197" s="51"/>
      <c r="E197" s="191">
        <f>E198</f>
        <v>221.053</v>
      </c>
    </row>
    <row r="198" spans="1:5" ht="31.5">
      <c r="A198" s="50" t="s">
        <v>464</v>
      </c>
      <c r="B198" s="51" t="s">
        <v>1116</v>
      </c>
      <c r="C198" s="51" t="s">
        <v>1216</v>
      </c>
      <c r="D198" s="51" t="s">
        <v>1105</v>
      </c>
      <c r="E198" s="191">
        <v>221.053</v>
      </c>
    </row>
    <row r="199" spans="1:5" s="29" customFormat="1" ht="15.75">
      <c r="A199" s="32" t="s">
        <v>960</v>
      </c>
      <c r="B199" s="49" t="s">
        <v>958</v>
      </c>
      <c r="C199" s="49"/>
      <c r="D199" s="49"/>
      <c r="E199" s="192">
        <f>E200+E211+E245+E234</f>
        <v>104525.978</v>
      </c>
    </row>
    <row r="200" spans="1:5" s="29" customFormat="1" ht="15.75">
      <c r="A200" s="50" t="s">
        <v>1012</v>
      </c>
      <c r="B200" s="51" t="s">
        <v>1011</v>
      </c>
      <c r="C200" s="51"/>
      <c r="D200" s="51"/>
      <c r="E200" s="191">
        <f>E201</f>
        <v>5390.292</v>
      </c>
    </row>
    <row r="201" spans="1:5" s="29" customFormat="1" ht="63">
      <c r="A201" s="50" t="s">
        <v>547</v>
      </c>
      <c r="B201" s="51" t="s">
        <v>1011</v>
      </c>
      <c r="C201" s="51" t="s">
        <v>548</v>
      </c>
      <c r="D201" s="51"/>
      <c r="E201" s="191">
        <f>E208+E202+E205</f>
        <v>5390.292</v>
      </c>
    </row>
    <row r="202" spans="1:5" s="29" customFormat="1" ht="15.75">
      <c r="A202" s="50" t="s">
        <v>95</v>
      </c>
      <c r="B202" s="51" t="s">
        <v>1011</v>
      </c>
      <c r="C202" s="51" t="s">
        <v>96</v>
      </c>
      <c r="D202" s="51"/>
      <c r="E202" s="191">
        <f>E203</f>
        <v>4240.292</v>
      </c>
    </row>
    <row r="203" spans="1:5" s="29" customFormat="1" ht="47.25">
      <c r="A203" s="50" t="s">
        <v>97</v>
      </c>
      <c r="B203" s="51" t="s">
        <v>1011</v>
      </c>
      <c r="C203" s="51" t="s">
        <v>65</v>
      </c>
      <c r="D203" s="51"/>
      <c r="E203" s="191">
        <f>E204</f>
        <v>4240.292</v>
      </c>
    </row>
    <row r="204" spans="1:5" s="29" customFormat="1" ht="15.75">
      <c r="A204" s="50" t="s">
        <v>866</v>
      </c>
      <c r="B204" s="51" t="s">
        <v>1011</v>
      </c>
      <c r="C204" s="51" t="s">
        <v>65</v>
      </c>
      <c r="D204" s="51" t="s">
        <v>1101</v>
      </c>
      <c r="E204" s="191">
        <v>4240.292</v>
      </c>
    </row>
    <row r="205" spans="1:5" s="29" customFormat="1" ht="31.5">
      <c r="A205" s="50" t="s">
        <v>553</v>
      </c>
      <c r="B205" s="51" t="s">
        <v>1011</v>
      </c>
      <c r="C205" s="51" t="s">
        <v>554</v>
      </c>
      <c r="D205" s="51"/>
      <c r="E205" s="191">
        <f>E206</f>
        <v>100</v>
      </c>
    </row>
    <row r="206" spans="1:5" s="29" customFormat="1" ht="31.5">
      <c r="A206" s="50" t="s">
        <v>1314</v>
      </c>
      <c r="B206" s="51" t="s">
        <v>1011</v>
      </c>
      <c r="C206" s="51" t="s">
        <v>1315</v>
      </c>
      <c r="D206" s="49"/>
      <c r="E206" s="191">
        <f>E207</f>
        <v>100</v>
      </c>
    </row>
    <row r="207" spans="1:5" s="29" customFormat="1" ht="15.75">
      <c r="A207" s="50" t="s">
        <v>1093</v>
      </c>
      <c r="B207" s="51" t="s">
        <v>1011</v>
      </c>
      <c r="C207" s="51" t="s">
        <v>1315</v>
      </c>
      <c r="D207" s="51" t="s">
        <v>1094</v>
      </c>
      <c r="E207" s="191">
        <v>100</v>
      </c>
    </row>
    <row r="208" spans="1:5" s="29" customFormat="1" ht="31.5">
      <c r="A208" s="50" t="s">
        <v>580</v>
      </c>
      <c r="B208" s="51" t="s">
        <v>1011</v>
      </c>
      <c r="C208" s="51" t="s">
        <v>581</v>
      </c>
      <c r="D208" s="51"/>
      <c r="E208" s="191">
        <f>E209</f>
        <v>1050</v>
      </c>
    </row>
    <row r="209" spans="1:5" s="29" customFormat="1" ht="31.5">
      <c r="A209" s="50" t="s">
        <v>1013</v>
      </c>
      <c r="B209" s="51" t="s">
        <v>1011</v>
      </c>
      <c r="C209" s="51" t="s">
        <v>149</v>
      </c>
      <c r="D209" s="51"/>
      <c r="E209" s="191">
        <f>E210</f>
        <v>1050</v>
      </c>
    </row>
    <row r="210" spans="1:5" s="29" customFormat="1" ht="31.5">
      <c r="A210" s="50" t="s">
        <v>1127</v>
      </c>
      <c r="B210" s="51" t="s">
        <v>1011</v>
      </c>
      <c r="C210" s="51" t="s">
        <v>149</v>
      </c>
      <c r="D210" s="51" t="s">
        <v>1092</v>
      </c>
      <c r="E210" s="191">
        <v>1050</v>
      </c>
    </row>
    <row r="211" spans="1:5" ht="15.75">
      <c r="A211" s="50" t="s">
        <v>961</v>
      </c>
      <c r="B211" s="51" t="s">
        <v>959</v>
      </c>
      <c r="C211" s="51"/>
      <c r="D211" s="51"/>
      <c r="E211" s="191">
        <f>E212</f>
        <v>59993.566000000006</v>
      </c>
    </row>
    <row r="212" spans="1:5" s="29" customFormat="1" ht="48.75" customHeight="1">
      <c r="A212" s="50" t="s">
        <v>547</v>
      </c>
      <c r="B212" s="51" t="s">
        <v>959</v>
      </c>
      <c r="C212" s="51" t="s">
        <v>548</v>
      </c>
      <c r="D212" s="51"/>
      <c r="E212" s="191">
        <f>E221+E213+E224+E231</f>
        <v>59993.566000000006</v>
      </c>
    </row>
    <row r="213" spans="1:5" s="29" customFormat="1" ht="31.5">
      <c r="A213" s="50" t="s">
        <v>1347</v>
      </c>
      <c r="B213" s="51" t="s">
        <v>959</v>
      </c>
      <c r="C213" s="51" t="s">
        <v>549</v>
      </c>
      <c r="D213" s="51"/>
      <c r="E213" s="191">
        <f>E217+E219+E214</f>
        <v>4346.9310000000005</v>
      </c>
    </row>
    <row r="214" spans="1:5" s="29" customFormat="1" ht="15.75">
      <c r="A214" s="24" t="s">
        <v>99</v>
      </c>
      <c r="B214" s="51" t="s">
        <v>959</v>
      </c>
      <c r="C214" s="51" t="s">
        <v>1334</v>
      </c>
      <c r="D214" s="49"/>
      <c r="E214" s="191">
        <f>E216+E215</f>
        <v>867</v>
      </c>
    </row>
    <row r="215" spans="1:5" s="29" customFormat="1" ht="31.5">
      <c r="A215" s="24" t="s">
        <v>1127</v>
      </c>
      <c r="B215" s="51" t="s">
        <v>959</v>
      </c>
      <c r="C215" s="51" t="s">
        <v>1334</v>
      </c>
      <c r="D215" s="51" t="s">
        <v>1092</v>
      </c>
      <c r="E215" s="191">
        <v>607</v>
      </c>
    </row>
    <row r="216" spans="1:5" s="29" customFormat="1" ht="15.75">
      <c r="A216" s="24" t="s">
        <v>866</v>
      </c>
      <c r="B216" s="51" t="s">
        <v>959</v>
      </c>
      <c r="C216" s="51" t="s">
        <v>1334</v>
      </c>
      <c r="D216" s="51" t="s">
        <v>1101</v>
      </c>
      <c r="E216" s="191">
        <v>260</v>
      </c>
    </row>
    <row r="217" spans="1:5" s="29" customFormat="1" ht="31.5">
      <c r="A217" s="50" t="s">
        <v>697</v>
      </c>
      <c r="B217" s="51" t="s">
        <v>959</v>
      </c>
      <c r="C217" s="51" t="s">
        <v>448</v>
      </c>
      <c r="D217" s="51"/>
      <c r="E217" s="191">
        <f>E218</f>
        <v>2576.515</v>
      </c>
    </row>
    <row r="218" spans="1:5" s="29" customFormat="1" ht="31.5">
      <c r="A218" s="50" t="s">
        <v>464</v>
      </c>
      <c r="B218" s="51" t="s">
        <v>959</v>
      </c>
      <c r="C218" s="51" t="s">
        <v>448</v>
      </c>
      <c r="D218" s="51" t="s">
        <v>1105</v>
      </c>
      <c r="E218" s="191">
        <v>2576.515</v>
      </c>
    </row>
    <row r="219" spans="1:5" s="29" customFormat="1" ht="31.5">
      <c r="A219" s="50" t="s">
        <v>1174</v>
      </c>
      <c r="B219" s="51" t="s">
        <v>959</v>
      </c>
      <c r="C219" s="51" t="s">
        <v>1278</v>
      </c>
      <c r="D219" s="51"/>
      <c r="E219" s="191">
        <f>E220</f>
        <v>903.416</v>
      </c>
    </row>
    <row r="220" spans="1:5" s="29" customFormat="1" ht="15.75">
      <c r="A220" s="50" t="s">
        <v>866</v>
      </c>
      <c r="B220" s="51" t="s">
        <v>959</v>
      </c>
      <c r="C220" s="51" t="s">
        <v>1278</v>
      </c>
      <c r="D220" s="51" t="s">
        <v>1101</v>
      </c>
      <c r="E220" s="191">
        <v>903.416</v>
      </c>
    </row>
    <row r="221" spans="1:5" s="29" customFormat="1" ht="63">
      <c r="A221" s="50" t="s">
        <v>1140</v>
      </c>
      <c r="B221" s="51" t="s">
        <v>959</v>
      </c>
      <c r="C221" s="51" t="s">
        <v>550</v>
      </c>
      <c r="D221" s="51"/>
      <c r="E221" s="191">
        <f>E222</f>
        <v>8972.242</v>
      </c>
    </row>
    <row r="222" spans="1:5" s="29" customFormat="1" ht="31.5">
      <c r="A222" s="50" t="s">
        <v>697</v>
      </c>
      <c r="B222" s="51" t="s">
        <v>959</v>
      </c>
      <c r="C222" s="51" t="s">
        <v>698</v>
      </c>
      <c r="D222" s="51"/>
      <c r="E222" s="191">
        <f>E223</f>
        <v>8972.242</v>
      </c>
    </row>
    <row r="223" spans="1:5" s="29" customFormat="1" ht="31.5">
      <c r="A223" s="50" t="s">
        <v>464</v>
      </c>
      <c r="B223" s="51" t="s">
        <v>959</v>
      </c>
      <c r="C223" s="51" t="s">
        <v>698</v>
      </c>
      <c r="D223" s="51" t="s">
        <v>1105</v>
      </c>
      <c r="E223" s="191">
        <v>8972.242</v>
      </c>
    </row>
    <row r="224" spans="1:5" s="29" customFormat="1" ht="31.5">
      <c r="A224" s="50" t="s">
        <v>553</v>
      </c>
      <c r="B224" s="51" t="s">
        <v>959</v>
      </c>
      <c r="C224" s="51" t="s">
        <v>554</v>
      </c>
      <c r="D224" s="51"/>
      <c r="E224" s="191">
        <f>E225+E229+E227</f>
        <v>45524.393000000004</v>
      </c>
    </row>
    <row r="225" spans="1:5" s="29" customFormat="1" ht="31.5">
      <c r="A225" s="50" t="s">
        <v>697</v>
      </c>
      <c r="B225" s="51" t="s">
        <v>959</v>
      </c>
      <c r="C225" s="51" t="s">
        <v>66</v>
      </c>
      <c r="D225" s="51"/>
      <c r="E225" s="191">
        <f>E226</f>
        <v>3634.143</v>
      </c>
    </row>
    <row r="226" spans="1:5" s="29" customFormat="1" ht="31.5">
      <c r="A226" s="50" t="s">
        <v>464</v>
      </c>
      <c r="B226" s="51" t="s">
        <v>959</v>
      </c>
      <c r="C226" s="51" t="s">
        <v>66</v>
      </c>
      <c r="D226" s="51" t="s">
        <v>1105</v>
      </c>
      <c r="E226" s="191">
        <v>3634.143</v>
      </c>
    </row>
    <row r="227" spans="1:5" s="29" customFormat="1" ht="31.5">
      <c r="A227" s="50" t="s">
        <v>6</v>
      </c>
      <c r="B227" s="51" t="s">
        <v>959</v>
      </c>
      <c r="C227" s="51" t="s">
        <v>662</v>
      </c>
      <c r="D227" s="51"/>
      <c r="E227" s="191">
        <f>E228</f>
        <v>38716.04</v>
      </c>
    </row>
    <row r="228" spans="1:5" s="29" customFormat="1" ht="31.5">
      <c r="A228" s="50" t="s">
        <v>464</v>
      </c>
      <c r="B228" s="51" t="s">
        <v>959</v>
      </c>
      <c r="C228" s="51" t="s">
        <v>662</v>
      </c>
      <c r="D228" s="51" t="s">
        <v>1105</v>
      </c>
      <c r="E228" s="191">
        <v>38716.04</v>
      </c>
    </row>
    <row r="229" spans="1:5" s="29" customFormat="1" ht="31.5">
      <c r="A229" s="50" t="s">
        <v>98</v>
      </c>
      <c r="B229" s="51" t="s">
        <v>959</v>
      </c>
      <c r="C229" s="51" t="s">
        <v>67</v>
      </c>
      <c r="D229" s="51"/>
      <c r="E229" s="191">
        <f>E230</f>
        <v>3174.21</v>
      </c>
    </row>
    <row r="230" spans="1:5" s="29" customFormat="1" ht="31.5">
      <c r="A230" s="50" t="s">
        <v>464</v>
      </c>
      <c r="B230" s="51" t="s">
        <v>959</v>
      </c>
      <c r="C230" s="51" t="s">
        <v>67</v>
      </c>
      <c r="D230" s="51" t="s">
        <v>1105</v>
      </c>
      <c r="E230" s="191">
        <v>3174.21</v>
      </c>
    </row>
    <row r="231" spans="1:5" s="29" customFormat="1" ht="31.5">
      <c r="A231" s="50" t="s">
        <v>580</v>
      </c>
      <c r="B231" s="51" t="s">
        <v>959</v>
      </c>
      <c r="C231" s="51" t="s">
        <v>581</v>
      </c>
      <c r="D231" s="51"/>
      <c r="E231" s="191">
        <f>E232</f>
        <v>1150</v>
      </c>
    </row>
    <row r="232" spans="1:5" s="29" customFormat="1" ht="15.75">
      <c r="A232" s="50" t="s">
        <v>99</v>
      </c>
      <c r="B232" s="51" t="s">
        <v>959</v>
      </c>
      <c r="C232" s="51" t="s">
        <v>68</v>
      </c>
      <c r="D232" s="51"/>
      <c r="E232" s="191">
        <f>E233</f>
        <v>1150</v>
      </c>
    </row>
    <row r="233" spans="1:5" s="29" customFormat="1" ht="31.5">
      <c r="A233" s="50" t="s">
        <v>1127</v>
      </c>
      <c r="B233" s="51" t="s">
        <v>959</v>
      </c>
      <c r="C233" s="51" t="s">
        <v>68</v>
      </c>
      <c r="D233" s="51" t="s">
        <v>1092</v>
      </c>
      <c r="E233" s="191">
        <v>1150</v>
      </c>
    </row>
    <row r="234" spans="1:5" s="29" customFormat="1" ht="15.75">
      <c r="A234" s="50" t="s">
        <v>1006</v>
      </c>
      <c r="B234" s="51" t="s">
        <v>1005</v>
      </c>
      <c r="C234" s="51"/>
      <c r="D234" s="51"/>
      <c r="E234" s="191">
        <f>E235</f>
        <v>30901.17</v>
      </c>
    </row>
    <row r="235" spans="1:5" s="29" customFormat="1" ht="63">
      <c r="A235" s="50" t="s">
        <v>547</v>
      </c>
      <c r="B235" s="51" t="s">
        <v>1005</v>
      </c>
      <c r="C235" s="51" t="s">
        <v>548</v>
      </c>
      <c r="D235" s="51"/>
      <c r="E235" s="191">
        <f>E236</f>
        <v>30901.17</v>
      </c>
    </row>
    <row r="236" spans="1:5" s="29" customFormat="1" ht="47.25">
      <c r="A236" s="50" t="s">
        <v>158</v>
      </c>
      <c r="B236" s="51" t="s">
        <v>1005</v>
      </c>
      <c r="C236" s="51" t="s">
        <v>551</v>
      </c>
      <c r="D236" s="51"/>
      <c r="E236" s="191">
        <f>E237+E239+E241+E243</f>
        <v>30901.17</v>
      </c>
    </row>
    <row r="237" spans="1:5" s="29" customFormat="1" ht="15.75">
      <c r="A237" s="50" t="s">
        <v>1147</v>
      </c>
      <c r="B237" s="51" t="s">
        <v>1005</v>
      </c>
      <c r="C237" s="51" t="s">
        <v>69</v>
      </c>
      <c r="D237" s="51"/>
      <c r="E237" s="191">
        <f>E238</f>
        <v>2900</v>
      </c>
    </row>
    <row r="238" spans="1:5" s="29" customFormat="1" ht="15.75">
      <c r="A238" s="50" t="s">
        <v>866</v>
      </c>
      <c r="B238" s="51" t="s">
        <v>1005</v>
      </c>
      <c r="C238" s="51" t="s">
        <v>69</v>
      </c>
      <c r="D238" s="51" t="s">
        <v>1101</v>
      </c>
      <c r="E238" s="191">
        <v>2900</v>
      </c>
    </row>
    <row r="239" spans="1:5" s="29" customFormat="1" ht="47.25">
      <c r="A239" s="50" t="s">
        <v>1158</v>
      </c>
      <c r="B239" s="51" t="s">
        <v>1005</v>
      </c>
      <c r="C239" s="51" t="s">
        <v>1217</v>
      </c>
      <c r="D239" s="51"/>
      <c r="E239" s="191">
        <f>E240</f>
        <v>885</v>
      </c>
    </row>
    <row r="240" spans="1:5" s="29" customFormat="1" ht="15.75">
      <c r="A240" s="50" t="s">
        <v>866</v>
      </c>
      <c r="B240" s="51" t="s">
        <v>1005</v>
      </c>
      <c r="C240" s="51" t="s">
        <v>1217</v>
      </c>
      <c r="D240" s="51" t="s">
        <v>1101</v>
      </c>
      <c r="E240" s="191">
        <v>885</v>
      </c>
    </row>
    <row r="241" spans="1:5" s="29" customFormat="1" ht="31.5">
      <c r="A241" s="50" t="s">
        <v>1174</v>
      </c>
      <c r="B241" s="51" t="s">
        <v>1005</v>
      </c>
      <c r="C241" s="51" t="s">
        <v>1279</v>
      </c>
      <c r="D241" s="51"/>
      <c r="E241" s="191">
        <f>E242</f>
        <v>1804.17</v>
      </c>
    </row>
    <row r="242" spans="1:5" s="29" customFormat="1" ht="15.75">
      <c r="A242" s="50" t="s">
        <v>866</v>
      </c>
      <c r="B242" s="51" t="s">
        <v>1005</v>
      </c>
      <c r="C242" s="51" t="s">
        <v>1279</v>
      </c>
      <c r="D242" s="51" t="s">
        <v>1101</v>
      </c>
      <c r="E242" s="191">
        <v>1804.17</v>
      </c>
    </row>
    <row r="243" spans="1:5" s="29" customFormat="1" ht="31.5">
      <c r="A243" s="50" t="s">
        <v>1346</v>
      </c>
      <c r="B243" s="51" t="s">
        <v>1005</v>
      </c>
      <c r="C243" s="51" t="s">
        <v>1316</v>
      </c>
      <c r="D243" s="51"/>
      <c r="E243" s="191">
        <f>E244</f>
        <v>25312</v>
      </c>
    </row>
    <row r="244" spans="1:5" s="29" customFormat="1" ht="15.75">
      <c r="A244" s="50" t="s">
        <v>866</v>
      </c>
      <c r="B244" s="51" t="s">
        <v>1005</v>
      </c>
      <c r="C244" s="51" t="s">
        <v>1316</v>
      </c>
      <c r="D244" s="51" t="s">
        <v>1101</v>
      </c>
      <c r="E244" s="191">
        <v>25312</v>
      </c>
    </row>
    <row r="245" spans="1:5" ht="15.75">
      <c r="A245" s="50" t="s">
        <v>1121</v>
      </c>
      <c r="B245" s="51" t="s">
        <v>1120</v>
      </c>
      <c r="C245" s="51"/>
      <c r="D245" s="51"/>
      <c r="E245" s="191">
        <f>E246</f>
        <v>8240.95</v>
      </c>
    </row>
    <row r="246" spans="1:5" ht="63">
      <c r="A246" s="50" t="s">
        <v>547</v>
      </c>
      <c r="B246" s="51" t="s">
        <v>1120</v>
      </c>
      <c r="C246" s="51" t="s">
        <v>548</v>
      </c>
      <c r="D246" s="51"/>
      <c r="E246" s="191">
        <f>E247+E250</f>
        <v>8240.95</v>
      </c>
    </row>
    <row r="247" spans="1:5" ht="50.25" customHeight="1">
      <c r="A247" s="50" t="s">
        <v>158</v>
      </c>
      <c r="B247" s="51" t="s">
        <v>1120</v>
      </c>
      <c r="C247" s="51" t="s">
        <v>551</v>
      </c>
      <c r="D247" s="51"/>
      <c r="E247" s="191">
        <f>E248</f>
        <v>8100</v>
      </c>
    </row>
    <row r="248" spans="1:5" ht="63">
      <c r="A248" s="50" t="s">
        <v>710</v>
      </c>
      <c r="B248" s="51" t="s">
        <v>1120</v>
      </c>
      <c r="C248" s="51" t="s">
        <v>552</v>
      </c>
      <c r="D248" s="51"/>
      <c r="E248" s="191">
        <f>E249</f>
        <v>8100</v>
      </c>
    </row>
    <row r="249" spans="1:5" ht="15.75">
      <c r="A249" s="50" t="s">
        <v>866</v>
      </c>
      <c r="B249" s="51" t="s">
        <v>1120</v>
      </c>
      <c r="C249" s="51" t="s">
        <v>552</v>
      </c>
      <c r="D249" s="51" t="s">
        <v>1101</v>
      </c>
      <c r="E249" s="191">
        <v>8100</v>
      </c>
    </row>
    <row r="250" spans="1:5" ht="31.5">
      <c r="A250" s="50" t="s">
        <v>1150</v>
      </c>
      <c r="B250" s="51" t="s">
        <v>1120</v>
      </c>
      <c r="C250" s="51" t="s">
        <v>164</v>
      </c>
      <c r="D250" s="51"/>
      <c r="E250" s="191">
        <f>E253+E251</f>
        <v>140.95</v>
      </c>
    </row>
    <row r="251" spans="1:5" ht="78.75">
      <c r="A251" s="180" t="s">
        <v>1218</v>
      </c>
      <c r="B251" s="243" t="s">
        <v>1120</v>
      </c>
      <c r="C251" s="243" t="s">
        <v>1219</v>
      </c>
      <c r="D251" s="243"/>
      <c r="E251" s="244">
        <f>E252</f>
        <v>40.95</v>
      </c>
    </row>
    <row r="252" spans="1:5" ht="31.5">
      <c r="A252" s="50" t="s">
        <v>1127</v>
      </c>
      <c r="B252" s="243" t="s">
        <v>1120</v>
      </c>
      <c r="C252" s="243" t="s">
        <v>1219</v>
      </c>
      <c r="D252" s="243" t="s">
        <v>1092</v>
      </c>
      <c r="E252" s="244">
        <v>40.95</v>
      </c>
    </row>
    <row r="253" spans="1:5" ht="68.25" customHeight="1">
      <c r="A253" s="50" t="s">
        <v>205</v>
      </c>
      <c r="B253" s="89" t="s">
        <v>1120</v>
      </c>
      <c r="C253" s="89" t="s">
        <v>704</v>
      </c>
      <c r="D253" s="89"/>
      <c r="E253" s="282">
        <f>E254</f>
        <v>100</v>
      </c>
    </row>
    <row r="254" spans="1:5" ht="31.5">
      <c r="A254" s="50" t="s">
        <v>1127</v>
      </c>
      <c r="B254" s="51" t="s">
        <v>1120</v>
      </c>
      <c r="C254" s="89" t="s">
        <v>704</v>
      </c>
      <c r="D254" s="51" t="s">
        <v>1092</v>
      </c>
      <c r="E254" s="191">
        <v>100</v>
      </c>
    </row>
    <row r="255" spans="1:5" ht="15.75">
      <c r="A255" s="32" t="s">
        <v>43</v>
      </c>
      <c r="B255" s="49" t="s">
        <v>901</v>
      </c>
      <c r="C255" s="49"/>
      <c r="D255" s="49"/>
      <c r="E255" s="192">
        <f>E256+E275+E355+E334+E312</f>
        <v>1071974.964</v>
      </c>
    </row>
    <row r="256" spans="1:5" ht="15.75">
      <c r="A256" s="50" t="s">
        <v>905</v>
      </c>
      <c r="B256" s="51" t="s">
        <v>902</v>
      </c>
      <c r="C256" s="51"/>
      <c r="D256" s="51"/>
      <c r="E256" s="191">
        <f>E257</f>
        <v>372874.9</v>
      </c>
    </row>
    <row r="257" spans="1:5" ht="31.5">
      <c r="A257" s="50" t="s">
        <v>280</v>
      </c>
      <c r="B257" s="51" t="s">
        <v>902</v>
      </c>
      <c r="C257" s="51" t="s">
        <v>177</v>
      </c>
      <c r="D257" s="51"/>
      <c r="E257" s="191">
        <f>E258+E269+E272</f>
        <v>372874.9</v>
      </c>
    </row>
    <row r="258" spans="1:5" ht="31.5">
      <c r="A258" s="50" t="s">
        <v>473</v>
      </c>
      <c r="B258" s="51" t="s">
        <v>902</v>
      </c>
      <c r="C258" s="51" t="s">
        <v>178</v>
      </c>
      <c r="D258" s="51"/>
      <c r="E258" s="191">
        <f>E259+E263+E265+E267+E261</f>
        <v>370555.9</v>
      </c>
    </row>
    <row r="259" spans="1:5" ht="15.75">
      <c r="A259" s="50" t="s">
        <v>468</v>
      </c>
      <c r="B259" s="51" t="s">
        <v>902</v>
      </c>
      <c r="C259" s="51" t="s">
        <v>477</v>
      </c>
      <c r="D259" s="51"/>
      <c r="E259" s="191">
        <f>E260</f>
        <v>116072.2</v>
      </c>
    </row>
    <row r="260" spans="1:5" ht="31.5">
      <c r="A260" s="50" t="s">
        <v>1098</v>
      </c>
      <c r="B260" s="51" t="s">
        <v>902</v>
      </c>
      <c r="C260" s="51" t="s">
        <v>477</v>
      </c>
      <c r="D260" s="51" t="s">
        <v>1099</v>
      </c>
      <c r="E260" s="191">
        <v>116072.2</v>
      </c>
    </row>
    <row r="261" spans="1:5" ht="47.25">
      <c r="A261" s="50" t="s">
        <v>1158</v>
      </c>
      <c r="B261" s="51" t="s">
        <v>902</v>
      </c>
      <c r="C261" s="51" t="s">
        <v>1220</v>
      </c>
      <c r="D261" s="51"/>
      <c r="E261" s="191">
        <f>E262</f>
        <v>2291</v>
      </c>
    </row>
    <row r="262" spans="1:5" ht="31.5">
      <c r="A262" s="50" t="s">
        <v>1098</v>
      </c>
      <c r="B262" s="51" t="s">
        <v>902</v>
      </c>
      <c r="C262" s="51" t="s">
        <v>1220</v>
      </c>
      <c r="D262" s="51" t="s">
        <v>1099</v>
      </c>
      <c r="E262" s="191">
        <v>2291</v>
      </c>
    </row>
    <row r="263" spans="1:5" ht="161.25" customHeight="1">
      <c r="A263" s="50" t="s">
        <v>1151</v>
      </c>
      <c r="B263" s="51" t="s">
        <v>902</v>
      </c>
      <c r="C263" s="51" t="s">
        <v>474</v>
      </c>
      <c r="D263" s="51"/>
      <c r="E263" s="191">
        <f>E264</f>
        <v>184383.5</v>
      </c>
    </row>
    <row r="264" spans="1:5" ht="31.5">
      <c r="A264" s="50" t="s">
        <v>1098</v>
      </c>
      <c r="B264" s="51" t="s">
        <v>902</v>
      </c>
      <c r="C264" s="51" t="s">
        <v>474</v>
      </c>
      <c r="D264" s="51" t="s">
        <v>1099</v>
      </c>
      <c r="E264" s="191">
        <v>184383.5</v>
      </c>
    </row>
    <row r="265" spans="1:5" ht="157.5">
      <c r="A265" s="50" t="s">
        <v>1151</v>
      </c>
      <c r="B265" s="51" t="s">
        <v>902</v>
      </c>
      <c r="C265" s="51" t="s">
        <v>475</v>
      </c>
      <c r="D265" s="51"/>
      <c r="E265" s="191">
        <f>E266</f>
        <v>2562</v>
      </c>
    </row>
    <row r="266" spans="1:5" ht="31.5">
      <c r="A266" s="50" t="s">
        <v>1098</v>
      </c>
      <c r="B266" s="51" t="s">
        <v>902</v>
      </c>
      <c r="C266" s="51" t="s">
        <v>475</v>
      </c>
      <c r="D266" s="51" t="s">
        <v>1099</v>
      </c>
      <c r="E266" s="191">
        <v>2562</v>
      </c>
    </row>
    <row r="267" spans="1:5" ht="177.75" customHeight="1">
      <c r="A267" s="50" t="s">
        <v>1152</v>
      </c>
      <c r="B267" s="51" t="s">
        <v>902</v>
      </c>
      <c r="C267" s="51" t="s">
        <v>476</v>
      </c>
      <c r="D267" s="51"/>
      <c r="E267" s="191">
        <f>E268</f>
        <v>65247.2</v>
      </c>
    </row>
    <row r="268" spans="1:5" ht="31.5">
      <c r="A268" s="50" t="s">
        <v>1098</v>
      </c>
      <c r="B268" s="51" t="s">
        <v>902</v>
      </c>
      <c r="C268" s="51" t="s">
        <v>476</v>
      </c>
      <c r="D268" s="51" t="s">
        <v>1099</v>
      </c>
      <c r="E268" s="191">
        <v>65247.2</v>
      </c>
    </row>
    <row r="269" spans="1:5" ht="31.5">
      <c r="A269" s="50" t="s">
        <v>449</v>
      </c>
      <c r="B269" s="51" t="s">
        <v>902</v>
      </c>
      <c r="C269" s="51" t="s">
        <v>491</v>
      </c>
      <c r="D269" s="51"/>
      <c r="E269" s="191">
        <f>E270</f>
        <v>126</v>
      </c>
    </row>
    <row r="270" spans="1:5" ht="15.75">
      <c r="A270" s="50" t="s">
        <v>468</v>
      </c>
      <c r="B270" s="51" t="s">
        <v>902</v>
      </c>
      <c r="C270" s="51" t="s">
        <v>450</v>
      </c>
      <c r="D270" s="51"/>
      <c r="E270" s="191">
        <f>E271</f>
        <v>126</v>
      </c>
    </row>
    <row r="271" spans="1:5" ht="31.5">
      <c r="A271" s="50" t="s">
        <v>1098</v>
      </c>
      <c r="B271" s="51" t="s">
        <v>902</v>
      </c>
      <c r="C271" s="51" t="s">
        <v>450</v>
      </c>
      <c r="D271" s="51" t="s">
        <v>1099</v>
      </c>
      <c r="E271" s="191">
        <v>126</v>
      </c>
    </row>
    <row r="272" spans="1:5" ht="47.25">
      <c r="A272" s="50" t="s">
        <v>192</v>
      </c>
      <c r="B272" s="51" t="s">
        <v>902</v>
      </c>
      <c r="C272" s="51" t="s">
        <v>494</v>
      </c>
      <c r="D272" s="51"/>
      <c r="E272" s="191">
        <f>E273</f>
        <v>2193</v>
      </c>
    </row>
    <row r="273" spans="1:5" ht="15.75">
      <c r="A273" s="50" t="s">
        <v>468</v>
      </c>
      <c r="B273" s="51" t="s">
        <v>902</v>
      </c>
      <c r="C273" s="51" t="s">
        <v>701</v>
      </c>
      <c r="D273" s="51"/>
      <c r="E273" s="191">
        <f>E274</f>
        <v>2193</v>
      </c>
    </row>
    <row r="274" spans="1:5" ht="31.5">
      <c r="A274" s="50" t="s">
        <v>1098</v>
      </c>
      <c r="B274" s="51" t="s">
        <v>902</v>
      </c>
      <c r="C274" s="51" t="s">
        <v>701</v>
      </c>
      <c r="D274" s="51" t="s">
        <v>1099</v>
      </c>
      <c r="E274" s="191">
        <v>2193</v>
      </c>
    </row>
    <row r="275" spans="1:5" ht="15.75">
      <c r="A275" s="50" t="s">
        <v>906</v>
      </c>
      <c r="B275" s="51" t="s">
        <v>44</v>
      </c>
      <c r="C275" s="51"/>
      <c r="D275" s="51"/>
      <c r="E275" s="191">
        <f>E276</f>
        <v>533219.164</v>
      </c>
    </row>
    <row r="276" spans="1:5" ht="31.5">
      <c r="A276" s="50" t="s">
        <v>280</v>
      </c>
      <c r="B276" s="51" t="s">
        <v>44</v>
      </c>
      <c r="C276" s="51" t="s">
        <v>177</v>
      </c>
      <c r="D276" s="51"/>
      <c r="E276" s="191">
        <f>E277+E305+E302</f>
        <v>533219.164</v>
      </c>
    </row>
    <row r="277" spans="1:5" ht="31.5">
      <c r="A277" s="50" t="s">
        <v>190</v>
      </c>
      <c r="B277" s="51" t="s">
        <v>44</v>
      </c>
      <c r="C277" s="51" t="s">
        <v>479</v>
      </c>
      <c r="D277" s="51"/>
      <c r="E277" s="191">
        <f>E278+E286+E288+E290+E292+E294+E280+E284+E296+E298+E300+E282</f>
        <v>510876.964</v>
      </c>
    </row>
    <row r="278" spans="1:5" ht="31.5">
      <c r="A278" s="50" t="s">
        <v>469</v>
      </c>
      <c r="B278" s="51" t="s">
        <v>44</v>
      </c>
      <c r="C278" s="51" t="s">
        <v>483</v>
      </c>
      <c r="D278" s="51"/>
      <c r="E278" s="191">
        <f>E279</f>
        <v>151435</v>
      </c>
    </row>
    <row r="279" spans="1:5" ht="31.5">
      <c r="A279" s="50" t="s">
        <v>1098</v>
      </c>
      <c r="B279" s="51" t="s">
        <v>44</v>
      </c>
      <c r="C279" s="51" t="s">
        <v>483</v>
      </c>
      <c r="D279" s="51" t="s">
        <v>1099</v>
      </c>
      <c r="E279" s="191">
        <v>151435</v>
      </c>
    </row>
    <row r="280" spans="1:5" ht="47.25">
      <c r="A280" s="50" t="s">
        <v>1158</v>
      </c>
      <c r="B280" s="51" t="s">
        <v>44</v>
      </c>
      <c r="C280" s="51" t="s">
        <v>1181</v>
      </c>
      <c r="D280" s="51"/>
      <c r="E280" s="191">
        <f>E281</f>
        <v>2308.6</v>
      </c>
    </row>
    <row r="281" spans="1:5" ht="31.5">
      <c r="A281" s="50" t="s">
        <v>1098</v>
      </c>
      <c r="B281" s="51" t="s">
        <v>44</v>
      </c>
      <c r="C281" s="51" t="s">
        <v>1181</v>
      </c>
      <c r="D281" s="51" t="s">
        <v>1099</v>
      </c>
      <c r="E281" s="191">
        <v>2308.6</v>
      </c>
    </row>
    <row r="282" spans="1:5" ht="47.25">
      <c r="A282" s="50" t="s">
        <v>7</v>
      </c>
      <c r="B282" s="51" t="s">
        <v>44</v>
      </c>
      <c r="C282" s="51" t="s">
        <v>235</v>
      </c>
      <c r="D282" s="51"/>
      <c r="E282" s="191">
        <f>E283</f>
        <v>800</v>
      </c>
    </row>
    <row r="283" spans="1:5" ht="31.5">
      <c r="A283" s="50" t="s">
        <v>1098</v>
      </c>
      <c r="B283" s="51" t="s">
        <v>44</v>
      </c>
      <c r="C283" s="51" t="s">
        <v>235</v>
      </c>
      <c r="D283" s="51" t="s">
        <v>1099</v>
      </c>
      <c r="E283" s="191">
        <v>800</v>
      </c>
    </row>
    <row r="284" spans="1:5" ht="31.5">
      <c r="A284" s="50" t="s">
        <v>1174</v>
      </c>
      <c r="B284" s="51" t="s">
        <v>44</v>
      </c>
      <c r="C284" s="51" t="s">
        <v>1280</v>
      </c>
      <c r="D284" s="51"/>
      <c r="E284" s="191">
        <f>E285</f>
        <v>500</v>
      </c>
    </row>
    <row r="285" spans="1:5" ht="31.5">
      <c r="A285" s="50" t="s">
        <v>1098</v>
      </c>
      <c r="B285" s="51" t="s">
        <v>44</v>
      </c>
      <c r="C285" s="51" t="s">
        <v>1280</v>
      </c>
      <c r="D285" s="51" t="s">
        <v>1099</v>
      </c>
      <c r="E285" s="191">
        <v>500</v>
      </c>
    </row>
    <row r="286" spans="1:5" ht="143.25" customHeight="1">
      <c r="A286" s="50" t="s">
        <v>1153</v>
      </c>
      <c r="B286" s="51" t="s">
        <v>44</v>
      </c>
      <c r="C286" s="51" t="s">
        <v>480</v>
      </c>
      <c r="D286" s="51"/>
      <c r="E286" s="191">
        <f>E287</f>
        <v>308850.3</v>
      </c>
    </row>
    <row r="287" spans="1:5" ht="31.5">
      <c r="A287" s="50" t="s">
        <v>1098</v>
      </c>
      <c r="B287" s="51" t="s">
        <v>44</v>
      </c>
      <c r="C287" s="51" t="s">
        <v>480</v>
      </c>
      <c r="D287" s="51" t="s">
        <v>1099</v>
      </c>
      <c r="E287" s="191">
        <v>308850.3</v>
      </c>
    </row>
    <row r="288" spans="1:5" ht="156" customHeight="1">
      <c r="A288" s="50" t="s">
        <v>1154</v>
      </c>
      <c r="B288" s="51" t="s">
        <v>44</v>
      </c>
      <c r="C288" s="51" t="s">
        <v>481</v>
      </c>
      <c r="D288" s="51"/>
      <c r="E288" s="191">
        <f>E289</f>
        <v>9956</v>
      </c>
    </row>
    <row r="289" spans="1:5" ht="31.5">
      <c r="A289" s="50" t="s">
        <v>1098</v>
      </c>
      <c r="B289" s="51" t="s">
        <v>44</v>
      </c>
      <c r="C289" s="51" t="s">
        <v>481</v>
      </c>
      <c r="D289" s="51" t="s">
        <v>1099</v>
      </c>
      <c r="E289" s="191">
        <v>9956</v>
      </c>
    </row>
    <row r="290" spans="1:5" ht="174.75" customHeight="1">
      <c r="A290" s="50" t="s">
        <v>1155</v>
      </c>
      <c r="B290" s="51" t="s">
        <v>44</v>
      </c>
      <c r="C290" s="51" t="s">
        <v>482</v>
      </c>
      <c r="D290" s="51"/>
      <c r="E290" s="191">
        <f>E291</f>
        <v>36026.2</v>
      </c>
    </row>
    <row r="291" spans="1:5" ht="31.5">
      <c r="A291" s="50" t="s">
        <v>1098</v>
      </c>
      <c r="B291" s="51" t="s">
        <v>44</v>
      </c>
      <c r="C291" s="51" t="s">
        <v>482</v>
      </c>
      <c r="D291" s="51" t="s">
        <v>1099</v>
      </c>
      <c r="E291" s="191">
        <v>36026.2</v>
      </c>
    </row>
    <row r="292" spans="1:5" ht="47.25">
      <c r="A292" s="50" t="s">
        <v>1156</v>
      </c>
      <c r="B292" s="51" t="s">
        <v>44</v>
      </c>
      <c r="C292" s="51" t="s">
        <v>233</v>
      </c>
      <c r="D292" s="51"/>
      <c r="E292" s="191">
        <f>E293</f>
        <v>590.864</v>
      </c>
    </row>
    <row r="293" spans="1:5" ht="31.5">
      <c r="A293" s="50" t="s">
        <v>1098</v>
      </c>
      <c r="B293" s="51" t="s">
        <v>44</v>
      </c>
      <c r="C293" s="51" t="s">
        <v>233</v>
      </c>
      <c r="D293" s="51" t="s">
        <v>1099</v>
      </c>
      <c r="E293" s="191">
        <v>590.864</v>
      </c>
    </row>
    <row r="294" spans="1:5" ht="31.5">
      <c r="A294" s="50" t="s">
        <v>206</v>
      </c>
      <c r="B294" s="51" t="s">
        <v>44</v>
      </c>
      <c r="C294" s="51" t="s">
        <v>234</v>
      </c>
      <c r="D294" s="51"/>
      <c r="E294" s="191">
        <f>E295</f>
        <v>60</v>
      </c>
    </row>
    <row r="295" spans="1:5" ht="31.5">
      <c r="A295" s="50" t="s">
        <v>1098</v>
      </c>
      <c r="B295" s="51" t="s">
        <v>44</v>
      </c>
      <c r="C295" s="51" t="s">
        <v>234</v>
      </c>
      <c r="D295" s="51" t="s">
        <v>1099</v>
      </c>
      <c r="E295" s="191">
        <v>60</v>
      </c>
    </row>
    <row r="296" spans="1:5" ht="31.5">
      <c r="A296" s="50" t="s">
        <v>1143</v>
      </c>
      <c r="B296" s="51" t="s">
        <v>44</v>
      </c>
      <c r="C296" s="51" t="s">
        <v>1281</v>
      </c>
      <c r="D296" s="51"/>
      <c r="E296" s="191">
        <f>E297</f>
        <v>162</v>
      </c>
    </row>
    <row r="297" spans="1:5" ht="31.5">
      <c r="A297" s="50" t="s">
        <v>1098</v>
      </c>
      <c r="B297" s="51" t="s">
        <v>44</v>
      </c>
      <c r="C297" s="51" t="s">
        <v>1281</v>
      </c>
      <c r="D297" s="51" t="s">
        <v>1099</v>
      </c>
      <c r="E297" s="191">
        <v>162</v>
      </c>
    </row>
    <row r="298" spans="1:5" ht="31.5">
      <c r="A298" s="50" t="s">
        <v>91</v>
      </c>
      <c r="B298" s="51" t="s">
        <v>44</v>
      </c>
      <c r="C298" s="51" t="s">
        <v>1282</v>
      </c>
      <c r="D298" s="51"/>
      <c r="E298" s="191">
        <f>E299</f>
        <v>75</v>
      </c>
    </row>
    <row r="299" spans="1:5" ht="31.5">
      <c r="A299" s="50" t="s">
        <v>1098</v>
      </c>
      <c r="B299" s="51" t="s">
        <v>44</v>
      </c>
      <c r="C299" s="51" t="s">
        <v>1282</v>
      </c>
      <c r="D299" s="51" t="s">
        <v>1099</v>
      </c>
      <c r="E299" s="191">
        <v>75</v>
      </c>
    </row>
    <row r="300" spans="1:5" ht="31.5">
      <c r="A300" s="50" t="s">
        <v>93</v>
      </c>
      <c r="B300" s="51" t="s">
        <v>44</v>
      </c>
      <c r="C300" s="51" t="s">
        <v>1283</v>
      </c>
      <c r="D300" s="51"/>
      <c r="E300" s="191">
        <f>E301</f>
        <v>113</v>
      </c>
    </row>
    <row r="301" spans="1:5" ht="31.5">
      <c r="A301" s="50" t="s">
        <v>1098</v>
      </c>
      <c r="B301" s="51" t="s">
        <v>44</v>
      </c>
      <c r="C301" s="51" t="s">
        <v>1283</v>
      </c>
      <c r="D301" s="51" t="s">
        <v>1099</v>
      </c>
      <c r="E301" s="191">
        <v>113</v>
      </c>
    </row>
    <row r="302" spans="1:5" ht="31.5">
      <c r="A302" s="50" t="s">
        <v>449</v>
      </c>
      <c r="B302" s="51" t="s">
        <v>44</v>
      </c>
      <c r="C302" s="51" t="s">
        <v>491</v>
      </c>
      <c r="D302" s="51"/>
      <c r="E302" s="191">
        <f>E303</f>
        <v>305</v>
      </c>
    </row>
    <row r="303" spans="1:5" ht="31.5">
      <c r="A303" s="50" t="s">
        <v>469</v>
      </c>
      <c r="B303" s="51" t="s">
        <v>44</v>
      </c>
      <c r="C303" s="51" t="s">
        <v>451</v>
      </c>
      <c r="D303" s="51"/>
      <c r="E303" s="191">
        <f>E304</f>
        <v>305</v>
      </c>
    </row>
    <row r="304" spans="1:5" ht="31.5">
      <c r="A304" s="50" t="s">
        <v>1098</v>
      </c>
      <c r="B304" s="51" t="s">
        <v>44</v>
      </c>
      <c r="C304" s="51" t="s">
        <v>451</v>
      </c>
      <c r="D304" s="51" t="s">
        <v>1099</v>
      </c>
      <c r="E304" s="191">
        <v>305</v>
      </c>
    </row>
    <row r="305" spans="1:5" ht="47.25">
      <c r="A305" s="50" t="s">
        <v>192</v>
      </c>
      <c r="B305" s="51" t="s">
        <v>44</v>
      </c>
      <c r="C305" s="51" t="s">
        <v>494</v>
      </c>
      <c r="D305" s="51"/>
      <c r="E305" s="191">
        <f>E306+E310+E308</f>
        <v>22037.2</v>
      </c>
    </row>
    <row r="306" spans="1:5" ht="31.5">
      <c r="A306" s="50" t="s">
        <v>469</v>
      </c>
      <c r="B306" s="51" t="s">
        <v>44</v>
      </c>
      <c r="C306" s="51" t="s">
        <v>702</v>
      </c>
      <c r="D306" s="51"/>
      <c r="E306" s="191">
        <f>E307</f>
        <v>13649.2</v>
      </c>
    </row>
    <row r="307" spans="1:5" ht="31.5">
      <c r="A307" s="50" t="s">
        <v>1098</v>
      </c>
      <c r="B307" s="51" t="s">
        <v>44</v>
      </c>
      <c r="C307" s="51" t="s">
        <v>702</v>
      </c>
      <c r="D307" s="51" t="s">
        <v>1099</v>
      </c>
      <c r="E307" s="191">
        <v>13649.2</v>
      </c>
    </row>
    <row r="308" spans="1:5" ht="47.25">
      <c r="A308" s="50" t="s">
        <v>8</v>
      </c>
      <c r="B308" s="51" t="s">
        <v>44</v>
      </c>
      <c r="C308" s="51" t="s">
        <v>1182</v>
      </c>
      <c r="D308" s="51"/>
      <c r="E308" s="191">
        <f>E309</f>
        <v>7549.2</v>
      </c>
    </row>
    <row r="309" spans="1:5" ht="31.5">
      <c r="A309" s="50" t="s">
        <v>1098</v>
      </c>
      <c r="B309" s="51" t="s">
        <v>44</v>
      </c>
      <c r="C309" s="51" t="s">
        <v>1182</v>
      </c>
      <c r="D309" s="51" t="s">
        <v>1099</v>
      </c>
      <c r="E309" s="191">
        <v>7549.2</v>
      </c>
    </row>
    <row r="310" spans="1:5" ht="31.5">
      <c r="A310" s="50" t="s">
        <v>106</v>
      </c>
      <c r="B310" s="51" t="s">
        <v>44</v>
      </c>
      <c r="C310" s="51" t="s">
        <v>72</v>
      </c>
      <c r="D310" s="51"/>
      <c r="E310" s="191">
        <f>E311</f>
        <v>838.8</v>
      </c>
    </row>
    <row r="311" spans="1:5" ht="31.5">
      <c r="A311" s="50" t="s">
        <v>1098</v>
      </c>
      <c r="B311" s="51" t="s">
        <v>44</v>
      </c>
      <c r="C311" s="51" t="s">
        <v>72</v>
      </c>
      <c r="D311" s="51" t="s">
        <v>1099</v>
      </c>
      <c r="E311" s="191">
        <v>838.8</v>
      </c>
    </row>
    <row r="312" spans="1:5" ht="15.75">
      <c r="A312" s="50" t="s">
        <v>822</v>
      </c>
      <c r="B312" s="51" t="s">
        <v>821</v>
      </c>
      <c r="C312" s="51"/>
      <c r="D312" s="51"/>
      <c r="E312" s="191">
        <f>E324+E313</f>
        <v>99424.3</v>
      </c>
    </row>
    <row r="313" spans="1:5" ht="31.5">
      <c r="A313" s="50" t="s">
        <v>280</v>
      </c>
      <c r="B313" s="51" t="s">
        <v>821</v>
      </c>
      <c r="C313" s="51" t="s">
        <v>177</v>
      </c>
      <c r="D313" s="51"/>
      <c r="E313" s="191">
        <f>E314+E321</f>
        <v>64493.4</v>
      </c>
    </row>
    <row r="314" spans="1:5" ht="31.5">
      <c r="A314" s="50" t="s">
        <v>484</v>
      </c>
      <c r="B314" s="51" t="s">
        <v>821</v>
      </c>
      <c r="C314" s="51" t="s">
        <v>485</v>
      </c>
      <c r="D314" s="51"/>
      <c r="E314" s="191">
        <f>E315+E319+E317</f>
        <v>64424.4</v>
      </c>
    </row>
    <row r="315" spans="1:5" ht="15.75">
      <c r="A315" s="50" t="s">
        <v>470</v>
      </c>
      <c r="B315" s="51" t="s">
        <v>821</v>
      </c>
      <c r="C315" s="51" t="s">
        <v>486</v>
      </c>
      <c r="D315" s="51"/>
      <c r="E315" s="191">
        <f>E316</f>
        <v>52273.4</v>
      </c>
    </row>
    <row r="316" spans="1:5" ht="31.5">
      <c r="A316" s="50" t="s">
        <v>1098</v>
      </c>
      <c r="B316" s="51" t="s">
        <v>821</v>
      </c>
      <c r="C316" s="51" t="s">
        <v>486</v>
      </c>
      <c r="D316" s="51" t="s">
        <v>1099</v>
      </c>
      <c r="E316" s="191">
        <v>52273.4</v>
      </c>
    </row>
    <row r="317" spans="1:5" ht="63">
      <c r="A317" s="24" t="s">
        <v>1184</v>
      </c>
      <c r="B317" s="51" t="s">
        <v>821</v>
      </c>
      <c r="C317" s="51" t="s">
        <v>1189</v>
      </c>
      <c r="D317" s="51"/>
      <c r="E317" s="191">
        <f>E318</f>
        <v>11543.4</v>
      </c>
    </row>
    <row r="318" spans="1:5" ht="31.5">
      <c r="A318" s="50" t="s">
        <v>1098</v>
      </c>
      <c r="B318" s="51" t="s">
        <v>821</v>
      </c>
      <c r="C318" s="51" t="s">
        <v>1189</v>
      </c>
      <c r="D318" s="51" t="s">
        <v>1099</v>
      </c>
      <c r="E318" s="191">
        <v>11543.4</v>
      </c>
    </row>
    <row r="319" spans="1:5" ht="47.25">
      <c r="A319" s="24" t="s">
        <v>107</v>
      </c>
      <c r="B319" s="51" t="s">
        <v>821</v>
      </c>
      <c r="C319" s="51" t="s">
        <v>108</v>
      </c>
      <c r="D319" s="51"/>
      <c r="E319" s="191">
        <f>E320</f>
        <v>607.6</v>
      </c>
    </row>
    <row r="320" spans="1:5" ht="31.5">
      <c r="A320" s="50" t="s">
        <v>1098</v>
      </c>
      <c r="B320" s="51" t="s">
        <v>821</v>
      </c>
      <c r="C320" s="51" t="s">
        <v>108</v>
      </c>
      <c r="D320" s="51" t="s">
        <v>1099</v>
      </c>
      <c r="E320" s="191">
        <v>607.6</v>
      </c>
    </row>
    <row r="321" spans="1:5" ht="31.5">
      <c r="A321" s="50" t="s">
        <v>449</v>
      </c>
      <c r="B321" s="51" t="s">
        <v>821</v>
      </c>
      <c r="C321" s="51" t="s">
        <v>491</v>
      </c>
      <c r="D321" s="51"/>
      <c r="E321" s="191">
        <f>E322</f>
        <v>69</v>
      </c>
    </row>
    <row r="322" spans="1:5" ht="15.75">
      <c r="A322" s="50" t="s">
        <v>470</v>
      </c>
      <c r="B322" s="51" t="s">
        <v>821</v>
      </c>
      <c r="C322" s="51" t="s">
        <v>1183</v>
      </c>
      <c r="D322" s="51"/>
      <c r="E322" s="191">
        <f>E323</f>
        <v>69</v>
      </c>
    </row>
    <row r="323" spans="1:5" ht="31.5">
      <c r="A323" s="50" t="s">
        <v>1098</v>
      </c>
      <c r="B323" s="51" t="s">
        <v>821</v>
      </c>
      <c r="C323" s="51" t="s">
        <v>1183</v>
      </c>
      <c r="D323" s="51" t="s">
        <v>1099</v>
      </c>
      <c r="E323" s="191">
        <v>69</v>
      </c>
    </row>
    <row r="324" spans="1:5" ht="31.5">
      <c r="A324" s="50" t="s">
        <v>2</v>
      </c>
      <c r="B324" s="51" t="s">
        <v>821</v>
      </c>
      <c r="C324" s="51" t="s">
        <v>521</v>
      </c>
      <c r="D324" s="51"/>
      <c r="E324" s="191">
        <f>E325</f>
        <v>34930.9</v>
      </c>
    </row>
    <row r="325" spans="1:5" ht="31.5">
      <c r="A325" s="50" t="s">
        <v>9</v>
      </c>
      <c r="B325" s="51" t="s">
        <v>821</v>
      </c>
      <c r="C325" s="51" t="s">
        <v>528</v>
      </c>
      <c r="D325" s="51"/>
      <c r="E325" s="191">
        <f>E326+E332+E330+E328</f>
        <v>34930.9</v>
      </c>
    </row>
    <row r="326" spans="1:5" ht="15.75">
      <c r="A326" s="50" t="s">
        <v>470</v>
      </c>
      <c r="B326" s="51" t="s">
        <v>821</v>
      </c>
      <c r="C326" s="51" t="s">
        <v>529</v>
      </c>
      <c r="D326" s="51"/>
      <c r="E326" s="191">
        <f>E327</f>
        <v>26342.4</v>
      </c>
    </row>
    <row r="327" spans="1:5" ht="31.5">
      <c r="A327" s="50" t="s">
        <v>1098</v>
      </c>
      <c r="B327" s="51" t="s">
        <v>821</v>
      </c>
      <c r="C327" s="51" t="s">
        <v>529</v>
      </c>
      <c r="D327" s="51" t="s">
        <v>1099</v>
      </c>
      <c r="E327" s="191">
        <v>26342.4</v>
      </c>
    </row>
    <row r="328" spans="1:5" ht="47.25">
      <c r="A328" s="50" t="s">
        <v>1158</v>
      </c>
      <c r="B328" s="51" t="s">
        <v>821</v>
      </c>
      <c r="C328" s="51" t="s">
        <v>1221</v>
      </c>
      <c r="D328" s="51"/>
      <c r="E328" s="191">
        <f>E329</f>
        <v>178</v>
      </c>
    </row>
    <row r="329" spans="1:5" ht="31.5">
      <c r="A329" s="50" t="s">
        <v>1098</v>
      </c>
      <c r="B329" s="51" t="s">
        <v>821</v>
      </c>
      <c r="C329" s="51" t="s">
        <v>1221</v>
      </c>
      <c r="D329" s="51" t="s">
        <v>1099</v>
      </c>
      <c r="E329" s="191">
        <v>178</v>
      </c>
    </row>
    <row r="330" spans="1:5" ht="63">
      <c r="A330" s="24" t="s">
        <v>1184</v>
      </c>
      <c r="B330" s="51" t="s">
        <v>821</v>
      </c>
      <c r="C330" s="51" t="s">
        <v>1185</v>
      </c>
      <c r="D330" s="51"/>
      <c r="E330" s="191">
        <f>E331</f>
        <v>7989.9</v>
      </c>
    </row>
    <row r="331" spans="1:5" ht="31.5">
      <c r="A331" s="50" t="s">
        <v>1098</v>
      </c>
      <c r="B331" s="51" t="s">
        <v>821</v>
      </c>
      <c r="C331" s="51" t="s">
        <v>1185</v>
      </c>
      <c r="D331" s="51" t="s">
        <v>1099</v>
      </c>
      <c r="E331" s="191">
        <v>7989.9</v>
      </c>
    </row>
    <row r="332" spans="1:5" ht="47.25">
      <c r="A332" s="24" t="s">
        <v>107</v>
      </c>
      <c r="B332" s="51" t="s">
        <v>821</v>
      </c>
      <c r="C332" s="51" t="s">
        <v>109</v>
      </c>
      <c r="D332" s="51"/>
      <c r="E332" s="191">
        <f>E333</f>
        <v>420.6</v>
      </c>
    </row>
    <row r="333" spans="1:5" ht="31.5">
      <c r="A333" s="50" t="s">
        <v>1098</v>
      </c>
      <c r="B333" s="51" t="s">
        <v>821</v>
      </c>
      <c r="C333" s="51" t="s">
        <v>109</v>
      </c>
      <c r="D333" s="51" t="s">
        <v>1099</v>
      </c>
      <c r="E333" s="191">
        <v>420.6</v>
      </c>
    </row>
    <row r="334" spans="1:5" ht="15.75">
      <c r="A334" s="50" t="s">
        <v>790</v>
      </c>
      <c r="B334" s="51" t="s">
        <v>45</v>
      </c>
      <c r="C334" s="51"/>
      <c r="D334" s="51"/>
      <c r="E334" s="191">
        <f>E335+E345+E351</f>
        <v>31611.6</v>
      </c>
    </row>
    <row r="335" spans="1:5" ht="31.5">
      <c r="A335" s="50" t="s">
        <v>280</v>
      </c>
      <c r="B335" s="51" t="s">
        <v>45</v>
      </c>
      <c r="C335" s="51" t="s">
        <v>177</v>
      </c>
      <c r="D335" s="51"/>
      <c r="E335" s="191">
        <f>E336</f>
        <v>19087.6</v>
      </c>
    </row>
    <row r="336" spans="1:5" ht="31.5">
      <c r="A336" s="50" t="s">
        <v>668</v>
      </c>
      <c r="B336" s="51" t="s">
        <v>45</v>
      </c>
      <c r="C336" s="51" t="s">
        <v>488</v>
      </c>
      <c r="D336" s="51"/>
      <c r="E336" s="191">
        <f>E337+E342+E340</f>
        <v>19087.6</v>
      </c>
    </row>
    <row r="337" spans="1:5" ht="15.75">
      <c r="A337" s="50" t="s">
        <v>970</v>
      </c>
      <c r="B337" s="51" t="s">
        <v>45</v>
      </c>
      <c r="C337" s="51" t="s">
        <v>165</v>
      </c>
      <c r="D337" s="51"/>
      <c r="E337" s="191">
        <f>E338+E339</f>
        <v>1900</v>
      </c>
    </row>
    <row r="338" spans="1:5" ht="15.75">
      <c r="A338" s="50" t="s">
        <v>1103</v>
      </c>
      <c r="B338" s="51" t="s">
        <v>45</v>
      </c>
      <c r="C338" s="51" t="s">
        <v>165</v>
      </c>
      <c r="D338" s="51" t="s">
        <v>1102</v>
      </c>
      <c r="E338" s="191">
        <v>425.244</v>
      </c>
    </row>
    <row r="339" spans="1:5" ht="31.5">
      <c r="A339" s="50" t="s">
        <v>1098</v>
      </c>
      <c r="B339" s="51" t="s">
        <v>45</v>
      </c>
      <c r="C339" s="51" t="s">
        <v>165</v>
      </c>
      <c r="D339" s="51" t="s">
        <v>1099</v>
      </c>
      <c r="E339" s="191">
        <v>1474.756</v>
      </c>
    </row>
    <row r="340" spans="1:5" ht="15.75">
      <c r="A340" s="50" t="s">
        <v>110</v>
      </c>
      <c r="B340" s="51" t="s">
        <v>45</v>
      </c>
      <c r="C340" s="51" t="s">
        <v>111</v>
      </c>
      <c r="D340" s="51"/>
      <c r="E340" s="191">
        <f>E341</f>
        <v>2210</v>
      </c>
    </row>
    <row r="341" spans="1:5" ht="31.5">
      <c r="A341" s="50" t="s">
        <v>1098</v>
      </c>
      <c r="B341" s="51" t="s">
        <v>45</v>
      </c>
      <c r="C341" s="51" t="s">
        <v>111</v>
      </c>
      <c r="D341" s="51" t="s">
        <v>1099</v>
      </c>
      <c r="E341" s="191">
        <v>2210</v>
      </c>
    </row>
    <row r="342" spans="1:5" ht="47.25">
      <c r="A342" s="50" t="s">
        <v>1157</v>
      </c>
      <c r="B342" s="51" t="s">
        <v>45</v>
      </c>
      <c r="C342" s="51" t="s">
        <v>166</v>
      </c>
      <c r="D342" s="51"/>
      <c r="E342" s="191">
        <f>E343+E344</f>
        <v>14977.6</v>
      </c>
    </row>
    <row r="343" spans="1:5" ht="15.75">
      <c r="A343" s="50" t="s">
        <v>1103</v>
      </c>
      <c r="B343" s="51" t="s">
        <v>45</v>
      </c>
      <c r="C343" s="51" t="s">
        <v>166</v>
      </c>
      <c r="D343" s="51" t="s">
        <v>1102</v>
      </c>
      <c r="E343" s="191">
        <v>9307.6</v>
      </c>
    </row>
    <row r="344" spans="1:5" ht="31.5">
      <c r="A344" s="50" t="s">
        <v>1098</v>
      </c>
      <c r="B344" s="51" t="s">
        <v>45</v>
      </c>
      <c r="C344" s="51" t="s">
        <v>166</v>
      </c>
      <c r="D344" s="51" t="s">
        <v>1099</v>
      </c>
      <c r="E344" s="191">
        <v>5670</v>
      </c>
    </row>
    <row r="345" spans="1:5" ht="31.5">
      <c r="A345" s="50" t="s">
        <v>502</v>
      </c>
      <c r="B345" s="51" t="s">
        <v>45</v>
      </c>
      <c r="C345" s="51" t="s">
        <v>503</v>
      </c>
      <c r="D345" s="51"/>
      <c r="E345" s="191">
        <f>E346</f>
        <v>12324</v>
      </c>
    </row>
    <row r="346" spans="1:5" ht="31.5">
      <c r="A346" s="50" t="s">
        <v>504</v>
      </c>
      <c r="B346" s="51" t="s">
        <v>45</v>
      </c>
      <c r="C346" s="51" t="s">
        <v>505</v>
      </c>
      <c r="D346" s="51"/>
      <c r="E346" s="191">
        <f>E347+E349</f>
        <v>12324</v>
      </c>
    </row>
    <row r="347" spans="1:5" ht="15.75">
      <c r="A347" s="50" t="s">
        <v>1104</v>
      </c>
      <c r="B347" s="51" t="s">
        <v>45</v>
      </c>
      <c r="C347" s="51" t="s">
        <v>506</v>
      </c>
      <c r="D347" s="51"/>
      <c r="E347" s="191">
        <f>E348</f>
        <v>11647</v>
      </c>
    </row>
    <row r="348" spans="1:5" ht="31.5">
      <c r="A348" s="50" t="s">
        <v>1098</v>
      </c>
      <c r="B348" s="51" t="s">
        <v>45</v>
      </c>
      <c r="C348" s="51" t="s">
        <v>506</v>
      </c>
      <c r="D348" s="51" t="s">
        <v>1099</v>
      </c>
      <c r="E348" s="191">
        <v>11647</v>
      </c>
    </row>
    <row r="349" spans="1:5" ht="47.25">
      <c r="A349" s="50" t="s">
        <v>1222</v>
      </c>
      <c r="B349" s="51" t="s">
        <v>45</v>
      </c>
      <c r="C349" s="51" t="s">
        <v>1223</v>
      </c>
      <c r="D349" s="51"/>
      <c r="E349" s="191">
        <f>E350</f>
        <v>677</v>
      </c>
    </row>
    <row r="350" spans="1:5" ht="31.5">
      <c r="A350" s="50" t="s">
        <v>1098</v>
      </c>
      <c r="B350" s="51" t="s">
        <v>45</v>
      </c>
      <c r="C350" s="51" t="s">
        <v>1223</v>
      </c>
      <c r="D350" s="51" t="s">
        <v>1099</v>
      </c>
      <c r="E350" s="191">
        <v>677</v>
      </c>
    </row>
    <row r="351" spans="1:5" ht="31.5">
      <c r="A351" s="50" t="s">
        <v>572</v>
      </c>
      <c r="B351" s="51" t="s">
        <v>45</v>
      </c>
      <c r="C351" s="51" t="s">
        <v>573</v>
      </c>
      <c r="D351" s="51"/>
      <c r="E351" s="191">
        <f>E352</f>
        <v>200</v>
      </c>
    </row>
    <row r="352" spans="1:5" ht="31.5">
      <c r="A352" s="50" t="s">
        <v>577</v>
      </c>
      <c r="B352" s="51" t="s">
        <v>45</v>
      </c>
      <c r="C352" s="51" t="s">
        <v>579</v>
      </c>
      <c r="D352" s="51"/>
      <c r="E352" s="191">
        <f>E353</f>
        <v>200</v>
      </c>
    </row>
    <row r="353" spans="1:5" ht="15.75">
      <c r="A353" s="50" t="s">
        <v>970</v>
      </c>
      <c r="B353" s="51" t="s">
        <v>45</v>
      </c>
      <c r="C353" s="51" t="s">
        <v>578</v>
      </c>
      <c r="D353" s="51"/>
      <c r="E353" s="191">
        <f>E354</f>
        <v>200</v>
      </c>
    </row>
    <row r="354" spans="1:5" ht="31.5">
      <c r="A354" s="50" t="s">
        <v>1098</v>
      </c>
      <c r="B354" s="51" t="s">
        <v>45</v>
      </c>
      <c r="C354" s="51" t="s">
        <v>578</v>
      </c>
      <c r="D354" s="51" t="s">
        <v>1099</v>
      </c>
      <c r="E354" s="191">
        <v>200</v>
      </c>
    </row>
    <row r="355" spans="1:5" ht="15.75">
      <c r="A355" s="50" t="s">
        <v>46</v>
      </c>
      <c r="B355" s="51" t="s">
        <v>47</v>
      </c>
      <c r="C355" s="51"/>
      <c r="D355" s="51"/>
      <c r="E355" s="191">
        <f>E356</f>
        <v>34845</v>
      </c>
    </row>
    <row r="356" spans="1:5" ht="31.5">
      <c r="A356" s="50" t="s">
        <v>280</v>
      </c>
      <c r="B356" s="51" t="s">
        <v>47</v>
      </c>
      <c r="C356" s="51" t="s">
        <v>177</v>
      </c>
      <c r="D356" s="51"/>
      <c r="E356" s="191">
        <f>E357+E361</f>
        <v>34845</v>
      </c>
    </row>
    <row r="357" spans="1:5" ht="31.5">
      <c r="A357" s="50" t="s">
        <v>492</v>
      </c>
      <c r="B357" s="51" t="s">
        <v>47</v>
      </c>
      <c r="C357" s="51" t="s">
        <v>490</v>
      </c>
      <c r="D357" s="51"/>
      <c r="E357" s="191">
        <f>E358</f>
        <v>2100</v>
      </c>
    </row>
    <row r="358" spans="1:5" ht="15.75">
      <c r="A358" s="50" t="s">
        <v>471</v>
      </c>
      <c r="B358" s="51" t="s">
        <v>47</v>
      </c>
      <c r="C358" s="51" t="s">
        <v>168</v>
      </c>
      <c r="D358" s="51"/>
      <c r="E358" s="191">
        <f>E359+E360</f>
        <v>2100</v>
      </c>
    </row>
    <row r="359" spans="1:5" ht="47.25">
      <c r="A359" s="50" t="s">
        <v>1090</v>
      </c>
      <c r="B359" s="51" t="s">
        <v>47</v>
      </c>
      <c r="C359" s="51" t="s">
        <v>168</v>
      </c>
      <c r="D359" s="51" t="s">
        <v>1091</v>
      </c>
      <c r="E359" s="191">
        <v>840</v>
      </c>
    </row>
    <row r="360" spans="1:5" ht="31.5">
      <c r="A360" s="50" t="s">
        <v>1127</v>
      </c>
      <c r="B360" s="51" t="s">
        <v>47</v>
      </c>
      <c r="C360" s="51" t="s">
        <v>168</v>
      </c>
      <c r="D360" s="51" t="s">
        <v>1092</v>
      </c>
      <c r="E360" s="191">
        <v>1260</v>
      </c>
    </row>
    <row r="361" spans="1:5" ht="31.5">
      <c r="A361" s="50" t="s">
        <v>495</v>
      </c>
      <c r="B361" s="51" t="s">
        <v>47</v>
      </c>
      <c r="C361" s="51" t="s">
        <v>493</v>
      </c>
      <c r="D361" s="51"/>
      <c r="E361" s="191">
        <f>E362</f>
        <v>32745</v>
      </c>
    </row>
    <row r="362" spans="1:5" ht="47.25">
      <c r="A362" s="50" t="s">
        <v>968</v>
      </c>
      <c r="B362" s="51" t="s">
        <v>47</v>
      </c>
      <c r="C362" s="51" t="s">
        <v>169</v>
      </c>
      <c r="D362" s="51"/>
      <c r="E362" s="191">
        <f>E363+E364+E365</f>
        <v>32745</v>
      </c>
    </row>
    <row r="363" spans="1:5" ht="47.25">
      <c r="A363" s="50" t="s">
        <v>1090</v>
      </c>
      <c r="B363" s="51" t="s">
        <v>47</v>
      </c>
      <c r="C363" s="51" t="s">
        <v>169</v>
      </c>
      <c r="D363" s="51" t="s">
        <v>1091</v>
      </c>
      <c r="E363" s="191">
        <v>26933</v>
      </c>
    </row>
    <row r="364" spans="1:5" ht="31.5">
      <c r="A364" s="50" t="s">
        <v>1127</v>
      </c>
      <c r="B364" s="51" t="s">
        <v>47</v>
      </c>
      <c r="C364" s="51" t="s">
        <v>169</v>
      </c>
      <c r="D364" s="51" t="s">
        <v>1092</v>
      </c>
      <c r="E364" s="191">
        <v>5579</v>
      </c>
    </row>
    <row r="365" spans="1:5" ht="15.75">
      <c r="A365" s="50" t="s">
        <v>1093</v>
      </c>
      <c r="B365" s="51" t="s">
        <v>47</v>
      </c>
      <c r="C365" s="51" t="s">
        <v>169</v>
      </c>
      <c r="D365" s="51" t="s">
        <v>1094</v>
      </c>
      <c r="E365" s="191">
        <v>233</v>
      </c>
    </row>
    <row r="366" spans="1:5" ht="15.75">
      <c r="A366" s="32" t="s">
        <v>465</v>
      </c>
      <c r="B366" s="49" t="s">
        <v>903</v>
      </c>
      <c r="C366" s="49"/>
      <c r="D366" s="49"/>
      <c r="E366" s="192">
        <f>E367</f>
        <v>90771.985</v>
      </c>
    </row>
    <row r="367" spans="1:5" ht="15.75">
      <c r="A367" s="50" t="s">
        <v>48</v>
      </c>
      <c r="B367" s="51" t="s">
        <v>904</v>
      </c>
      <c r="C367" s="51"/>
      <c r="D367" s="51"/>
      <c r="E367" s="191">
        <f>E368</f>
        <v>90771.985</v>
      </c>
    </row>
    <row r="368" spans="1:5" ht="31.5">
      <c r="A368" s="50" t="s">
        <v>2</v>
      </c>
      <c r="B368" s="51" t="s">
        <v>904</v>
      </c>
      <c r="C368" s="51" t="s">
        <v>521</v>
      </c>
      <c r="D368" s="51"/>
      <c r="E368" s="191">
        <f>E369</f>
        <v>90771.985</v>
      </c>
    </row>
    <row r="369" spans="1:5" ht="47.25">
      <c r="A369" s="50" t="s">
        <v>523</v>
      </c>
      <c r="B369" s="51" t="s">
        <v>904</v>
      </c>
      <c r="C369" s="51" t="s">
        <v>522</v>
      </c>
      <c r="D369" s="51"/>
      <c r="E369" s="191">
        <f>E370+E372+E374+E376+E383+E387+E389+E391+E393+E378+E381+E385</f>
        <v>90771.985</v>
      </c>
    </row>
    <row r="370" spans="1:5" ht="15.75">
      <c r="A370" s="50" t="s">
        <v>1123</v>
      </c>
      <c r="B370" s="51" t="s">
        <v>904</v>
      </c>
      <c r="C370" s="51" t="s">
        <v>524</v>
      </c>
      <c r="D370" s="51"/>
      <c r="E370" s="191">
        <f>E371</f>
        <v>29613.465</v>
      </c>
    </row>
    <row r="371" spans="1:5" ht="31.5">
      <c r="A371" s="50" t="s">
        <v>1098</v>
      </c>
      <c r="B371" s="51" t="s">
        <v>904</v>
      </c>
      <c r="C371" s="51" t="s">
        <v>524</v>
      </c>
      <c r="D371" s="51" t="s">
        <v>1099</v>
      </c>
      <c r="E371" s="191">
        <v>29613.465</v>
      </c>
    </row>
    <row r="372" spans="1:5" ht="15.75">
      <c r="A372" s="50" t="s">
        <v>912</v>
      </c>
      <c r="B372" s="51" t="s">
        <v>904</v>
      </c>
      <c r="C372" s="51" t="s">
        <v>525</v>
      </c>
      <c r="D372" s="51"/>
      <c r="E372" s="191">
        <f>E373</f>
        <v>16289.6</v>
      </c>
    </row>
    <row r="373" spans="1:5" ht="31.5">
      <c r="A373" s="50" t="s">
        <v>1098</v>
      </c>
      <c r="B373" s="51" t="s">
        <v>904</v>
      </c>
      <c r="C373" s="51" t="s">
        <v>525</v>
      </c>
      <c r="D373" s="51" t="s">
        <v>1099</v>
      </c>
      <c r="E373" s="191">
        <v>16289.6</v>
      </c>
    </row>
    <row r="374" spans="1:5" ht="15.75">
      <c r="A374" s="50" t="s">
        <v>1124</v>
      </c>
      <c r="B374" s="51" t="s">
        <v>904</v>
      </c>
      <c r="C374" s="51" t="s">
        <v>526</v>
      </c>
      <c r="D374" s="51"/>
      <c r="E374" s="191">
        <f>E375</f>
        <v>1000</v>
      </c>
    </row>
    <row r="375" spans="1:5" ht="31.5">
      <c r="A375" s="50" t="s">
        <v>1127</v>
      </c>
      <c r="B375" s="51" t="s">
        <v>904</v>
      </c>
      <c r="C375" s="51" t="s">
        <v>526</v>
      </c>
      <c r="D375" s="51" t="s">
        <v>1092</v>
      </c>
      <c r="E375" s="191">
        <v>1000</v>
      </c>
    </row>
    <row r="376" spans="1:5" ht="47.25">
      <c r="A376" s="50" t="s">
        <v>1158</v>
      </c>
      <c r="B376" s="51" t="s">
        <v>904</v>
      </c>
      <c r="C376" s="51" t="s">
        <v>527</v>
      </c>
      <c r="D376" s="51"/>
      <c r="E376" s="191">
        <f>E377</f>
        <v>1350</v>
      </c>
    </row>
    <row r="377" spans="1:5" ht="31.5">
      <c r="A377" s="50" t="s">
        <v>1098</v>
      </c>
      <c r="B377" s="51" t="s">
        <v>904</v>
      </c>
      <c r="C377" s="51" t="s">
        <v>527</v>
      </c>
      <c r="D377" s="51" t="s">
        <v>1099</v>
      </c>
      <c r="E377" s="191">
        <v>1350</v>
      </c>
    </row>
    <row r="378" spans="1:5" ht="47.25">
      <c r="A378" s="24" t="s">
        <v>1186</v>
      </c>
      <c r="B378" s="51" t="s">
        <v>904</v>
      </c>
      <c r="C378" s="51" t="s">
        <v>1187</v>
      </c>
      <c r="D378" s="51"/>
      <c r="E378" s="191">
        <f>E380+E379</f>
        <v>39831.7</v>
      </c>
    </row>
    <row r="379" spans="1:5" ht="15.75">
      <c r="A379" s="24" t="s">
        <v>866</v>
      </c>
      <c r="B379" s="51" t="s">
        <v>904</v>
      </c>
      <c r="C379" s="51" t="s">
        <v>1187</v>
      </c>
      <c r="D379" s="51" t="s">
        <v>1101</v>
      </c>
      <c r="E379" s="191">
        <v>11119</v>
      </c>
    </row>
    <row r="380" spans="1:5" ht="31.5">
      <c r="A380" s="50" t="s">
        <v>1098</v>
      </c>
      <c r="B380" s="51" t="s">
        <v>904</v>
      </c>
      <c r="C380" s="51" t="s">
        <v>1187</v>
      </c>
      <c r="D380" s="51" t="s">
        <v>1099</v>
      </c>
      <c r="E380" s="191">
        <v>28712.7</v>
      </c>
    </row>
    <row r="381" spans="1:5" ht="31.5">
      <c r="A381" s="50" t="s">
        <v>1174</v>
      </c>
      <c r="B381" s="51" t="s">
        <v>904</v>
      </c>
      <c r="C381" s="51" t="s">
        <v>1188</v>
      </c>
      <c r="D381" s="51"/>
      <c r="E381" s="191">
        <f>E382</f>
        <v>706.803</v>
      </c>
    </row>
    <row r="382" spans="1:5" ht="31.5">
      <c r="A382" s="50" t="s">
        <v>1098</v>
      </c>
      <c r="B382" s="51" t="s">
        <v>904</v>
      </c>
      <c r="C382" s="51" t="s">
        <v>1188</v>
      </c>
      <c r="D382" s="51" t="s">
        <v>1099</v>
      </c>
      <c r="E382" s="191">
        <v>706.803</v>
      </c>
    </row>
    <row r="383" spans="1:5" ht="31.5">
      <c r="A383" s="50" t="s">
        <v>112</v>
      </c>
      <c r="B383" s="51" t="s">
        <v>904</v>
      </c>
      <c r="C383" s="51" t="s">
        <v>73</v>
      </c>
      <c r="D383" s="51"/>
      <c r="E383" s="191">
        <f>E384</f>
        <v>0</v>
      </c>
    </row>
    <row r="384" spans="1:5" ht="31.5">
      <c r="A384" s="50" t="s">
        <v>1098</v>
      </c>
      <c r="B384" s="51" t="s">
        <v>904</v>
      </c>
      <c r="C384" s="51" t="s">
        <v>73</v>
      </c>
      <c r="D384" s="51" t="s">
        <v>1099</v>
      </c>
      <c r="E384" s="191">
        <v>0</v>
      </c>
    </row>
    <row r="385" spans="1:5" ht="31.5">
      <c r="A385" s="262" t="s">
        <v>1317</v>
      </c>
      <c r="B385" s="51" t="s">
        <v>904</v>
      </c>
      <c r="C385" s="51" t="s">
        <v>1318</v>
      </c>
      <c r="D385" s="51"/>
      <c r="E385" s="191">
        <f>E386</f>
        <v>162.657</v>
      </c>
    </row>
    <row r="386" spans="1:5" ht="31.5">
      <c r="A386" s="50" t="s">
        <v>1098</v>
      </c>
      <c r="B386" s="51" t="s">
        <v>904</v>
      </c>
      <c r="C386" s="51" t="s">
        <v>1318</v>
      </c>
      <c r="D386" s="51" t="s">
        <v>1099</v>
      </c>
      <c r="E386" s="191">
        <v>162.657</v>
      </c>
    </row>
    <row r="387" spans="1:5" ht="53.25" customHeight="1">
      <c r="A387" s="24" t="s">
        <v>113</v>
      </c>
      <c r="B387" s="51" t="s">
        <v>904</v>
      </c>
      <c r="C387" s="51" t="s">
        <v>114</v>
      </c>
      <c r="D387" s="51"/>
      <c r="E387" s="191">
        <f>E388</f>
        <v>1511.2</v>
      </c>
    </row>
    <row r="388" spans="1:5" ht="31.5">
      <c r="A388" s="50" t="s">
        <v>1098</v>
      </c>
      <c r="B388" s="51" t="s">
        <v>904</v>
      </c>
      <c r="C388" s="51" t="s">
        <v>114</v>
      </c>
      <c r="D388" s="51" t="s">
        <v>1099</v>
      </c>
      <c r="E388" s="191">
        <v>1511.2</v>
      </c>
    </row>
    <row r="389" spans="1:5" ht="31.5">
      <c r="A389" s="50" t="s">
        <v>1143</v>
      </c>
      <c r="B389" s="51" t="s">
        <v>904</v>
      </c>
      <c r="C389" s="51" t="s">
        <v>115</v>
      </c>
      <c r="D389" s="51"/>
      <c r="E389" s="191">
        <f>E390</f>
        <v>153.735</v>
      </c>
    </row>
    <row r="390" spans="1:5" ht="31.5">
      <c r="A390" s="50" t="s">
        <v>1098</v>
      </c>
      <c r="B390" s="51" t="s">
        <v>904</v>
      </c>
      <c r="C390" s="51" t="s">
        <v>115</v>
      </c>
      <c r="D390" s="51" t="s">
        <v>1099</v>
      </c>
      <c r="E390" s="191">
        <v>153.735</v>
      </c>
    </row>
    <row r="391" spans="1:5" ht="31.5">
      <c r="A391" s="50" t="s">
        <v>91</v>
      </c>
      <c r="B391" s="51" t="s">
        <v>904</v>
      </c>
      <c r="C391" s="51" t="s">
        <v>116</v>
      </c>
      <c r="D391" s="51"/>
      <c r="E391" s="191">
        <f>E392</f>
        <v>88.5</v>
      </c>
    </row>
    <row r="392" spans="1:5" ht="31.5">
      <c r="A392" s="50" t="s">
        <v>1127</v>
      </c>
      <c r="B392" s="51" t="s">
        <v>904</v>
      </c>
      <c r="C392" s="51" t="s">
        <v>116</v>
      </c>
      <c r="D392" s="51" t="s">
        <v>1092</v>
      </c>
      <c r="E392" s="191">
        <v>88.5</v>
      </c>
    </row>
    <row r="393" spans="1:5" ht="31.5">
      <c r="A393" s="50" t="s">
        <v>93</v>
      </c>
      <c r="B393" s="51" t="s">
        <v>904</v>
      </c>
      <c r="C393" s="51" t="s">
        <v>117</v>
      </c>
      <c r="D393" s="51"/>
      <c r="E393" s="191">
        <f>E394</f>
        <v>64.325</v>
      </c>
    </row>
    <row r="394" spans="1:5" ht="31.5">
      <c r="A394" s="50" t="s">
        <v>1127</v>
      </c>
      <c r="B394" s="51" t="s">
        <v>904</v>
      </c>
      <c r="C394" s="51" t="s">
        <v>117</v>
      </c>
      <c r="D394" s="51" t="s">
        <v>1092</v>
      </c>
      <c r="E394" s="191">
        <v>64.325</v>
      </c>
    </row>
    <row r="395" spans="1:5" s="29" customFormat="1" ht="15.75">
      <c r="A395" s="32" t="s">
        <v>908</v>
      </c>
      <c r="B395" s="49" t="s">
        <v>50</v>
      </c>
      <c r="C395" s="49"/>
      <c r="D395" s="49"/>
      <c r="E395" s="192">
        <f>E401+E433+E396</f>
        <v>107031.818</v>
      </c>
    </row>
    <row r="396" spans="1:5" s="29" customFormat="1" ht="15.75">
      <c r="A396" s="50" t="s">
        <v>318</v>
      </c>
      <c r="B396" s="51" t="s">
        <v>317</v>
      </c>
      <c r="C396" s="87"/>
      <c r="D396" s="87"/>
      <c r="E396" s="191">
        <f>E397</f>
        <v>805.587</v>
      </c>
    </row>
    <row r="397" spans="1:5" s="29" customFormat="1" ht="31.5">
      <c r="A397" s="50" t="s">
        <v>282</v>
      </c>
      <c r="B397" s="51" t="s">
        <v>317</v>
      </c>
      <c r="C397" s="51" t="s">
        <v>512</v>
      </c>
      <c r="D397" s="87"/>
      <c r="E397" s="191">
        <f>E398</f>
        <v>805.587</v>
      </c>
    </row>
    <row r="398" spans="1:5" s="29" customFormat="1" ht="31.5">
      <c r="A398" s="50" t="s">
        <v>179</v>
      </c>
      <c r="B398" s="51" t="s">
        <v>317</v>
      </c>
      <c r="C398" s="51" t="s">
        <v>513</v>
      </c>
      <c r="D398" s="87"/>
      <c r="E398" s="191">
        <f>E399</f>
        <v>805.587</v>
      </c>
    </row>
    <row r="399" spans="1:5" s="29" customFormat="1" ht="15.75">
      <c r="A399" s="50" t="s">
        <v>303</v>
      </c>
      <c r="B399" s="51" t="s">
        <v>317</v>
      </c>
      <c r="C399" s="51" t="s">
        <v>515</v>
      </c>
      <c r="D399" s="87"/>
      <c r="E399" s="191">
        <f>E400</f>
        <v>805.587</v>
      </c>
    </row>
    <row r="400" spans="1:5" s="29" customFormat="1" ht="15.75">
      <c r="A400" s="50" t="s">
        <v>1103</v>
      </c>
      <c r="B400" s="51" t="s">
        <v>317</v>
      </c>
      <c r="C400" s="51" t="s">
        <v>515</v>
      </c>
      <c r="D400" s="51" t="s">
        <v>1102</v>
      </c>
      <c r="E400" s="191">
        <v>805.587</v>
      </c>
    </row>
    <row r="401" spans="1:5" ht="15.75">
      <c r="A401" s="50" t="s">
        <v>52</v>
      </c>
      <c r="B401" s="51" t="s">
        <v>53</v>
      </c>
      <c r="C401" s="51"/>
      <c r="D401" s="51"/>
      <c r="E401" s="191">
        <f>E402+E408+E415</f>
        <v>29547.2</v>
      </c>
    </row>
    <row r="402" spans="1:5" ht="31.5">
      <c r="A402" s="50" t="s">
        <v>280</v>
      </c>
      <c r="B402" s="51" t="s">
        <v>53</v>
      </c>
      <c r="C402" s="51" t="s">
        <v>177</v>
      </c>
      <c r="D402" s="51"/>
      <c r="E402" s="191">
        <f>E403</f>
        <v>12261.6</v>
      </c>
    </row>
    <row r="403" spans="1:5" ht="47.25">
      <c r="A403" s="50" t="s">
        <v>487</v>
      </c>
      <c r="B403" s="51" t="s">
        <v>53</v>
      </c>
      <c r="C403" s="51" t="s">
        <v>494</v>
      </c>
      <c r="D403" s="51"/>
      <c r="E403" s="191">
        <f>E404+E406</f>
        <v>12261.6</v>
      </c>
    </row>
    <row r="404" spans="1:5" ht="47.25">
      <c r="A404" s="50" t="s">
        <v>1159</v>
      </c>
      <c r="B404" s="51" t="s">
        <v>53</v>
      </c>
      <c r="C404" s="51" t="s">
        <v>171</v>
      </c>
      <c r="D404" s="51"/>
      <c r="E404" s="191">
        <f>E405</f>
        <v>10474.1</v>
      </c>
    </row>
    <row r="405" spans="1:5" ht="31.5">
      <c r="A405" s="50" t="s">
        <v>1098</v>
      </c>
      <c r="B405" s="51" t="s">
        <v>53</v>
      </c>
      <c r="C405" s="51" t="s">
        <v>171</v>
      </c>
      <c r="D405" s="51" t="s">
        <v>1099</v>
      </c>
      <c r="E405" s="191">
        <v>10474.1</v>
      </c>
    </row>
    <row r="406" spans="1:5" ht="63">
      <c r="A406" s="50" t="s">
        <v>1160</v>
      </c>
      <c r="B406" s="51" t="s">
        <v>53</v>
      </c>
      <c r="C406" s="51" t="s">
        <v>172</v>
      </c>
      <c r="D406" s="51"/>
      <c r="E406" s="191">
        <f>E407</f>
        <v>1787.5</v>
      </c>
    </row>
    <row r="407" spans="1:5" ht="31.5">
      <c r="A407" s="50" t="s">
        <v>1098</v>
      </c>
      <c r="B407" s="51" t="s">
        <v>53</v>
      </c>
      <c r="C407" s="51" t="s">
        <v>172</v>
      </c>
      <c r="D407" s="51" t="s">
        <v>1102</v>
      </c>
      <c r="E407" s="191">
        <v>1787.5</v>
      </c>
    </row>
    <row r="408" spans="1:5" ht="31.5">
      <c r="A408" s="50" t="s">
        <v>282</v>
      </c>
      <c r="B408" s="51" t="s">
        <v>53</v>
      </c>
      <c r="C408" s="51" t="s">
        <v>512</v>
      </c>
      <c r="D408" s="51"/>
      <c r="E408" s="191">
        <f>E409+E412</f>
        <v>960</v>
      </c>
    </row>
    <row r="409" spans="1:5" ht="31.5">
      <c r="A409" s="50" t="s">
        <v>179</v>
      </c>
      <c r="B409" s="51" t="s">
        <v>53</v>
      </c>
      <c r="C409" s="51" t="s">
        <v>513</v>
      </c>
      <c r="D409" s="51"/>
      <c r="E409" s="191">
        <f>E410</f>
        <v>100</v>
      </c>
    </row>
    <row r="410" spans="1:5" ht="31.5">
      <c r="A410" s="50" t="s">
        <v>600</v>
      </c>
      <c r="B410" s="51" t="s">
        <v>53</v>
      </c>
      <c r="C410" s="51" t="s">
        <v>514</v>
      </c>
      <c r="D410" s="51"/>
      <c r="E410" s="191">
        <f>E411</f>
        <v>100</v>
      </c>
    </row>
    <row r="411" spans="1:5" ht="15.75">
      <c r="A411" s="50" t="s">
        <v>1103</v>
      </c>
      <c r="B411" s="51" t="s">
        <v>53</v>
      </c>
      <c r="C411" s="51" t="s">
        <v>514</v>
      </c>
      <c r="D411" s="51" t="s">
        <v>1102</v>
      </c>
      <c r="E411" s="191">
        <v>100</v>
      </c>
    </row>
    <row r="412" spans="1:5" ht="63">
      <c r="A412" s="50" t="s">
        <v>180</v>
      </c>
      <c r="B412" s="51" t="s">
        <v>53</v>
      </c>
      <c r="C412" s="51" t="s">
        <v>175</v>
      </c>
      <c r="D412" s="51"/>
      <c r="E412" s="191">
        <f>E413</f>
        <v>860</v>
      </c>
    </row>
    <row r="413" spans="1:5" ht="15.75">
      <c r="A413" s="50" t="s">
        <v>59</v>
      </c>
      <c r="B413" s="51" t="s">
        <v>53</v>
      </c>
      <c r="C413" s="51" t="s">
        <v>176</v>
      </c>
      <c r="D413" s="51"/>
      <c r="E413" s="191">
        <f>E414</f>
        <v>860</v>
      </c>
    </row>
    <row r="414" spans="1:5" ht="31.5">
      <c r="A414" s="50" t="s">
        <v>1098</v>
      </c>
      <c r="B414" s="51" t="s">
        <v>53</v>
      </c>
      <c r="C414" s="51" t="s">
        <v>176</v>
      </c>
      <c r="D414" s="51" t="s">
        <v>1099</v>
      </c>
      <c r="E414" s="191">
        <v>860</v>
      </c>
    </row>
    <row r="415" spans="1:5" ht="63">
      <c r="A415" s="50" t="s">
        <v>547</v>
      </c>
      <c r="B415" s="51" t="s">
        <v>53</v>
      </c>
      <c r="C415" s="51" t="s">
        <v>548</v>
      </c>
      <c r="D415" s="51"/>
      <c r="E415" s="191">
        <f>E416</f>
        <v>16325.6</v>
      </c>
    </row>
    <row r="416" spans="1:5" ht="47.25">
      <c r="A416" s="50" t="s">
        <v>555</v>
      </c>
      <c r="B416" s="51" t="s">
        <v>53</v>
      </c>
      <c r="C416" s="51" t="s">
        <v>556</v>
      </c>
      <c r="D416" s="51"/>
      <c r="E416" s="191">
        <f>E419+E417+E421+E423+E425+E427+E431+E429</f>
        <v>16325.6</v>
      </c>
    </row>
    <row r="417" spans="1:5" ht="47.25">
      <c r="A417" s="50" t="s">
        <v>1162</v>
      </c>
      <c r="B417" s="51" t="s">
        <v>53</v>
      </c>
      <c r="C417" s="51" t="s">
        <v>415</v>
      </c>
      <c r="D417" s="51"/>
      <c r="E417" s="191">
        <f>E418</f>
        <v>6149.8</v>
      </c>
    </row>
    <row r="418" spans="1:5" ht="15.75">
      <c r="A418" s="50" t="s">
        <v>1103</v>
      </c>
      <c r="B418" s="51" t="s">
        <v>53</v>
      </c>
      <c r="C418" s="51" t="s">
        <v>415</v>
      </c>
      <c r="D418" s="51" t="s">
        <v>1102</v>
      </c>
      <c r="E418" s="191">
        <v>6149.8</v>
      </c>
    </row>
    <row r="419" spans="1:5" ht="31.5">
      <c r="A419" s="50" t="s">
        <v>453</v>
      </c>
      <c r="B419" s="51" t="s">
        <v>53</v>
      </c>
      <c r="C419" s="51" t="s">
        <v>452</v>
      </c>
      <c r="D419" s="51"/>
      <c r="E419" s="191">
        <f>E420</f>
        <v>700</v>
      </c>
    </row>
    <row r="420" spans="1:5" ht="15.75">
      <c r="A420" s="50" t="s">
        <v>1103</v>
      </c>
      <c r="B420" s="51" t="s">
        <v>53</v>
      </c>
      <c r="C420" s="51" t="s">
        <v>452</v>
      </c>
      <c r="D420" s="51" t="s">
        <v>1102</v>
      </c>
      <c r="E420" s="191">
        <v>700</v>
      </c>
    </row>
    <row r="421" spans="1:5" ht="31.5">
      <c r="A421" s="50" t="s">
        <v>1163</v>
      </c>
      <c r="B421" s="51" t="s">
        <v>53</v>
      </c>
      <c r="C421" s="51" t="s">
        <v>727</v>
      </c>
      <c r="D421" s="51"/>
      <c r="E421" s="191">
        <f>E422</f>
        <v>3175.8</v>
      </c>
    </row>
    <row r="422" spans="1:5" ht="15.75">
      <c r="A422" s="50" t="s">
        <v>1103</v>
      </c>
      <c r="B422" s="51" t="s">
        <v>53</v>
      </c>
      <c r="C422" s="51" t="s">
        <v>727</v>
      </c>
      <c r="D422" s="51" t="s">
        <v>1102</v>
      </c>
      <c r="E422" s="191">
        <v>3175.8</v>
      </c>
    </row>
    <row r="423" spans="1:5" ht="63">
      <c r="A423" s="50" t="s">
        <v>1164</v>
      </c>
      <c r="B423" s="51" t="s">
        <v>53</v>
      </c>
      <c r="C423" s="51" t="s">
        <v>219</v>
      </c>
      <c r="D423" s="51"/>
      <c r="E423" s="191">
        <f>E424</f>
        <v>0</v>
      </c>
    </row>
    <row r="424" spans="1:5" ht="31.5">
      <c r="A424" s="50" t="s">
        <v>464</v>
      </c>
      <c r="B424" s="51" t="s">
        <v>53</v>
      </c>
      <c r="C424" s="51" t="s">
        <v>219</v>
      </c>
      <c r="D424" s="51" t="s">
        <v>1105</v>
      </c>
      <c r="E424" s="191">
        <v>0</v>
      </c>
    </row>
    <row r="425" spans="1:5" ht="31.5">
      <c r="A425" s="50" t="s">
        <v>1161</v>
      </c>
      <c r="B425" s="51" t="s">
        <v>53</v>
      </c>
      <c r="C425" s="51" t="s">
        <v>218</v>
      </c>
      <c r="D425" s="51"/>
      <c r="E425" s="191">
        <f>E426</f>
        <v>0</v>
      </c>
    </row>
    <row r="426" spans="1:5" ht="15.75">
      <c r="A426" s="50" t="s">
        <v>1103</v>
      </c>
      <c r="B426" s="51" t="s">
        <v>53</v>
      </c>
      <c r="C426" s="51" t="s">
        <v>218</v>
      </c>
      <c r="D426" s="51" t="s">
        <v>1102</v>
      </c>
      <c r="E426" s="191">
        <v>0</v>
      </c>
    </row>
    <row r="427" spans="1:5" ht="47.25">
      <c r="A427" s="50" t="s">
        <v>1345</v>
      </c>
      <c r="B427" s="51" t="s">
        <v>53</v>
      </c>
      <c r="C427" s="51" t="s">
        <v>216</v>
      </c>
      <c r="D427" s="51"/>
      <c r="E427" s="191">
        <f>E428</f>
        <v>0</v>
      </c>
    </row>
    <row r="428" spans="1:5" ht="15.75">
      <c r="A428" s="50" t="s">
        <v>1103</v>
      </c>
      <c r="B428" s="51" t="s">
        <v>53</v>
      </c>
      <c r="C428" s="51" t="s">
        <v>216</v>
      </c>
      <c r="D428" s="51" t="s">
        <v>1102</v>
      </c>
      <c r="E428" s="191">
        <v>0</v>
      </c>
    </row>
    <row r="429" spans="1:5" ht="15.75">
      <c r="A429" s="50" t="s">
        <v>1224</v>
      </c>
      <c r="B429" s="51" t="s">
        <v>53</v>
      </c>
      <c r="C429" s="51" t="s">
        <v>1225</v>
      </c>
      <c r="D429" s="51"/>
      <c r="E429" s="191">
        <f>E430</f>
        <v>6300</v>
      </c>
    </row>
    <row r="430" spans="1:5" ht="15.75">
      <c r="A430" s="50" t="s">
        <v>1103</v>
      </c>
      <c r="B430" s="51" t="s">
        <v>53</v>
      </c>
      <c r="C430" s="51" t="s">
        <v>1225</v>
      </c>
      <c r="D430" s="51" t="s">
        <v>1102</v>
      </c>
      <c r="E430" s="191">
        <v>6300</v>
      </c>
    </row>
    <row r="431" spans="1:5" ht="31.5">
      <c r="A431" s="50" t="s">
        <v>208</v>
      </c>
      <c r="B431" s="51" t="s">
        <v>53</v>
      </c>
      <c r="C431" s="51" t="s">
        <v>217</v>
      </c>
      <c r="D431" s="51"/>
      <c r="E431" s="191">
        <f>E432</f>
        <v>0</v>
      </c>
    </row>
    <row r="432" spans="1:5" ht="15.75">
      <c r="A432" s="50" t="s">
        <v>1103</v>
      </c>
      <c r="B432" s="51" t="s">
        <v>53</v>
      </c>
      <c r="C432" s="51" t="s">
        <v>217</v>
      </c>
      <c r="D432" s="51" t="s">
        <v>1102</v>
      </c>
      <c r="E432" s="191">
        <v>0</v>
      </c>
    </row>
    <row r="433" spans="1:5" ht="15.75">
      <c r="A433" s="50" t="s">
        <v>967</v>
      </c>
      <c r="B433" s="51" t="s">
        <v>54</v>
      </c>
      <c r="C433" s="51"/>
      <c r="D433" s="82"/>
      <c r="E433" s="191">
        <f>E434+E448</f>
        <v>76679.031</v>
      </c>
    </row>
    <row r="434" spans="1:5" ht="31.5">
      <c r="A434" s="50" t="s">
        <v>280</v>
      </c>
      <c r="B434" s="51" t="s">
        <v>54</v>
      </c>
      <c r="C434" s="51" t="s">
        <v>177</v>
      </c>
      <c r="D434" s="82"/>
      <c r="E434" s="191">
        <f>E438+E443+E435</f>
        <v>62751.3</v>
      </c>
    </row>
    <row r="435" spans="1:5" ht="31.5">
      <c r="A435" s="50" t="s">
        <v>668</v>
      </c>
      <c r="B435" s="51" t="s">
        <v>54</v>
      </c>
      <c r="C435" s="51" t="s">
        <v>488</v>
      </c>
      <c r="D435" s="82"/>
      <c r="E435" s="191">
        <f>E436</f>
        <v>2539.4</v>
      </c>
    </row>
    <row r="436" spans="1:5" ht="31.5">
      <c r="A436" s="50" t="s">
        <v>1165</v>
      </c>
      <c r="B436" s="51" t="s">
        <v>54</v>
      </c>
      <c r="C436" s="51" t="s">
        <v>167</v>
      </c>
      <c r="D436" s="51"/>
      <c r="E436" s="191">
        <f>E437</f>
        <v>2539.4</v>
      </c>
    </row>
    <row r="437" spans="1:5" ht="15.75">
      <c r="A437" s="50" t="s">
        <v>1103</v>
      </c>
      <c r="B437" s="51" t="s">
        <v>54</v>
      </c>
      <c r="C437" s="51" t="s">
        <v>167</v>
      </c>
      <c r="D437" s="51" t="s">
        <v>1102</v>
      </c>
      <c r="E437" s="191">
        <v>2539.4</v>
      </c>
    </row>
    <row r="438" spans="1:5" ht="47.25">
      <c r="A438" s="50" t="s">
        <v>487</v>
      </c>
      <c r="B438" s="51" t="s">
        <v>54</v>
      </c>
      <c r="C438" s="51" t="s">
        <v>494</v>
      </c>
      <c r="D438" s="51"/>
      <c r="E438" s="191">
        <f>E439+E441</f>
        <v>21062.6</v>
      </c>
    </row>
    <row r="439" spans="1:5" ht="78.75">
      <c r="A439" s="50" t="s">
        <v>596</v>
      </c>
      <c r="B439" s="51" t="s">
        <v>54</v>
      </c>
      <c r="C439" s="51" t="s">
        <v>170</v>
      </c>
      <c r="D439" s="82"/>
      <c r="E439" s="191">
        <f>E440</f>
        <v>20750.6</v>
      </c>
    </row>
    <row r="440" spans="1:5" ht="31.5">
      <c r="A440" s="50" t="s">
        <v>1098</v>
      </c>
      <c r="B440" s="51" t="s">
        <v>54</v>
      </c>
      <c r="C440" s="51" t="s">
        <v>170</v>
      </c>
      <c r="D440" s="51" t="s">
        <v>1099</v>
      </c>
      <c r="E440" s="191">
        <v>20750.6</v>
      </c>
    </row>
    <row r="441" spans="1:5" ht="138.75" customHeight="1">
      <c r="A441" s="50" t="s">
        <v>597</v>
      </c>
      <c r="B441" s="51" t="s">
        <v>54</v>
      </c>
      <c r="C441" s="51" t="s">
        <v>173</v>
      </c>
      <c r="D441" s="51"/>
      <c r="E441" s="191">
        <f>E442</f>
        <v>312</v>
      </c>
    </row>
    <row r="442" spans="1:5" ht="15.75">
      <c r="A442" s="50" t="s">
        <v>1103</v>
      </c>
      <c r="B442" s="51" t="s">
        <v>54</v>
      </c>
      <c r="C442" s="51" t="s">
        <v>173</v>
      </c>
      <c r="D442" s="51" t="s">
        <v>1102</v>
      </c>
      <c r="E442" s="191">
        <v>312</v>
      </c>
    </row>
    <row r="443" spans="1:5" ht="47.25">
      <c r="A443" s="50" t="s">
        <v>489</v>
      </c>
      <c r="B443" s="51" t="s">
        <v>54</v>
      </c>
      <c r="C443" s="51" t="s">
        <v>496</v>
      </c>
      <c r="D443" s="51"/>
      <c r="E443" s="191">
        <f>E444+E446</f>
        <v>39149.3</v>
      </c>
    </row>
    <row r="444" spans="1:5" ht="31.5">
      <c r="A444" s="50" t="s">
        <v>209</v>
      </c>
      <c r="B444" s="51" t="s">
        <v>54</v>
      </c>
      <c r="C444" s="51" t="s">
        <v>174</v>
      </c>
      <c r="D444" s="51"/>
      <c r="E444" s="191">
        <f>E445</f>
        <v>1200</v>
      </c>
    </row>
    <row r="445" spans="1:5" ht="15.75">
      <c r="A445" s="50" t="s">
        <v>1103</v>
      </c>
      <c r="B445" s="51" t="s">
        <v>54</v>
      </c>
      <c r="C445" s="51" t="s">
        <v>174</v>
      </c>
      <c r="D445" s="51" t="s">
        <v>1102</v>
      </c>
      <c r="E445" s="191">
        <v>1200</v>
      </c>
    </row>
    <row r="446" spans="1:5" ht="162.75" customHeight="1">
      <c r="A446" s="50" t="s">
        <v>10</v>
      </c>
      <c r="B446" s="51" t="s">
        <v>54</v>
      </c>
      <c r="C446" s="51" t="s">
        <v>711</v>
      </c>
      <c r="D446" s="82"/>
      <c r="E446" s="191">
        <f>E447</f>
        <v>37949.3</v>
      </c>
    </row>
    <row r="447" spans="1:5" ht="15.75">
      <c r="A447" s="50" t="s">
        <v>1103</v>
      </c>
      <c r="B447" s="51" t="s">
        <v>54</v>
      </c>
      <c r="C447" s="51" t="s">
        <v>711</v>
      </c>
      <c r="D447" s="51" t="s">
        <v>1102</v>
      </c>
      <c r="E447" s="191">
        <v>37949.3</v>
      </c>
    </row>
    <row r="448" spans="1:5" ht="63">
      <c r="A448" s="50" t="s">
        <v>547</v>
      </c>
      <c r="B448" s="51" t="s">
        <v>54</v>
      </c>
      <c r="C448" s="51" t="s">
        <v>548</v>
      </c>
      <c r="D448" s="51"/>
      <c r="E448" s="191">
        <f>E449</f>
        <v>13927.731</v>
      </c>
    </row>
    <row r="449" spans="1:5" ht="47.25">
      <c r="A449" s="50" t="s">
        <v>555</v>
      </c>
      <c r="B449" s="51" t="s">
        <v>54</v>
      </c>
      <c r="C449" s="51" t="s">
        <v>556</v>
      </c>
      <c r="D449" s="51"/>
      <c r="E449" s="191">
        <f>E450+E452+E454</f>
        <v>13927.731</v>
      </c>
    </row>
    <row r="450" spans="1:5" ht="63">
      <c r="A450" s="50" t="s">
        <v>946</v>
      </c>
      <c r="B450" s="51" t="s">
        <v>54</v>
      </c>
      <c r="C450" s="51" t="s">
        <v>557</v>
      </c>
      <c r="D450" s="51"/>
      <c r="E450" s="191">
        <f>E451</f>
        <v>350</v>
      </c>
    </row>
    <row r="451" spans="1:5" ht="15.75">
      <c r="A451" s="50" t="s">
        <v>1103</v>
      </c>
      <c r="B451" s="51" t="s">
        <v>54</v>
      </c>
      <c r="C451" s="51" t="s">
        <v>557</v>
      </c>
      <c r="D451" s="51" t="s">
        <v>1102</v>
      </c>
      <c r="E451" s="191">
        <v>350</v>
      </c>
    </row>
    <row r="452" spans="1:5" ht="63">
      <c r="A452" s="50" t="s">
        <v>945</v>
      </c>
      <c r="B452" s="51" t="s">
        <v>54</v>
      </c>
      <c r="C452" s="51" t="s">
        <v>215</v>
      </c>
      <c r="D452" s="51"/>
      <c r="E452" s="191">
        <f>E453</f>
        <v>10519.95</v>
      </c>
    </row>
    <row r="453" spans="1:5" ht="31.5">
      <c r="A453" s="50" t="s">
        <v>464</v>
      </c>
      <c r="B453" s="51" t="s">
        <v>54</v>
      </c>
      <c r="C453" s="51" t="s">
        <v>215</v>
      </c>
      <c r="D453" s="51" t="s">
        <v>1105</v>
      </c>
      <c r="E453" s="191">
        <v>10519.95</v>
      </c>
    </row>
    <row r="454" spans="1:5" ht="63">
      <c r="A454" s="50" t="s">
        <v>944</v>
      </c>
      <c r="B454" s="51" t="s">
        <v>54</v>
      </c>
      <c r="C454" s="51" t="s">
        <v>183</v>
      </c>
      <c r="D454" s="51"/>
      <c r="E454" s="191">
        <f>E455</f>
        <v>3057.781</v>
      </c>
    </row>
    <row r="455" spans="1:5" ht="31.5">
      <c r="A455" s="50" t="s">
        <v>464</v>
      </c>
      <c r="B455" s="51" t="s">
        <v>54</v>
      </c>
      <c r="C455" s="51" t="s">
        <v>183</v>
      </c>
      <c r="D455" s="51" t="s">
        <v>1105</v>
      </c>
      <c r="E455" s="191">
        <v>3057.781</v>
      </c>
    </row>
    <row r="456" spans="1:5" s="29" customFormat="1" ht="15.75">
      <c r="A456" s="32" t="s">
        <v>304</v>
      </c>
      <c r="B456" s="49" t="s">
        <v>55</v>
      </c>
      <c r="C456" s="49"/>
      <c r="D456" s="49"/>
      <c r="E456" s="192">
        <f>E457</f>
        <v>46256.557</v>
      </c>
    </row>
    <row r="457" spans="1:5" ht="15.75">
      <c r="A457" s="50" t="s">
        <v>306</v>
      </c>
      <c r="B457" s="51" t="s">
        <v>305</v>
      </c>
      <c r="C457" s="51"/>
      <c r="D457" s="51"/>
      <c r="E457" s="191">
        <f>E458+E468</f>
        <v>46256.557</v>
      </c>
    </row>
    <row r="458" spans="1:5" ht="31.5">
      <c r="A458" s="50" t="s">
        <v>502</v>
      </c>
      <c r="B458" s="51" t="s">
        <v>305</v>
      </c>
      <c r="C458" s="51" t="s">
        <v>503</v>
      </c>
      <c r="D458" s="51"/>
      <c r="E458" s="191">
        <f>E459+E464</f>
        <v>45259</v>
      </c>
    </row>
    <row r="459" spans="1:5" ht="31.5">
      <c r="A459" s="50" t="s">
        <v>507</v>
      </c>
      <c r="B459" s="51" t="s">
        <v>305</v>
      </c>
      <c r="C459" s="51" t="s">
        <v>508</v>
      </c>
      <c r="D459" s="51"/>
      <c r="E459" s="191">
        <f>E460+E462</f>
        <v>42694</v>
      </c>
    </row>
    <row r="460" spans="1:5" ht="15.75">
      <c r="A460" s="50" t="s">
        <v>954</v>
      </c>
      <c r="B460" s="51" t="s">
        <v>305</v>
      </c>
      <c r="C460" s="51" t="s">
        <v>509</v>
      </c>
      <c r="D460" s="51"/>
      <c r="E460" s="191">
        <f>E461</f>
        <v>41382</v>
      </c>
    </row>
    <row r="461" spans="1:5" ht="31.5">
      <c r="A461" s="50" t="s">
        <v>1098</v>
      </c>
      <c r="B461" s="51" t="s">
        <v>305</v>
      </c>
      <c r="C461" s="51" t="s">
        <v>509</v>
      </c>
      <c r="D461" s="51" t="s">
        <v>1099</v>
      </c>
      <c r="E461" s="191">
        <v>41382</v>
      </c>
    </row>
    <row r="462" spans="1:5" ht="47.25">
      <c r="A462" s="50" t="s">
        <v>1222</v>
      </c>
      <c r="B462" s="51" t="s">
        <v>305</v>
      </c>
      <c r="C462" s="51" t="s">
        <v>1226</v>
      </c>
      <c r="D462" s="51"/>
      <c r="E462" s="191">
        <f>E463</f>
        <v>1312</v>
      </c>
    </row>
    <row r="463" spans="1:5" ht="31.5">
      <c r="A463" s="50" t="s">
        <v>1098</v>
      </c>
      <c r="B463" s="51" t="s">
        <v>305</v>
      </c>
      <c r="C463" s="51" t="s">
        <v>1226</v>
      </c>
      <c r="D463" s="51" t="s">
        <v>1099</v>
      </c>
      <c r="E463" s="191">
        <v>1312</v>
      </c>
    </row>
    <row r="464" spans="1:5" ht="31.5">
      <c r="A464" s="50" t="s">
        <v>11</v>
      </c>
      <c r="B464" s="51" t="s">
        <v>305</v>
      </c>
      <c r="C464" s="51" t="s">
        <v>510</v>
      </c>
      <c r="D464" s="51"/>
      <c r="E464" s="191">
        <f>E465</f>
        <v>2565</v>
      </c>
    </row>
    <row r="465" spans="1:5" ht="15.75">
      <c r="A465" s="50" t="s">
        <v>917</v>
      </c>
      <c r="B465" s="51" t="s">
        <v>305</v>
      </c>
      <c r="C465" s="51" t="s">
        <v>511</v>
      </c>
      <c r="D465" s="51"/>
      <c r="E465" s="191">
        <f>E467+E466</f>
        <v>2565</v>
      </c>
    </row>
    <row r="466" spans="1:5" ht="47.25">
      <c r="A466" s="50" t="s">
        <v>1090</v>
      </c>
      <c r="B466" s="51" t="s">
        <v>305</v>
      </c>
      <c r="C466" s="51" t="s">
        <v>511</v>
      </c>
      <c r="D466" s="51" t="s">
        <v>1091</v>
      </c>
      <c r="E466" s="191">
        <v>1710</v>
      </c>
    </row>
    <row r="467" spans="1:5" ht="31.5">
      <c r="A467" s="50" t="s">
        <v>1127</v>
      </c>
      <c r="B467" s="51" t="s">
        <v>305</v>
      </c>
      <c r="C467" s="51" t="s">
        <v>511</v>
      </c>
      <c r="D467" s="51" t="s">
        <v>1092</v>
      </c>
      <c r="E467" s="191">
        <v>855</v>
      </c>
    </row>
    <row r="468" spans="1:5" ht="63">
      <c r="A468" s="50" t="s">
        <v>547</v>
      </c>
      <c r="B468" s="51" t="s">
        <v>305</v>
      </c>
      <c r="C468" s="51" t="s">
        <v>548</v>
      </c>
      <c r="D468" s="51"/>
      <c r="E468" s="191">
        <f>E469</f>
        <v>997.557</v>
      </c>
    </row>
    <row r="469" spans="1:5" ht="63">
      <c r="A469" s="50" t="s">
        <v>1140</v>
      </c>
      <c r="B469" s="51" t="s">
        <v>305</v>
      </c>
      <c r="C469" s="51" t="s">
        <v>550</v>
      </c>
      <c r="D469" s="51"/>
      <c r="E469" s="191">
        <f>E470</f>
        <v>997.557</v>
      </c>
    </row>
    <row r="470" spans="1:5" ht="31.5">
      <c r="A470" s="50" t="s">
        <v>697</v>
      </c>
      <c r="B470" s="51" t="s">
        <v>305</v>
      </c>
      <c r="C470" s="51" t="s">
        <v>698</v>
      </c>
      <c r="D470" s="51"/>
      <c r="E470" s="191">
        <f>E471</f>
        <v>997.557</v>
      </c>
    </row>
    <row r="471" spans="1:5" ht="31.5">
      <c r="A471" s="50" t="s">
        <v>464</v>
      </c>
      <c r="B471" s="51" t="s">
        <v>305</v>
      </c>
      <c r="C471" s="51" t="s">
        <v>698</v>
      </c>
      <c r="D471" s="51" t="s">
        <v>1105</v>
      </c>
      <c r="E471" s="191">
        <v>997.557</v>
      </c>
    </row>
    <row r="472" spans="1:5" s="29" customFormat="1" ht="15.75">
      <c r="A472" s="32" t="s">
        <v>308</v>
      </c>
      <c r="B472" s="49" t="s">
        <v>307</v>
      </c>
      <c r="C472" s="49"/>
      <c r="D472" s="49"/>
      <c r="E472" s="192">
        <f>E473+E478</f>
        <v>3390</v>
      </c>
    </row>
    <row r="473" spans="1:5" ht="15.75">
      <c r="A473" s="50" t="s">
        <v>914</v>
      </c>
      <c r="B473" s="51" t="s">
        <v>309</v>
      </c>
      <c r="C473" s="51"/>
      <c r="D473" s="51"/>
      <c r="E473" s="191">
        <f>E474</f>
        <v>2500</v>
      </c>
    </row>
    <row r="474" spans="1:5" ht="31.5">
      <c r="A474" s="50" t="s">
        <v>2</v>
      </c>
      <c r="B474" s="51" t="s">
        <v>309</v>
      </c>
      <c r="C474" s="51" t="s">
        <v>521</v>
      </c>
      <c r="D474" s="51"/>
      <c r="E474" s="191">
        <f>E475</f>
        <v>2500</v>
      </c>
    </row>
    <row r="475" spans="1:5" ht="31.5">
      <c r="A475" s="50" t="s">
        <v>157</v>
      </c>
      <c r="B475" s="51" t="s">
        <v>309</v>
      </c>
      <c r="C475" s="51" t="s">
        <v>530</v>
      </c>
      <c r="D475" s="51"/>
      <c r="E475" s="191">
        <f>E476</f>
        <v>2500</v>
      </c>
    </row>
    <row r="476" spans="1:5" ht="15.75">
      <c r="A476" s="50" t="s">
        <v>1096</v>
      </c>
      <c r="B476" s="51" t="s">
        <v>309</v>
      </c>
      <c r="C476" s="51" t="s">
        <v>531</v>
      </c>
      <c r="D476" s="51"/>
      <c r="E476" s="191">
        <f>E477</f>
        <v>2500</v>
      </c>
    </row>
    <row r="477" spans="1:5" ht="31.5">
      <c r="A477" s="50" t="s">
        <v>1127</v>
      </c>
      <c r="B477" s="51" t="s">
        <v>309</v>
      </c>
      <c r="C477" s="51" t="s">
        <v>531</v>
      </c>
      <c r="D477" s="51" t="s">
        <v>1092</v>
      </c>
      <c r="E477" s="191">
        <v>2500</v>
      </c>
    </row>
    <row r="478" spans="1:5" ht="15.75">
      <c r="A478" s="50" t="s">
        <v>907</v>
      </c>
      <c r="B478" s="51" t="s">
        <v>310</v>
      </c>
      <c r="C478" s="51"/>
      <c r="D478" s="51"/>
      <c r="E478" s="191">
        <f>E479</f>
        <v>890</v>
      </c>
    </row>
    <row r="479" spans="1:5" ht="31.5">
      <c r="A479" s="50" t="s">
        <v>2</v>
      </c>
      <c r="B479" s="51" t="s">
        <v>310</v>
      </c>
      <c r="C479" s="51" t="s">
        <v>521</v>
      </c>
      <c r="D479" s="51"/>
      <c r="E479" s="191">
        <f>E480</f>
        <v>890</v>
      </c>
    </row>
    <row r="480" spans="1:5" ht="31.5">
      <c r="A480" s="50" t="s">
        <v>532</v>
      </c>
      <c r="B480" s="51" t="s">
        <v>310</v>
      </c>
      <c r="C480" s="51" t="s">
        <v>533</v>
      </c>
      <c r="D480" s="51"/>
      <c r="E480" s="191">
        <f>E481</f>
        <v>890</v>
      </c>
    </row>
    <row r="481" spans="1:5" ht="15.75">
      <c r="A481" s="50" t="s">
        <v>1097</v>
      </c>
      <c r="B481" s="51" t="s">
        <v>310</v>
      </c>
      <c r="C481" s="51" t="s">
        <v>534</v>
      </c>
      <c r="D481" s="51"/>
      <c r="E481" s="191">
        <f>E482</f>
        <v>890</v>
      </c>
    </row>
    <row r="482" spans="1:5" ht="31.5">
      <c r="A482" s="50" t="s">
        <v>1127</v>
      </c>
      <c r="B482" s="51" t="s">
        <v>310</v>
      </c>
      <c r="C482" s="51" t="s">
        <v>534</v>
      </c>
      <c r="D482" s="51" t="s">
        <v>1092</v>
      </c>
      <c r="E482" s="191">
        <v>890</v>
      </c>
    </row>
    <row r="483" spans="1:5" ht="31.5">
      <c r="A483" s="32" t="s">
        <v>466</v>
      </c>
      <c r="B483" s="49" t="s">
        <v>311</v>
      </c>
      <c r="C483" s="51"/>
      <c r="D483" s="51"/>
      <c r="E483" s="192">
        <f>E484+E494+E489</f>
        <v>60139.1</v>
      </c>
    </row>
    <row r="484" spans="1:5" ht="31.5">
      <c r="A484" s="50" t="s">
        <v>467</v>
      </c>
      <c r="B484" s="51" t="s">
        <v>324</v>
      </c>
      <c r="C484" s="51"/>
      <c r="D484" s="51"/>
      <c r="E484" s="191">
        <f>E485</f>
        <v>42931</v>
      </c>
    </row>
    <row r="485" spans="1:5" ht="47.25">
      <c r="A485" s="50" t="s">
        <v>281</v>
      </c>
      <c r="B485" s="51" t="s">
        <v>324</v>
      </c>
      <c r="C485" s="51" t="s">
        <v>497</v>
      </c>
      <c r="D485" s="51"/>
      <c r="E485" s="191">
        <f>E486</f>
        <v>42931</v>
      </c>
    </row>
    <row r="486" spans="1:5" ht="63">
      <c r="A486" s="50" t="s">
        <v>498</v>
      </c>
      <c r="B486" s="51" t="s">
        <v>324</v>
      </c>
      <c r="C486" s="51" t="s">
        <v>501</v>
      </c>
      <c r="D486" s="51"/>
      <c r="E486" s="191">
        <f>E487</f>
        <v>42931</v>
      </c>
    </row>
    <row r="487" spans="1:5" ht="15.75">
      <c r="A487" s="50" t="s">
        <v>1119</v>
      </c>
      <c r="B487" s="51" t="s">
        <v>324</v>
      </c>
      <c r="C487" s="51" t="s">
        <v>706</v>
      </c>
      <c r="D487" s="51"/>
      <c r="E487" s="191">
        <f>E488</f>
        <v>42931</v>
      </c>
    </row>
    <row r="488" spans="1:5" ht="15.75">
      <c r="A488" s="50" t="s">
        <v>866</v>
      </c>
      <c r="B488" s="51" t="s">
        <v>324</v>
      </c>
      <c r="C488" s="51" t="s">
        <v>706</v>
      </c>
      <c r="D488" s="51" t="s">
        <v>1101</v>
      </c>
      <c r="E488" s="191">
        <v>42931</v>
      </c>
    </row>
    <row r="489" spans="1:5" ht="15.75">
      <c r="A489" s="50" t="s">
        <v>1284</v>
      </c>
      <c r="B489" s="51" t="s">
        <v>1285</v>
      </c>
      <c r="C489" s="51"/>
      <c r="D489" s="51"/>
      <c r="E489" s="191">
        <f>E490</f>
        <v>10412.1</v>
      </c>
    </row>
    <row r="490" spans="1:5" ht="47.25">
      <c r="A490" s="50" t="s">
        <v>281</v>
      </c>
      <c r="B490" s="51" t="s">
        <v>1285</v>
      </c>
      <c r="C490" s="51" t="s">
        <v>497</v>
      </c>
      <c r="D490" s="51"/>
      <c r="E490" s="191">
        <f>E491</f>
        <v>10412.1</v>
      </c>
    </row>
    <row r="491" spans="1:5" ht="63">
      <c r="A491" s="50" t="s">
        <v>498</v>
      </c>
      <c r="B491" s="51" t="s">
        <v>1285</v>
      </c>
      <c r="C491" s="51" t="s">
        <v>501</v>
      </c>
      <c r="D491" s="51"/>
      <c r="E491" s="191">
        <f>E492</f>
        <v>10412.1</v>
      </c>
    </row>
    <row r="492" spans="1:5" ht="15.75">
      <c r="A492" s="50" t="s">
        <v>1286</v>
      </c>
      <c r="B492" s="51" t="s">
        <v>1285</v>
      </c>
      <c r="C492" s="51" t="s">
        <v>1287</v>
      </c>
      <c r="D492" s="51"/>
      <c r="E492" s="191">
        <f>E493</f>
        <v>10412.1</v>
      </c>
    </row>
    <row r="493" spans="1:5" ht="15.75">
      <c r="A493" s="50" t="s">
        <v>866</v>
      </c>
      <c r="B493" s="51" t="s">
        <v>1285</v>
      </c>
      <c r="C493" s="51" t="s">
        <v>1287</v>
      </c>
      <c r="D493" s="51" t="s">
        <v>1101</v>
      </c>
      <c r="E493" s="191">
        <v>10412.1</v>
      </c>
    </row>
    <row r="494" spans="1:5" ht="15.75">
      <c r="A494" s="50" t="s">
        <v>119</v>
      </c>
      <c r="B494" s="51" t="s">
        <v>74</v>
      </c>
      <c r="C494" s="51"/>
      <c r="D494" s="51"/>
      <c r="E494" s="191">
        <f>E495+E499</f>
        <v>6796</v>
      </c>
    </row>
    <row r="495" spans="1:5" ht="31.5">
      <c r="A495" s="50" t="s">
        <v>2</v>
      </c>
      <c r="B495" s="51" t="s">
        <v>74</v>
      </c>
      <c r="C495" s="51" t="s">
        <v>521</v>
      </c>
      <c r="D495" s="51"/>
      <c r="E495" s="191">
        <f>E496</f>
        <v>5596</v>
      </c>
    </row>
    <row r="496" spans="1:5" ht="47.25">
      <c r="A496" s="50" t="s">
        <v>523</v>
      </c>
      <c r="B496" s="51" t="s">
        <v>74</v>
      </c>
      <c r="C496" s="51" t="s">
        <v>522</v>
      </c>
      <c r="D496" s="51"/>
      <c r="E496" s="191">
        <f>E497</f>
        <v>5596</v>
      </c>
    </row>
    <row r="497" spans="1:5" ht="15.75">
      <c r="A497" s="50" t="s">
        <v>118</v>
      </c>
      <c r="B497" s="51" t="s">
        <v>74</v>
      </c>
      <c r="C497" s="51" t="s">
        <v>75</v>
      </c>
      <c r="D497" s="51"/>
      <c r="E497" s="191">
        <f>E498</f>
        <v>5596</v>
      </c>
    </row>
    <row r="498" spans="1:5" ht="15.75">
      <c r="A498" s="50" t="s">
        <v>866</v>
      </c>
      <c r="B498" s="51" t="s">
        <v>74</v>
      </c>
      <c r="C498" s="51" t="s">
        <v>75</v>
      </c>
      <c r="D498" s="51" t="s">
        <v>1101</v>
      </c>
      <c r="E498" s="191">
        <v>5596</v>
      </c>
    </row>
    <row r="499" spans="1:5" ht="31.5">
      <c r="A499" s="24" t="s">
        <v>296</v>
      </c>
      <c r="B499" s="51" t="s">
        <v>74</v>
      </c>
      <c r="C499" s="51" t="s">
        <v>535</v>
      </c>
      <c r="D499" s="283"/>
      <c r="E499" s="191">
        <f>E500</f>
        <v>1200</v>
      </c>
    </row>
    <row r="500" spans="1:5" ht="47.25">
      <c r="A500" s="24" t="s">
        <v>1344</v>
      </c>
      <c r="B500" s="51" t="s">
        <v>74</v>
      </c>
      <c r="C500" s="51" t="s">
        <v>539</v>
      </c>
      <c r="D500" s="283"/>
      <c r="E500" s="191">
        <f>E501</f>
        <v>1200</v>
      </c>
    </row>
    <row r="501" spans="1:5" ht="15.75">
      <c r="A501" s="24" t="s">
        <v>118</v>
      </c>
      <c r="B501" s="51" t="s">
        <v>74</v>
      </c>
      <c r="C501" s="51" t="s">
        <v>1335</v>
      </c>
      <c r="D501" s="283"/>
      <c r="E501" s="191">
        <f>E502</f>
        <v>1200</v>
      </c>
    </row>
    <row r="502" spans="1:5" ht="15.75">
      <c r="A502" s="24" t="s">
        <v>866</v>
      </c>
      <c r="B502" s="51" t="s">
        <v>74</v>
      </c>
      <c r="C502" s="51" t="s">
        <v>1335</v>
      </c>
      <c r="D502" s="283" t="s">
        <v>1101</v>
      </c>
      <c r="E502" s="191">
        <f>1200</f>
        <v>1200</v>
      </c>
    </row>
    <row r="503" spans="1:5" s="29" customFormat="1" ht="15.75">
      <c r="A503" s="32" t="s">
        <v>910</v>
      </c>
      <c r="B503" s="33"/>
      <c r="C503" s="33"/>
      <c r="D503" s="33"/>
      <c r="E503" s="192">
        <f>E14+E87+E93+E117+E199+E255+E366+E395+E456+E472+E483</f>
        <v>1734066.6970000002</v>
      </c>
    </row>
    <row r="504" spans="2:5" s="29" customFormat="1" ht="15.75">
      <c r="B504" s="36"/>
      <c r="C504" s="36"/>
      <c r="D504" s="36"/>
      <c r="E504" s="76"/>
    </row>
    <row r="505" spans="1:5" s="26" customFormat="1" ht="15.75">
      <c r="A505" s="325" t="s">
        <v>767</v>
      </c>
      <c r="B505" s="325"/>
      <c r="C505" s="325"/>
      <c r="D505" s="325"/>
      <c r="E505" s="325"/>
    </row>
    <row r="506" spans="2:5" ht="15.75">
      <c r="B506" s="37"/>
      <c r="C506" s="37"/>
      <c r="D506" s="37"/>
      <c r="E506" s="31"/>
    </row>
    <row r="507" spans="2:5" ht="15.75">
      <c r="B507" s="27"/>
      <c r="C507" s="27"/>
      <c r="D507" s="27"/>
      <c r="E507" s="27"/>
    </row>
    <row r="508" spans="2:5" ht="15.75">
      <c r="B508" s="27"/>
      <c r="C508" s="27"/>
      <c r="D508" s="27"/>
      <c r="E508" s="27"/>
    </row>
    <row r="509" spans="2:5" ht="15.75">
      <c r="B509" s="27"/>
      <c r="C509" s="27"/>
      <c r="D509" s="27"/>
      <c r="E509" s="27"/>
    </row>
    <row r="510" spans="2:5" ht="15.75">
      <c r="B510" s="27"/>
      <c r="C510" s="27"/>
      <c r="D510" s="27"/>
      <c r="E510" s="27"/>
    </row>
    <row r="511" spans="2:5" ht="15.75">
      <c r="B511" s="27"/>
      <c r="C511" s="27"/>
      <c r="D511" s="27"/>
      <c r="E511" s="27"/>
    </row>
    <row r="512" spans="2:5" ht="15.75">
      <c r="B512" s="27"/>
      <c r="C512" s="27"/>
      <c r="D512" s="27"/>
      <c r="E512" s="27"/>
    </row>
    <row r="513" spans="2:5" ht="15.75">
      <c r="B513" s="27"/>
      <c r="C513" s="27"/>
      <c r="D513" s="27"/>
      <c r="E513" s="27"/>
    </row>
    <row r="514" spans="2:5" ht="15.75">
      <c r="B514" s="27"/>
      <c r="C514" s="27"/>
      <c r="D514" s="27"/>
      <c r="E514" s="27"/>
    </row>
    <row r="515" spans="2:5" ht="15.75">
      <c r="B515" s="27"/>
      <c r="C515" s="27"/>
      <c r="D515" s="27"/>
      <c r="E515" s="27"/>
    </row>
    <row r="516" spans="2:5" ht="15.75">
      <c r="B516" s="27"/>
      <c r="C516" s="27"/>
      <c r="D516" s="27"/>
      <c r="E516" s="27"/>
    </row>
    <row r="517" spans="2:5" ht="15.75">
      <c r="B517" s="37"/>
      <c r="C517" s="37"/>
      <c r="D517" s="37"/>
      <c r="E517" s="38"/>
    </row>
    <row r="518" spans="2:5" ht="15.75">
      <c r="B518" s="37"/>
      <c r="C518" s="37"/>
      <c r="D518" s="37"/>
      <c r="E518" s="31"/>
    </row>
    <row r="519" spans="2:5" ht="15.75">
      <c r="B519" s="37"/>
      <c r="C519" s="37"/>
      <c r="D519" s="37"/>
      <c r="E519" s="31"/>
    </row>
    <row r="520" spans="2:5" ht="15.75">
      <c r="B520" s="37"/>
      <c r="C520" s="37"/>
      <c r="D520" s="37"/>
      <c r="E520" s="31"/>
    </row>
    <row r="521" spans="2:5" ht="15.75">
      <c r="B521" s="37"/>
      <c r="C521" s="37"/>
      <c r="D521" s="37"/>
      <c r="E521" s="31"/>
    </row>
    <row r="522" spans="2:5" ht="15.75">
      <c r="B522" s="37"/>
      <c r="C522" s="37"/>
      <c r="D522" s="37"/>
      <c r="E522" s="31"/>
    </row>
    <row r="523" spans="2:5" ht="15.75">
      <c r="B523" s="37"/>
      <c r="C523" s="37"/>
      <c r="D523" s="37"/>
      <c r="E523" s="31"/>
    </row>
    <row r="524" spans="2:5" ht="15.75">
      <c r="B524" s="37"/>
      <c r="C524" s="37"/>
      <c r="D524" s="37"/>
      <c r="E524" s="31"/>
    </row>
    <row r="525" spans="2:5" ht="15.75">
      <c r="B525" s="37"/>
      <c r="C525" s="37"/>
      <c r="D525" s="37"/>
      <c r="E525" s="31"/>
    </row>
    <row r="526" spans="2:5" ht="15.75">
      <c r="B526" s="37"/>
      <c r="C526" s="37"/>
      <c r="D526" s="37"/>
      <c r="E526" s="31"/>
    </row>
    <row r="527" spans="2:5" ht="15.75">
      <c r="B527" s="37"/>
      <c r="C527" s="37"/>
      <c r="D527" s="37"/>
      <c r="E527" s="31"/>
    </row>
    <row r="528" spans="2:5" ht="15.75">
      <c r="B528" s="37"/>
      <c r="C528" s="37"/>
      <c r="D528" s="37"/>
      <c r="E528" s="31"/>
    </row>
    <row r="529" spans="2:5" ht="15.75">
      <c r="B529" s="37"/>
      <c r="C529" s="37"/>
      <c r="D529" s="37"/>
      <c r="E529" s="31"/>
    </row>
    <row r="530" spans="2:5" ht="15.75">
      <c r="B530" s="37"/>
      <c r="C530" s="37"/>
      <c r="D530" s="37"/>
      <c r="E530" s="31"/>
    </row>
    <row r="531" spans="2:5" ht="15.75">
      <c r="B531" s="37"/>
      <c r="C531" s="37"/>
      <c r="D531" s="37"/>
      <c r="E531" s="31"/>
    </row>
    <row r="532" spans="2:5" ht="15.75">
      <c r="B532" s="37"/>
      <c r="C532" s="37"/>
      <c r="D532" s="37"/>
      <c r="E532" s="31"/>
    </row>
    <row r="533" spans="2:5" ht="15.75">
      <c r="B533" s="37"/>
      <c r="C533" s="37"/>
      <c r="D533" s="37"/>
      <c r="E533" s="31"/>
    </row>
    <row r="534" spans="2:5" ht="15.75">
      <c r="B534" s="37"/>
      <c r="C534" s="37"/>
      <c r="D534" s="37"/>
      <c r="E534" s="31"/>
    </row>
    <row r="535" spans="2:5" ht="15.75">
      <c r="B535" s="37"/>
      <c r="C535" s="37"/>
      <c r="D535" s="37"/>
      <c r="E535" s="31"/>
    </row>
    <row r="536" spans="2:5" ht="15.75">
      <c r="B536" s="37"/>
      <c r="C536" s="37"/>
      <c r="D536" s="37"/>
      <c r="E536" s="31"/>
    </row>
    <row r="537" spans="2:5" ht="15.75">
      <c r="B537" s="37"/>
      <c r="C537" s="37"/>
      <c r="D537" s="37"/>
      <c r="E537" s="31"/>
    </row>
    <row r="538" spans="2:5" ht="15.75">
      <c r="B538" s="37"/>
      <c r="C538" s="37"/>
      <c r="D538" s="37"/>
      <c r="E538" s="31"/>
    </row>
    <row r="539" spans="2:5" ht="15.75">
      <c r="B539" s="37"/>
      <c r="C539" s="37"/>
      <c r="D539" s="37"/>
      <c r="E539" s="31"/>
    </row>
    <row r="540" spans="2:5" ht="15.75">
      <c r="B540" s="37"/>
      <c r="C540" s="37"/>
      <c r="D540" s="37"/>
      <c r="E540" s="31"/>
    </row>
    <row r="541" spans="2:5" ht="15.75">
      <c r="B541" s="37"/>
      <c r="C541" s="37"/>
      <c r="D541" s="37"/>
      <c r="E541" s="31"/>
    </row>
    <row r="542" spans="2:5" ht="15.75">
      <c r="B542" s="37"/>
      <c r="C542" s="37"/>
      <c r="D542" s="37"/>
      <c r="E542" s="31"/>
    </row>
    <row r="543" spans="2:5" ht="15.75">
      <c r="B543" s="37"/>
      <c r="C543" s="37"/>
      <c r="D543" s="37"/>
      <c r="E543" s="31"/>
    </row>
    <row r="544" spans="2:5" ht="15.75">
      <c r="B544" s="37"/>
      <c r="C544" s="37"/>
      <c r="D544" s="37"/>
      <c r="E544" s="31"/>
    </row>
    <row r="545" spans="2:5" ht="15.75">
      <c r="B545" s="37"/>
      <c r="C545" s="37"/>
      <c r="D545" s="37"/>
      <c r="E545" s="31"/>
    </row>
    <row r="546" spans="2:5" ht="15.75">
      <c r="B546" s="37"/>
      <c r="C546" s="37"/>
      <c r="D546" s="37"/>
      <c r="E546" s="31"/>
    </row>
    <row r="547" spans="2:5" ht="15.75">
      <c r="B547" s="37"/>
      <c r="C547" s="37"/>
      <c r="D547" s="37"/>
      <c r="E547" s="31"/>
    </row>
    <row r="548" spans="2:5" ht="15.75">
      <c r="B548" s="37"/>
      <c r="C548" s="37"/>
      <c r="D548" s="37"/>
      <c r="E548" s="31"/>
    </row>
    <row r="549" spans="2:5" ht="15.75">
      <c r="B549" s="37"/>
      <c r="C549" s="37"/>
      <c r="D549" s="37"/>
      <c r="E549" s="31"/>
    </row>
    <row r="550" spans="2:5" ht="15.75">
      <c r="B550" s="37"/>
      <c r="C550" s="37"/>
      <c r="D550" s="37"/>
      <c r="E550" s="31"/>
    </row>
    <row r="551" spans="2:5" ht="15.75">
      <c r="B551" s="37"/>
      <c r="C551" s="37"/>
      <c r="D551" s="37"/>
      <c r="E551" s="31"/>
    </row>
    <row r="552" spans="2:5" ht="15.75">
      <c r="B552" s="37"/>
      <c r="C552" s="37"/>
      <c r="D552" s="37"/>
      <c r="E552" s="31"/>
    </row>
    <row r="553" ht="15.75">
      <c r="E553" s="31"/>
    </row>
    <row r="554" ht="15.75">
      <c r="E554" s="31"/>
    </row>
    <row r="555" spans="2:5" ht="15.75">
      <c r="B555" s="27"/>
      <c r="C555" s="27"/>
      <c r="D555" s="27"/>
      <c r="E555" s="31"/>
    </row>
    <row r="556" spans="2:5" ht="15.75">
      <c r="B556" s="27"/>
      <c r="C556" s="27"/>
      <c r="D556" s="27"/>
      <c r="E556" s="31"/>
    </row>
    <row r="557" spans="2:5" ht="15.75">
      <c r="B557" s="27"/>
      <c r="C557" s="27"/>
      <c r="D557" s="27"/>
      <c r="E557" s="31"/>
    </row>
    <row r="558" spans="2:5" ht="15.75">
      <c r="B558" s="27"/>
      <c r="C558" s="27"/>
      <c r="D558" s="27"/>
      <c r="E558" s="31"/>
    </row>
    <row r="559" spans="2:5" ht="15.75">
      <c r="B559" s="27"/>
      <c r="C559" s="27"/>
      <c r="D559" s="27"/>
      <c r="E559" s="31"/>
    </row>
    <row r="560" spans="2:5" ht="15.75">
      <c r="B560" s="27"/>
      <c r="C560" s="27"/>
      <c r="D560" s="27"/>
      <c r="E560" s="31"/>
    </row>
    <row r="561" spans="2:5" ht="15.75">
      <c r="B561" s="27"/>
      <c r="C561" s="27"/>
      <c r="D561" s="27"/>
      <c r="E561" s="31"/>
    </row>
    <row r="562" spans="2:5" ht="15.75">
      <c r="B562" s="27"/>
      <c r="C562" s="27"/>
      <c r="D562" s="27"/>
      <c r="E562" s="31"/>
    </row>
    <row r="563" spans="2:5" ht="15.75">
      <c r="B563" s="27"/>
      <c r="C563" s="27"/>
      <c r="D563" s="27"/>
      <c r="E563" s="31"/>
    </row>
    <row r="564" spans="2:5" ht="15.75">
      <c r="B564" s="27"/>
      <c r="C564" s="27"/>
      <c r="D564" s="27"/>
      <c r="E564" s="31"/>
    </row>
    <row r="565" spans="2:5" ht="15.75">
      <c r="B565" s="27"/>
      <c r="C565" s="27"/>
      <c r="D565" s="27"/>
      <c r="E565" s="31"/>
    </row>
    <row r="566" spans="2:5" ht="15.75">
      <c r="B566" s="27"/>
      <c r="C566" s="27"/>
      <c r="D566" s="27"/>
      <c r="E566" s="31"/>
    </row>
    <row r="567" spans="2:5" ht="15.75">
      <c r="B567" s="27"/>
      <c r="C567" s="27"/>
      <c r="D567" s="27"/>
      <c r="E567" s="31"/>
    </row>
    <row r="568" spans="2:5" ht="15.75">
      <c r="B568" s="27"/>
      <c r="C568" s="27"/>
      <c r="D568" s="27"/>
      <c r="E568" s="31"/>
    </row>
    <row r="569" spans="2:5" ht="15.75">
      <c r="B569" s="27"/>
      <c r="C569" s="27"/>
      <c r="D569" s="27"/>
      <c r="E569" s="31"/>
    </row>
    <row r="570" spans="2:5" ht="15.75">
      <c r="B570" s="27"/>
      <c r="C570" s="27"/>
      <c r="D570" s="27"/>
      <c r="E570" s="31"/>
    </row>
    <row r="571" spans="2:5" ht="15.75">
      <c r="B571" s="27"/>
      <c r="C571" s="27"/>
      <c r="D571" s="27"/>
      <c r="E571" s="31"/>
    </row>
    <row r="572" spans="2:5" ht="15.75">
      <c r="B572" s="27"/>
      <c r="C572" s="27"/>
      <c r="D572" s="27"/>
      <c r="E572" s="31"/>
    </row>
    <row r="573" spans="2:5" ht="15.75">
      <c r="B573" s="27"/>
      <c r="C573" s="27"/>
      <c r="D573" s="27"/>
      <c r="E573" s="31"/>
    </row>
    <row r="574" spans="2:5" ht="15.75">
      <c r="B574" s="27"/>
      <c r="C574" s="27"/>
      <c r="D574" s="27"/>
      <c r="E574" s="31"/>
    </row>
    <row r="575" spans="2:5" ht="15.75">
      <c r="B575" s="27"/>
      <c r="C575" s="27"/>
      <c r="D575" s="27"/>
      <c r="E575" s="31"/>
    </row>
    <row r="576" spans="2:5" ht="15.75">
      <c r="B576" s="27"/>
      <c r="C576" s="27"/>
      <c r="D576" s="27"/>
      <c r="E576" s="31"/>
    </row>
    <row r="577" spans="2:5" ht="15.75">
      <c r="B577" s="27"/>
      <c r="C577" s="27"/>
      <c r="D577" s="27"/>
      <c r="E577" s="31"/>
    </row>
    <row r="578" spans="2:5" ht="15.75">
      <c r="B578" s="27"/>
      <c r="C578" s="27"/>
      <c r="D578" s="27"/>
      <c r="E578" s="31"/>
    </row>
    <row r="579" spans="2:5" ht="15.75">
      <c r="B579" s="27"/>
      <c r="C579" s="27"/>
      <c r="D579" s="27"/>
      <c r="E579" s="31"/>
    </row>
    <row r="580" spans="2:5" ht="15.75">
      <c r="B580" s="27"/>
      <c r="C580" s="27"/>
      <c r="D580" s="27"/>
      <c r="E580" s="31"/>
    </row>
    <row r="581" spans="2:5" ht="15.75">
      <c r="B581" s="27"/>
      <c r="C581" s="27"/>
      <c r="D581" s="27"/>
      <c r="E581" s="31"/>
    </row>
    <row r="582" spans="2:5" ht="15.75">
      <c r="B582" s="27"/>
      <c r="C582" s="27"/>
      <c r="D582" s="27"/>
      <c r="E582" s="31"/>
    </row>
    <row r="583" spans="2:5" ht="15.75">
      <c r="B583" s="27"/>
      <c r="C583" s="27"/>
      <c r="D583" s="27"/>
      <c r="E583" s="31"/>
    </row>
    <row r="584" spans="2:5" ht="15.75">
      <c r="B584" s="27"/>
      <c r="C584" s="27"/>
      <c r="D584" s="27"/>
      <c r="E584" s="31"/>
    </row>
    <row r="585" spans="2:5" ht="15.75">
      <c r="B585" s="27"/>
      <c r="C585" s="27"/>
      <c r="D585" s="27"/>
      <c r="E585" s="31"/>
    </row>
    <row r="586" spans="2:5" ht="15.75">
      <c r="B586" s="27"/>
      <c r="C586" s="27"/>
      <c r="D586" s="27"/>
      <c r="E586" s="31"/>
    </row>
    <row r="587" spans="2:5" ht="15.75">
      <c r="B587" s="27"/>
      <c r="C587" s="27"/>
      <c r="D587" s="27"/>
      <c r="E587" s="31"/>
    </row>
    <row r="588" spans="2:5" ht="15.75">
      <c r="B588" s="27"/>
      <c r="C588" s="27"/>
      <c r="D588" s="27"/>
      <c r="E588" s="31"/>
    </row>
    <row r="589" spans="2:5" ht="15.75">
      <c r="B589" s="27"/>
      <c r="C589" s="27"/>
      <c r="D589" s="27"/>
      <c r="E589" s="31"/>
    </row>
    <row r="590" spans="2:5" ht="15.75">
      <c r="B590" s="27"/>
      <c r="C590" s="27"/>
      <c r="D590" s="27"/>
      <c r="E590" s="31"/>
    </row>
    <row r="591" spans="2:5" ht="15.75">
      <c r="B591" s="27"/>
      <c r="C591" s="27"/>
      <c r="D591" s="27"/>
      <c r="E591" s="31"/>
    </row>
    <row r="592" spans="2:5" ht="15.75">
      <c r="B592" s="27"/>
      <c r="C592" s="27"/>
      <c r="D592" s="27"/>
      <c r="E592" s="31"/>
    </row>
    <row r="593" spans="2:5" ht="15.75">
      <c r="B593" s="27"/>
      <c r="C593" s="27"/>
      <c r="D593" s="27"/>
      <c r="E593" s="31"/>
    </row>
    <row r="594" spans="2:5" ht="15.75">
      <c r="B594" s="27"/>
      <c r="C594" s="27"/>
      <c r="D594" s="27"/>
      <c r="E594" s="31"/>
    </row>
    <row r="595" spans="2:5" ht="15.75">
      <c r="B595" s="27"/>
      <c r="C595" s="27"/>
      <c r="D595" s="27"/>
      <c r="E595" s="31"/>
    </row>
    <row r="596" spans="2:5" ht="15.75">
      <c r="B596" s="27"/>
      <c r="C596" s="27"/>
      <c r="D596" s="27"/>
      <c r="E596" s="31"/>
    </row>
    <row r="597" spans="2:5" ht="15.75">
      <c r="B597" s="27"/>
      <c r="C597" s="27"/>
      <c r="D597" s="27"/>
      <c r="E597" s="31"/>
    </row>
    <row r="598" spans="2:5" ht="15.75">
      <c r="B598" s="27"/>
      <c r="C598" s="27"/>
      <c r="D598" s="27"/>
      <c r="E598" s="31"/>
    </row>
    <row r="599" spans="2:5" ht="15.75">
      <c r="B599" s="27"/>
      <c r="C599" s="27"/>
      <c r="D599" s="27"/>
      <c r="E599" s="31"/>
    </row>
    <row r="600" spans="2:5" ht="15.75">
      <c r="B600" s="27"/>
      <c r="C600" s="27"/>
      <c r="D600" s="27"/>
      <c r="E600" s="31"/>
    </row>
    <row r="601" spans="2:5" ht="15.75">
      <c r="B601" s="27"/>
      <c r="C601" s="27"/>
      <c r="D601" s="27"/>
      <c r="E601" s="31"/>
    </row>
    <row r="602" spans="2:5" ht="15.75">
      <c r="B602" s="27"/>
      <c r="C602" s="27"/>
      <c r="D602" s="27"/>
      <c r="E602" s="31"/>
    </row>
    <row r="603" spans="2:5" ht="15.75">
      <c r="B603" s="27"/>
      <c r="C603" s="27"/>
      <c r="D603" s="27"/>
      <c r="E603" s="31"/>
    </row>
    <row r="604" spans="2:5" ht="15.75">
      <c r="B604" s="27"/>
      <c r="C604" s="27"/>
      <c r="D604" s="27"/>
      <c r="E604" s="31"/>
    </row>
    <row r="605" spans="2:5" ht="15.75">
      <c r="B605" s="27"/>
      <c r="C605" s="27"/>
      <c r="D605" s="27"/>
      <c r="E605" s="31"/>
    </row>
    <row r="606" spans="2:5" ht="15.75">
      <c r="B606" s="27"/>
      <c r="C606" s="27"/>
      <c r="D606" s="27"/>
      <c r="E606" s="31"/>
    </row>
    <row r="607" spans="2:5" ht="15.75">
      <c r="B607" s="27"/>
      <c r="C607" s="27"/>
      <c r="D607" s="27"/>
      <c r="E607" s="31"/>
    </row>
    <row r="608" spans="2:5" ht="15.75">
      <c r="B608" s="27"/>
      <c r="C608" s="27"/>
      <c r="D608" s="27"/>
      <c r="E608" s="31"/>
    </row>
    <row r="609" spans="2:5" ht="15.75">
      <c r="B609" s="27"/>
      <c r="C609" s="27"/>
      <c r="D609" s="27"/>
      <c r="E609" s="31"/>
    </row>
    <row r="610" spans="2:5" ht="15.75">
      <c r="B610" s="27"/>
      <c r="C610" s="27"/>
      <c r="D610" s="27"/>
      <c r="E610" s="31"/>
    </row>
    <row r="611" spans="2:5" ht="15.75">
      <c r="B611" s="27"/>
      <c r="C611" s="27"/>
      <c r="D611" s="27"/>
      <c r="E611" s="31"/>
    </row>
    <row r="612" spans="2:5" ht="15.75">
      <c r="B612" s="27"/>
      <c r="C612" s="27"/>
      <c r="D612" s="27"/>
      <c r="E612" s="31"/>
    </row>
    <row r="613" spans="2:5" ht="15.75">
      <c r="B613" s="27"/>
      <c r="C613" s="27"/>
      <c r="D613" s="27"/>
      <c r="E613" s="31"/>
    </row>
    <row r="614" spans="2:5" ht="15.75">
      <c r="B614" s="27"/>
      <c r="C614" s="27"/>
      <c r="D614" s="27"/>
      <c r="E614" s="31"/>
    </row>
    <row r="615" spans="2:5" ht="15.75">
      <c r="B615" s="27"/>
      <c r="C615" s="27"/>
      <c r="D615" s="27"/>
      <c r="E615" s="31"/>
    </row>
    <row r="616" spans="2:5" ht="15.75">
      <c r="B616" s="27"/>
      <c r="C616" s="27"/>
      <c r="D616" s="27"/>
      <c r="E616" s="31"/>
    </row>
    <row r="617" spans="2:5" ht="15.75">
      <c r="B617" s="27"/>
      <c r="C617" s="27"/>
      <c r="D617" s="27"/>
      <c r="E617" s="31"/>
    </row>
    <row r="618" spans="2:5" ht="15.75">
      <c r="B618" s="27"/>
      <c r="C618" s="27"/>
      <c r="D618" s="27"/>
      <c r="E618" s="31"/>
    </row>
    <row r="619" spans="2:5" ht="15.75">
      <c r="B619" s="27"/>
      <c r="C619" s="27"/>
      <c r="D619" s="27"/>
      <c r="E619" s="31"/>
    </row>
    <row r="620" spans="2:5" ht="15.75">
      <c r="B620" s="27"/>
      <c r="C620" s="27"/>
      <c r="D620" s="27"/>
      <c r="E620" s="31"/>
    </row>
    <row r="621" spans="2:5" ht="15.75">
      <c r="B621" s="27"/>
      <c r="C621" s="27"/>
      <c r="D621" s="27"/>
      <c r="E621" s="31"/>
    </row>
    <row r="622" spans="2:5" ht="15.75">
      <c r="B622" s="27"/>
      <c r="C622" s="27"/>
      <c r="D622" s="27"/>
      <c r="E622" s="31"/>
    </row>
    <row r="623" spans="2:5" ht="15.75">
      <c r="B623" s="27"/>
      <c r="C623" s="27"/>
      <c r="D623" s="27"/>
      <c r="E623" s="31"/>
    </row>
    <row r="624" spans="2:5" ht="15.75">
      <c r="B624" s="27"/>
      <c r="C624" s="27"/>
      <c r="D624" s="27"/>
      <c r="E624" s="31"/>
    </row>
    <row r="625" spans="2:5" ht="15.75">
      <c r="B625" s="27"/>
      <c r="C625" s="27"/>
      <c r="D625" s="27"/>
      <c r="E625" s="31"/>
    </row>
    <row r="626" spans="2:5" ht="15.75">
      <c r="B626" s="27"/>
      <c r="C626" s="27"/>
      <c r="D626" s="27"/>
      <c r="E626" s="31"/>
    </row>
    <row r="627" spans="2:5" ht="15.75">
      <c r="B627" s="27"/>
      <c r="C627" s="27"/>
      <c r="D627" s="27"/>
      <c r="E627" s="31"/>
    </row>
    <row r="628" spans="2:5" ht="15.75">
      <c r="B628" s="27"/>
      <c r="C628" s="27"/>
      <c r="D628" s="27"/>
      <c r="E628" s="31"/>
    </row>
    <row r="629" spans="2:5" ht="15.75">
      <c r="B629" s="27"/>
      <c r="C629" s="27"/>
      <c r="D629" s="27"/>
      <c r="E629" s="31"/>
    </row>
    <row r="630" spans="2:5" ht="15.75">
      <c r="B630" s="27"/>
      <c r="C630" s="27"/>
      <c r="D630" s="27"/>
      <c r="E630" s="31"/>
    </row>
    <row r="631" spans="2:5" ht="15.75">
      <c r="B631" s="27"/>
      <c r="C631" s="27"/>
      <c r="D631" s="27"/>
      <c r="E631" s="31"/>
    </row>
    <row r="632" spans="2:5" ht="15.75">
      <c r="B632" s="27"/>
      <c r="C632" s="27"/>
      <c r="D632" s="27"/>
      <c r="E632" s="31"/>
    </row>
    <row r="633" spans="2:5" ht="15.75">
      <c r="B633" s="27"/>
      <c r="C633" s="27"/>
      <c r="D633" s="27"/>
      <c r="E633" s="31"/>
    </row>
    <row r="634" spans="2:5" ht="15.75">
      <c r="B634" s="27"/>
      <c r="C634" s="27"/>
      <c r="D634" s="27"/>
      <c r="E634" s="31"/>
    </row>
    <row r="635" spans="2:5" ht="15.75">
      <c r="B635" s="27"/>
      <c r="C635" s="27"/>
      <c r="D635" s="27"/>
      <c r="E635" s="31"/>
    </row>
    <row r="636" spans="2:5" ht="15.75">
      <c r="B636" s="27"/>
      <c r="C636" s="27"/>
      <c r="D636" s="27"/>
      <c r="E636" s="31"/>
    </row>
    <row r="637" spans="2:5" ht="15.75">
      <c r="B637" s="27"/>
      <c r="C637" s="27"/>
      <c r="D637" s="27"/>
      <c r="E637" s="31"/>
    </row>
    <row r="638" spans="2:5" ht="15.75">
      <c r="B638" s="27"/>
      <c r="C638" s="27"/>
      <c r="D638" s="27"/>
      <c r="E638" s="31"/>
    </row>
    <row r="639" spans="2:5" ht="15.75">
      <c r="B639" s="27"/>
      <c r="C639" s="27"/>
      <c r="D639" s="27"/>
      <c r="E639" s="31"/>
    </row>
    <row r="640" spans="2:5" ht="15.75">
      <c r="B640" s="27"/>
      <c r="C640" s="27"/>
      <c r="D640" s="27"/>
      <c r="E640" s="31"/>
    </row>
    <row r="641" spans="2:5" ht="15.75">
      <c r="B641" s="27"/>
      <c r="C641" s="27"/>
      <c r="D641" s="27"/>
      <c r="E641" s="31"/>
    </row>
    <row r="642" spans="2:5" ht="15.75">
      <c r="B642" s="27"/>
      <c r="C642" s="27"/>
      <c r="D642" s="27"/>
      <c r="E642" s="31"/>
    </row>
    <row r="643" spans="2:5" ht="15.75">
      <c r="B643" s="27"/>
      <c r="C643" s="27"/>
      <c r="D643" s="27"/>
      <c r="E643" s="31"/>
    </row>
    <row r="644" spans="2:5" ht="15.75">
      <c r="B644" s="27"/>
      <c r="C644" s="27"/>
      <c r="D644" s="27"/>
      <c r="E644" s="31"/>
    </row>
    <row r="645" spans="2:5" ht="15.75">
      <c r="B645" s="27"/>
      <c r="C645" s="27"/>
      <c r="D645" s="27"/>
      <c r="E645" s="31"/>
    </row>
    <row r="646" spans="2:5" ht="15.75">
      <c r="B646" s="27"/>
      <c r="C646" s="27"/>
      <c r="D646" s="27"/>
      <c r="E646" s="31"/>
    </row>
    <row r="647" spans="2:5" ht="15.75">
      <c r="B647" s="27"/>
      <c r="C647" s="27"/>
      <c r="D647" s="27"/>
      <c r="E647" s="31"/>
    </row>
    <row r="648" spans="2:5" ht="15.75">
      <c r="B648" s="27"/>
      <c r="C648" s="27"/>
      <c r="D648" s="27"/>
      <c r="E648" s="31"/>
    </row>
    <row r="649" spans="2:5" ht="15.75">
      <c r="B649" s="27"/>
      <c r="C649" s="27"/>
      <c r="D649" s="27"/>
      <c r="E649" s="31"/>
    </row>
    <row r="650" spans="2:5" ht="15.75">
      <c r="B650" s="27"/>
      <c r="C650" s="27"/>
      <c r="D650" s="27"/>
      <c r="E650" s="31"/>
    </row>
    <row r="651" spans="2:5" ht="15.75">
      <c r="B651" s="27"/>
      <c r="C651" s="27"/>
      <c r="D651" s="27"/>
      <c r="E651" s="31"/>
    </row>
    <row r="652" spans="2:5" ht="15.75">
      <c r="B652" s="27"/>
      <c r="C652" s="27"/>
      <c r="D652" s="27"/>
      <c r="E652" s="31"/>
    </row>
    <row r="653" spans="2:5" ht="15.75">
      <c r="B653" s="27"/>
      <c r="C653" s="27"/>
      <c r="D653" s="27"/>
      <c r="E653" s="31"/>
    </row>
    <row r="654" spans="2:5" ht="15.75">
      <c r="B654" s="27"/>
      <c r="C654" s="27"/>
      <c r="D654" s="27"/>
      <c r="E654" s="31"/>
    </row>
    <row r="655" spans="2:5" ht="15.75">
      <c r="B655" s="27"/>
      <c r="C655" s="27"/>
      <c r="D655" s="27"/>
      <c r="E655" s="31"/>
    </row>
    <row r="656" spans="2:5" ht="15.75">
      <c r="B656" s="27"/>
      <c r="C656" s="27"/>
      <c r="D656" s="27"/>
      <c r="E656" s="31"/>
    </row>
    <row r="657" spans="2:5" ht="15.75">
      <c r="B657" s="27"/>
      <c r="C657" s="27"/>
      <c r="D657" s="27"/>
      <c r="E657" s="31"/>
    </row>
    <row r="658" spans="2:5" ht="15.75">
      <c r="B658" s="27"/>
      <c r="C658" s="27"/>
      <c r="D658" s="27"/>
      <c r="E658" s="31"/>
    </row>
    <row r="659" spans="2:5" ht="15.75">
      <c r="B659" s="27"/>
      <c r="C659" s="27"/>
      <c r="D659" s="27"/>
      <c r="E659" s="31"/>
    </row>
    <row r="660" spans="2:5" ht="15.75">
      <c r="B660" s="27"/>
      <c r="C660" s="27"/>
      <c r="D660" s="27"/>
      <c r="E660" s="31"/>
    </row>
    <row r="661" spans="2:5" ht="15.75">
      <c r="B661" s="27"/>
      <c r="C661" s="27"/>
      <c r="D661" s="27"/>
      <c r="E661" s="31"/>
    </row>
    <row r="662" spans="2:5" ht="15.75">
      <c r="B662" s="27"/>
      <c r="C662" s="27"/>
      <c r="D662" s="27"/>
      <c r="E662" s="31"/>
    </row>
    <row r="663" spans="2:5" ht="15.75">
      <c r="B663" s="27"/>
      <c r="C663" s="27"/>
      <c r="D663" s="27"/>
      <c r="E663" s="31"/>
    </row>
    <row r="664" spans="2:5" ht="15.75">
      <c r="B664" s="27"/>
      <c r="C664" s="27"/>
      <c r="D664" s="27"/>
      <c r="E664" s="31"/>
    </row>
    <row r="665" spans="2:5" ht="15.75">
      <c r="B665" s="27"/>
      <c r="C665" s="27"/>
      <c r="D665" s="27"/>
      <c r="E665" s="31"/>
    </row>
    <row r="666" spans="2:5" ht="15.75">
      <c r="B666" s="27"/>
      <c r="C666" s="27"/>
      <c r="D666" s="27"/>
      <c r="E666" s="31"/>
    </row>
    <row r="667" spans="2:5" ht="15.75">
      <c r="B667" s="27"/>
      <c r="C667" s="27"/>
      <c r="D667" s="27"/>
      <c r="E667" s="31"/>
    </row>
    <row r="668" spans="2:5" ht="15.75">
      <c r="B668" s="27"/>
      <c r="C668" s="27"/>
      <c r="D668" s="27"/>
      <c r="E668" s="31"/>
    </row>
    <row r="669" spans="2:5" ht="15.75">
      <c r="B669" s="27"/>
      <c r="C669" s="27"/>
      <c r="D669" s="27"/>
      <c r="E669" s="31"/>
    </row>
    <row r="670" spans="2:5" ht="15.75">
      <c r="B670" s="27"/>
      <c r="C670" s="27"/>
      <c r="D670" s="27"/>
      <c r="E670" s="31"/>
    </row>
    <row r="671" spans="2:5" ht="15.75">
      <c r="B671" s="27"/>
      <c r="C671" s="27"/>
      <c r="D671" s="27"/>
      <c r="E671" s="31"/>
    </row>
    <row r="672" spans="2:5" ht="15.75">
      <c r="B672" s="27"/>
      <c r="C672" s="27"/>
      <c r="D672" s="27"/>
      <c r="E672" s="31"/>
    </row>
    <row r="673" spans="2:5" ht="15.75">
      <c r="B673" s="27"/>
      <c r="C673" s="27"/>
      <c r="D673" s="27"/>
      <c r="E673" s="31"/>
    </row>
    <row r="674" spans="2:5" ht="15.75">
      <c r="B674" s="27"/>
      <c r="C674" s="27"/>
      <c r="D674" s="27"/>
      <c r="E674" s="31"/>
    </row>
    <row r="675" spans="2:5" ht="15.75">
      <c r="B675" s="27"/>
      <c r="C675" s="27"/>
      <c r="D675" s="27"/>
      <c r="E675" s="31"/>
    </row>
    <row r="676" spans="2:5" ht="15.75">
      <c r="B676" s="27"/>
      <c r="C676" s="27"/>
      <c r="D676" s="27"/>
      <c r="E676" s="31"/>
    </row>
    <row r="677" spans="2:5" ht="15.75">
      <c r="B677" s="27"/>
      <c r="C677" s="27"/>
      <c r="D677" s="27"/>
      <c r="E677" s="31"/>
    </row>
    <row r="678" spans="2:5" ht="15.75">
      <c r="B678" s="27"/>
      <c r="C678" s="27"/>
      <c r="D678" s="27"/>
      <c r="E678" s="31"/>
    </row>
    <row r="679" spans="2:5" ht="15.75">
      <c r="B679" s="27"/>
      <c r="C679" s="27"/>
      <c r="D679" s="27"/>
      <c r="E679" s="31"/>
    </row>
    <row r="680" spans="2:5" ht="15.75">
      <c r="B680" s="27"/>
      <c r="C680" s="27"/>
      <c r="D680" s="27"/>
      <c r="E680" s="31"/>
    </row>
    <row r="681" spans="2:5" ht="15.75">
      <c r="B681" s="27"/>
      <c r="C681" s="27"/>
      <c r="D681" s="27"/>
      <c r="E681" s="31"/>
    </row>
    <row r="682" spans="2:5" ht="15.75">
      <c r="B682" s="27"/>
      <c r="C682" s="27"/>
      <c r="D682" s="27"/>
      <c r="E682" s="31"/>
    </row>
    <row r="683" spans="2:5" ht="15.75">
      <c r="B683" s="27"/>
      <c r="C683" s="27"/>
      <c r="D683" s="27"/>
      <c r="E683" s="31"/>
    </row>
    <row r="684" spans="2:5" ht="15.75">
      <c r="B684" s="27"/>
      <c r="C684" s="27"/>
      <c r="D684" s="27"/>
      <c r="E684" s="31"/>
    </row>
    <row r="685" spans="2:5" ht="15.75">
      <c r="B685" s="27"/>
      <c r="C685" s="27"/>
      <c r="D685" s="27"/>
      <c r="E685" s="31"/>
    </row>
    <row r="686" spans="2:5" ht="15.75">
      <c r="B686" s="27"/>
      <c r="C686" s="27"/>
      <c r="D686" s="27"/>
      <c r="E686" s="31"/>
    </row>
    <row r="687" spans="2:5" ht="15.75">
      <c r="B687" s="27"/>
      <c r="C687" s="27"/>
      <c r="D687" s="27"/>
      <c r="E687" s="31"/>
    </row>
    <row r="688" spans="2:5" ht="15.75">
      <c r="B688" s="27"/>
      <c r="C688" s="27"/>
      <c r="D688" s="27"/>
      <c r="E688" s="31"/>
    </row>
    <row r="689" spans="2:5" ht="15.75">
      <c r="B689" s="27"/>
      <c r="C689" s="27"/>
      <c r="D689" s="27"/>
      <c r="E689" s="31"/>
    </row>
    <row r="690" spans="2:5" ht="15.75">
      <c r="B690" s="27"/>
      <c r="C690" s="27"/>
      <c r="D690" s="27"/>
      <c r="E690" s="31"/>
    </row>
    <row r="691" spans="2:5" ht="15.75">
      <c r="B691" s="27"/>
      <c r="C691" s="27"/>
      <c r="D691" s="27"/>
      <c r="E691" s="31"/>
    </row>
    <row r="692" spans="2:5" ht="15.75">
      <c r="B692" s="27"/>
      <c r="C692" s="27"/>
      <c r="D692" s="27"/>
      <c r="E692" s="31"/>
    </row>
    <row r="693" spans="2:5" ht="15.75">
      <c r="B693" s="27"/>
      <c r="C693" s="27"/>
      <c r="D693" s="27"/>
      <c r="E693" s="31"/>
    </row>
    <row r="694" spans="2:5" ht="15.75">
      <c r="B694" s="27"/>
      <c r="C694" s="27"/>
      <c r="D694" s="27"/>
      <c r="E694" s="31"/>
    </row>
    <row r="695" spans="2:5" ht="15.75">
      <c r="B695" s="27"/>
      <c r="C695" s="27"/>
      <c r="D695" s="27"/>
      <c r="E695" s="31"/>
    </row>
    <row r="696" spans="2:5" ht="15.75">
      <c r="B696" s="27"/>
      <c r="C696" s="27"/>
      <c r="D696" s="27"/>
      <c r="E696" s="31"/>
    </row>
    <row r="697" spans="2:5" ht="15.75">
      <c r="B697" s="27"/>
      <c r="C697" s="27"/>
      <c r="D697" s="27"/>
      <c r="E697" s="31"/>
    </row>
    <row r="698" spans="2:5" ht="15.75">
      <c r="B698" s="27"/>
      <c r="C698" s="27"/>
      <c r="D698" s="27"/>
      <c r="E698" s="31"/>
    </row>
    <row r="699" spans="2:5" ht="15.75">
      <c r="B699" s="27"/>
      <c r="C699" s="27"/>
      <c r="D699" s="27"/>
      <c r="E699" s="31"/>
    </row>
    <row r="700" spans="2:5" ht="15.75">
      <c r="B700" s="27"/>
      <c r="C700" s="27"/>
      <c r="D700" s="27"/>
      <c r="E700" s="31"/>
    </row>
    <row r="701" spans="2:5" ht="15.75">
      <c r="B701" s="27"/>
      <c r="C701" s="27"/>
      <c r="D701" s="27"/>
      <c r="E701" s="31"/>
    </row>
    <row r="702" spans="2:5" ht="15.75">
      <c r="B702" s="27"/>
      <c r="C702" s="27"/>
      <c r="D702" s="27"/>
      <c r="E702" s="31"/>
    </row>
    <row r="703" spans="2:5" ht="15.75">
      <c r="B703" s="27"/>
      <c r="C703" s="27"/>
      <c r="D703" s="27"/>
      <c r="E703" s="31"/>
    </row>
    <row r="704" spans="2:5" ht="15.75">
      <c r="B704" s="27"/>
      <c r="C704" s="27"/>
      <c r="D704" s="27"/>
      <c r="E704" s="31"/>
    </row>
    <row r="705" spans="2:5" ht="15.75">
      <c r="B705" s="27"/>
      <c r="C705" s="27"/>
      <c r="D705" s="27"/>
      <c r="E705" s="31"/>
    </row>
    <row r="706" spans="2:5" ht="15.75">
      <c r="B706" s="27"/>
      <c r="C706" s="27"/>
      <c r="D706" s="27"/>
      <c r="E706" s="31"/>
    </row>
    <row r="707" spans="2:5" ht="15.75">
      <c r="B707" s="27"/>
      <c r="C707" s="27"/>
      <c r="D707" s="27"/>
      <c r="E707" s="31"/>
    </row>
    <row r="708" spans="2:5" ht="15.75">
      <c r="B708" s="27"/>
      <c r="C708" s="27"/>
      <c r="D708" s="27"/>
      <c r="E708" s="31"/>
    </row>
    <row r="709" spans="2:5" ht="15.75">
      <c r="B709" s="27"/>
      <c r="C709" s="27"/>
      <c r="D709" s="27"/>
      <c r="E709" s="31"/>
    </row>
    <row r="710" spans="2:5" ht="15.75">
      <c r="B710" s="27"/>
      <c r="C710" s="27"/>
      <c r="D710" s="27"/>
      <c r="E710" s="31"/>
    </row>
    <row r="711" spans="2:5" ht="15.75">
      <c r="B711" s="27"/>
      <c r="C711" s="27"/>
      <c r="D711" s="27"/>
      <c r="E711" s="31"/>
    </row>
    <row r="712" spans="2:5" ht="15.75">
      <c r="B712" s="27"/>
      <c r="C712" s="27"/>
      <c r="D712" s="27"/>
      <c r="E712" s="31"/>
    </row>
    <row r="713" spans="2:5" ht="15.75">
      <c r="B713" s="27"/>
      <c r="C713" s="27"/>
      <c r="D713" s="27"/>
      <c r="E713" s="31"/>
    </row>
    <row r="714" spans="2:5" ht="15.75">
      <c r="B714" s="27"/>
      <c r="C714" s="27"/>
      <c r="D714" s="27"/>
      <c r="E714" s="31"/>
    </row>
    <row r="715" spans="2:5" ht="15.75">
      <c r="B715" s="27"/>
      <c r="C715" s="27"/>
      <c r="D715" s="27"/>
      <c r="E715" s="31"/>
    </row>
    <row r="716" spans="2:5" ht="15.75">
      <c r="B716" s="27"/>
      <c r="C716" s="27"/>
      <c r="D716" s="27"/>
      <c r="E716" s="31"/>
    </row>
    <row r="717" spans="2:5" ht="15.75">
      <c r="B717" s="27"/>
      <c r="C717" s="27"/>
      <c r="D717" s="27"/>
      <c r="E717" s="31"/>
    </row>
    <row r="718" spans="2:5" ht="15.75">
      <c r="B718" s="27"/>
      <c r="C718" s="27"/>
      <c r="D718" s="27"/>
      <c r="E718" s="31"/>
    </row>
    <row r="719" spans="2:5" ht="15.75">
      <c r="B719" s="27"/>
      <c r="C719" s="27"/>
      <c r="D719" s="27"/>
      <c r="E719" s="31"/>
    </row>
    <row r="720" spans="2:5" ht="15.75">
      <c r="B720" s="27"/>
      <c r="C720" s="27"/>
      <c r="D720" s="27"/>
      <c r="E720" s="31"/>
    </row>
    <row r="721" spans="2:5" ht="15.75">
      <c r="B721" s="27"/>
      <c r="C721" s="27"/>
      <c r="D721" s="27"/>
      <c r="E721" s="31"/>
    </row>
    <row r="722" spans="2:5" ht="15.75">
      <c r="B722" s="27"/>
      <c r="C722" s="27"/>
      <c r="D722" s="27"/>
      <c r="E722" s="31"/>
    </row>
    <row r="723" spans="2:5" ht="15.75">
      <c r="B723" s="27"/>
      <c r="C723" s="27"/>
      <c r="D723" s="27"/>
      <c r="E723" s="31"/>
    </row>
    <row r="724" spans="2:5" ht="15.75">
      <c r="B724" s="27"/>
      <c r="C724" s="27"/>
      <c r="D724" s="27"/>
      <c r="E724" s="31"/>
    </row>
    <row r="725" spans="2:5" ht="15.75">
      <c r="B725" s="27"/>
      <c r="C725" s="27"/>
      <c r="D725" s="27"/>
      <c r="E725" s="31"/>
    </row>
    <row r="726" spans="2:5" ht="15.75">
      <c r="B726" s="27"/>
      <c r="C726" s="27"/>
      <c r="D726" s="27"/>
      <c r="E726" s="31"/>
    </row>
    <row r="727" spans="2:5" ht="15.75">
      <c r="B727" s="27"/>
      <c r="C727" s="27"/>
      <c r="D727" s="27"/>
      <c r="E727" s="31"/>
    </row>
    <row r="728" spans="2:5" ht="15.75">
      <c r="B728" s="27"/>
      <c r="C728" s="27"/>
      <c r="D728" s="27"/>
      <c r="E728" s="31"/>
    </row>
    <row r="729" spans="2:5" ht="15.75">
      <c r="B729" s="27"/>
      <c r="C729" s="27"/>
      <c r="D729" s="27"/>
      <c r="E729" s="31"/>
    </row>
    <row r="730" spans="2:5" ht="15.75">
      <c r="B730" s="27"/>
      <c r="C730" s="27"/>
      <c r="D730" s="27"/>
      <c r="E730" s="31"/>
    </row>
    <row r="731" spans="2:5" ht="15.75">
      <c r="B731" s="27"/>
      <c r="C731" s="27"/>
      <c r="D731" s="27"/>
      <c r="E731" s="31"/>
    </row>
    <row r="732" spans="2:5" ht="15.75">
      <c r="B732" s="27"/>
      <c r="C732" s="27"/>
      <c r="D732" s="27"/>
      <c r="E732" s="31"/>
    </row>
    <row r="733" spans="2:5" ht="15.75">
      <c r="B733" s="27"/>
      <c r="C733" s="27"/>
      <c r="D733" s="27"/>
      <c r="E733" s="31"/>
    </row>
    <row r="734" spans="2:5" ht="15.75">
      <c r="B734" s="27"/>
      <c r="C734" s="27"/>
      <c r="D734" s="27"/>
      <c r="E734" s="31"/>
    </row>
    <row r="735" spans="2:5" ht="15.75">
      <c r="B735" s="27"/>
      <c r="C735" s="27"/>
      <c r="D735" s="27"/>
      <c r="E735" s="31"/>
    </row>
    <row r="736" spans="2:5" ht="15.75">
      <c r="B736" s="27"/>
      <c r="C736" s="27"/>
      <c r="D736" s="27"/>
      <c r="E736" s="31"/>
    </row>
    <row r="737" spans="2:5" ht="15.75">
      <c r="B737" s="27"/>
      <c r="C737" s="27"/>
      <c r="D737" s="27"/>
      <c r="E737" s="31"/>
    </row>
    <row r="738" spans="2:5" ht="15.75">
      <c r="B738" s="27"/>
      <c r="C738" s="27"/>
      <c r="D738" s="27"/>
      <c r="E738" s="31"/>
    </row>
    <row r="739" spans="2:5" ht="15.75">
      <c r="B739" s="27"/>
      <c r="C739" s="27"/>
      <c r="D739" s="27"/>
      <c r="E739" s="31"/>
    </row>
    <row r="740" spans="2:5" ht="15.75">
      <c r="B740" s="27"/>
      <c r="C740" s="27"/>
      <c r="D740" s="27"/>
      <c r="E740" s="31"/>
    </row>
    <row r="741" spans="2:5" ht="15.75">
      <c r="B741" s="27"/>
      <c r="C741" s="27"/>
      <c r="D741" s="27"/>
      <c r="E741" s="31"/>
    </row>
    <row r="742" spans="2:5" ht="15.75">
      <c r="B742" s="27"/>
      <c r="C742" s="27"/>
      <c r="D742" s="27"/>
      <c r="E742" s="31"/>
    </row>
    <row r="743" spans="2:5" ht="15.75">
      <c r="B743" s="27"/>
      <c r="C743" s="27"/>
      <c r="D743" s="27"/>
      <c r="E743" s="31"/>
    </row>
    <row r="744" spans="2:5" ht="15.75">
      <c r="B744" s="27"/>
      <c r="C744" s="27"/>
      <c r="D744" s="27"/>
      <c r="E744" s="31"/>
    </row>
    <row r="745" spans="2:5" ht="15.75">
      <c r="B745" s="27"/>
      <c r="C745" s="27"/>
      <c r="D745" s="27"/>
      <c r="E745" s="31"/>
    </row>
    <row r="746" spans="2:5" ht="15.75">
      <c r="B746" s="27"/>
      <c r="C746" s="27"/>
      <c r="D746" s="27"/>
      <c r="E746" s="31"/>
    </row>
    <row r="747" spans="2:5" ht="15.75">
      <c r="B747" s="27"/>
      <c r="C747" s="27"/>
      <c r="D747" s="27"/>
      <c r="E747" s="31"/>
    </row>
    <row r="748" spans="2:5" ht="15.75">
      <c r="B748" s="27"/>
      <c r="C748" s="27"/>
      <c r="D748" s="27"/>
      <c r="E748" s="31"/>
    </row>
    <row r="749" spans="2:5" ht="15.75">
      <c r="B749" s="27"/>
      <c r="C749" s="27"/>
      <c r="D749" s="27"/>
      <c r="E749" s="31"/>
    </row>
    <row r="750" spans="2:5" ht="15.75">
      <c r="B750" s="27"/>
      <c r="C750" s="27"/>
      <c r="D750" s="27"/>
      <c r="E750" s="31"/>
    </row>
    <row r="751" spans="2:5" ht="15.75">
      <c r="B751" s="27"/>
      <c r="C751" s="27"/>
      <c r="D751" s="27"/>
      <c r="E751" s="31"/>
    </row>
    <row r="752" spans="2:5" ht="15.75">
      <c r="B752" s="27"/>
      <c r="C752" s="27"/>
      <c r="D752" s="27"/>
      <c r="E752" s="31"/>
    </row>
    <row r="753" spans="2:5" ht="15.75">
      <c r="B753" s="27"/>
      <c r="C753" s="27"/>
      <c r="D753" s="27"/>
      <c r="E753" s="31"/>
    </row>
    <row r="754" spans="2:5" ht="15.75">
      <c r="B754" s="27"/>
      <c r="C754" s="27"/>
      <c r="D754" s="27"/>
      <c r="E754" s="31"/>
    </row>
    <row r="755" spans="2:5" ht="15.75">
      <c r="B755" s="27"/>
      <c r="C755" s="27"/>
      <c r="D755" s="27"/>
      <c r="E755" s="31"/>
    </row>
    <row r="756" spans="2:5" ht="15.75">
      <c r="B756" s="27"/>
      <c r="C756" s="27"/>
      <c r="D756" s="27"/>
      <c r="E756" s="31"/>
    </row>
    <row r="757" spans="2:5" ht="15.75">
      <c r="B757" s="27"/>
      <c r="C757" s="27"/>
      <c r="D757" s="27"/>
      <c r="E757" s="31"/>
    </row>
    <row r="758" spans="2:5" ht="15.75">
      <c r="B758" s="27"/>
      <c r="C758" s="27"/>
      <c r="D758" s="27"/>
      <c r="E758" s="31"/>
    </row>
    <row r="759" spans="2:5" ht="15.75">
      <c r="B759" s="27"/>
      <c r="C759" s="27"/>
      <c r="D759" s="27"/>
      <c r="E759" s="31"/>
    </row>
    <row r="760" spans="2:5" ht="15.75">
      <c r="B760" s="27"/>
      <c r="C760" s="27"/>
      <c r="D760" s="27"/>
      <c r="E760" s="31"/>
    </row>
    <row r="761" spans="2:5" ht="15.75">
      <c r="B761" s="27"/>
      <c r="C761" s="27"/>
      <c r="D761" s="27"/>
      <c r="E761" s="31"/>
    </row>
    <row r="762" spans="2:5" ht="15.75">
      <c r="B762" s="27"/>
      <c r="C762" s="27"/>
      <c r="D762" s="27"/>
      <c r="E762" s="31"/>
    </row>
    <row r="763" spans="2:5" ht="15.75">
      <c r="B763" s="27"/>
      <c r="C763" s="27"/>
      <c r="D763" s="27"/>
      <c r="E763" s="31"/>
    </row>
    <row r="764" spans="2:5" ht="15.75">
      <c r="B764" s="27"/>
      <c r="C764" s="27"/>
      <c r="D764" s="27"/>
      <c r="E764" s="31"/>
    </row>
    <row r="765" spans="2:5" ht="15.75">
      <c r="B765" s="27"/>
      <c r="C765" s="27"/>
      <c r="D765" s="27"/>
      <c r="E765" s="31"/>
    </row>
    <row r="766" spans="2:5" ht="15.75">
      <c r="B766" s="27"/>
      <c r="C766" s="27"/>
      <c r="D766" s="27"/>
      <c r="E766" s="31"/>
    </row>
    <row r="767" spans="2:5" ht="15.75">
      <c r="B767" s="27"/>
      <c r="C767" s="27"/>
      <c r="D767" s="27"/>
      <c r="E767" s="31"/>
    </row>
    <row r="768" spans="2:5" ht="15.75">
      <c r="B768" s="27"/>
      <c r="C768" s="27"/>
      <c r="D768" s="27"/>
      <c r="E768" s="31"/>
    </row>
    <row r="769" spans="2:5" ht="15.75">
      <c r="B769" s="27"/>
      <c r="C769" s="27"/>
      <c r="D769" s="27"/>
      <c r="E769" s="31"/>
    </row>
    <row r="770" spans="2:5" ht="15.75">
      <c r="B770" s="27"/>
      <c r="C770" s="27"/>
      <c r="D770" s="27"/>
      <c r="E770" s="31"/>
    </row>
    <row r="771" spans="2:5" ht="15.75">
      <c r="B771" s="27"/>
      <c r="C771" s="27"/>
      <c r="D771" s="27"/>
      <c r="E771" s="31"/>
    </row>
    <row r="772" spans="2:5" ht="15.75">
      <c r="B772" s="27"/>
      <c r="C772" s="27"/>
      <c r="D772" s="27"/>
      <c r="E772" s="31"/>
    </row>
    <row r="773" spans="2:5" ht="15.75">
      <c r="B773" s="27"/>
      <c r="C773" s="27"/>
      <c r="D773" s="27"/>
      <c r="E773" s="31"/>
    </row>
    <row r="774" spans="2:5" ht="15.75">
      <c r="B774" s="27"/>
      <c r="C774" s="27"/>
      <c r="D774" s="27"/>
      <c r="E774" s="31"/>
    </row>
    <row r="775" spans="2:5" ht="15.75">
      <c r="B775" s="27"/>
      <c r="C775" s="27"/>
      <c r="D775" s="27"/>
      <c r="E775" s="31"/>
    </row>
    <row r="776" spans="2:5" ht="15.75">
      <c r="B776" s="27"/>
      <c r="C776" s="27"/>
      <c r="D776" s="27"/>
      <c r="E776" s="31"/>
    </row>
    <row r="777" spans="2:5" ht="15.75">
      <c r="B777" s="27"/>
      <c r="C777" s="27"/>
      <c r="D777" s="27"/>
      <c r="E777" s="31"/>
    </row>
    <row r="778" spans="2:5" ht="15.75">
      <c r="B778" s="27"/>
      <c r="C778" s="27"/>
      <c r="D778" s="27"/>
      <c r="E778" s="31"/>
    </row>
    <row r="779" spans="2:5" ht="15.75">
      <c r="B779" s="27"/>
      <c r="C779" s="27"/>
      <c r="D779" s="27"/>
      <c r="E779" s="31"/>
    </row>
    <row r="780" spans="2:5" ht="15.75">
      <c r="B780" s="27"/>
      <c r="C780" s="27"/>
      <c r="D780" s="27"/>
      <c r="E780" s="31"/>
    </row>
    <row r="781" spans="2:5" ht="15.75">
      <c r="B781" s="27"/>
      <c r="C781" s="27"/>
      <c r="D781" s="27"/>
      <c r="E781" s="31"/>
    </row>
    <row r="782" spans="2:5" ht="15.75">
      <c r="B782" s="27"/>
      <c r="C782" s="27"/>
      <c r="D782" s="27"/>
      <c r="E782" s="31"/>
    </row>
    <row r="783" spans="2:5" ht="15.75">
      <c r="B783" s="27"/>
      <c r="C783" s="27"/>
      <c r="D783" s="27"/>
      <c r="E783" s="31"/>
    </row>
  </sheetData>
  <sheetProtection/>
  <mergeCells count="11">
    <mergeCell ref="B7:E7"/>
    <mergeCell ref="A505:E505"/>
    <mergeCell ref="D11:E11"/>
    <mergeCell ref="A9:E9"/>
    <mergeCell ref="B1:E1"/>
    <mergeCell ref="B2:E2"/>
    <mergeCell ref="B3:E3"/>
    <mergeCell ref="B4:E4"/>
    <mergeCell ref="B5:E5"/>
    <mergeCell ref="A10:E10"/>
    <mergeCell ref="B6:E6"/>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J630"/>
  <sheetViews>
    <sheetView zoomScalePageLayoutView="0" workbookViewId="0" topLeftCell="A1">
      <selection activeCell="J12" sqref="J12"/>
    </sheetView>
  </sheetViews>
  <sheetFormatPr defaultColWidth="9.00390625" defaultRowHeight="12.75"/>
  <cols>
    <col min="1" max="1" width="72.625" style="42" customWidth="1"/>
    <col min="2" max="2" width="6.625" style="42" customWidth="1"/>
    <col min="3" max="3" width="15.00390625" style="42" customWidth="1"/>
    <col min="4" max="4" width="5.25390625" style="99" customWidth="1"/>
    <col min="5" max="5" width="13.625" style="100" customWidth="1"/>
    <col min="6" max="6" width="12.75390625" style="100" customWidth="1"/>
    <col min="7" max="7" width="20.75390625" style="42" customWidth="1"/>
    <col min="8" max="9" width="10.125" style="42" bestFit="1" customWidth="1"/>
    <col min="10" max="16384" width="9.125" style="42" customWidth="1"/>
  </cols>
  <sheetData>
    <row r="1" spans="1:6" ht="15.75">
      <c r="A1" s="355" t="s">
        <v>990</v>
      </c>
      <c r="B1" s="355"/>
      <c r="C1" s="355"/>
      <c r="D1" s="355"/>
      <c r="E1" s="355"/>
      <c r="F1" s="355"/>
    </row>
    <row r="2" spans="1:6" ht="15.75">
      <c r="A2" s="355" t="s">
        <v>989</v>
      </c>
      <c r="B2" s="355"/>
      <c r="C2" s="355"/>
      <c r="D2" s="355"/>
      <c r="E2" s="355"/>
      <c r="F2" s="355"/>
    </row>
    <row r="3" spans="1:6" ht="15.75">
      <c r="A3" s="355" t="s">
        <v>991</v>
      </c>
      <c r="B3" s="355"/>
      <c r="C3" s="355"/>
      <c r="D3" s="355"/>
      <c r="E3" s="355"/>
      <c r="F3" s="355"/>
    </row>
    <row r="4" spans="1:6" ht="15.75">
      <c r="A4" s="355" t="s">
        <v>987</v>
      </c>
      <c r="B4" s="355"/>
      <c r="C4" s="355"/>
      <c r="D4" s="355"/>
      <c r="E4" s="355"/>
      <c r="F4" s="355"/>
    </row>
    <row r="5" spans="1:6" ht="15.75">
      <c r="A5" s="355" t="s">
        <v>457</v>
      </c>
      <c r="B5" s="355"/>
      <c r="C5" s="355"/>
      <c r="D5" s="355"/>
      <c r="E5" s="355"/>
      <c r="F5" s="355"/>
    </row>
    <row r="6" spans="1:6" ht="15.75">
      <c r="A6" s="359" t="s">
        <v>1205</v>
      </c>
      <c r="B6" s="359"/>
      <c r="C6" s="359"/>
      <c r="D6" s="359"/>
      <c r="E6" s="359"/>
      <c r="F6" s="359"/>
    </row>
    <row r="7" spans="1:6" ht="15.75">
      <c r="A7" s="220"/>
      <c r="B7" s="220"/>
      <c r="C7" s="359" t="s">
        <v>1360</v>
      </c>
      <c r="D7" s="364"/>
      <c r="E7" s="364"/>
      <c r="F7" s="364"/>
    </row>
    <row r="8" spans="1:6" ht="15.75">
      <c r="A8" s="164"/>
      <c r="B8" s="164"/>
      <c r="C8" s="359" t="s">
        <v>1377</v>
      </c>
      <c r="D8" s="360"/>
      <c r="E8" s="360"/>
      <c r="F8" s="360"/>
    </row>
    <row r="9" spans="1:6" ht="15.75">
      <c r="A9" s="91"/>
      <c r="B9" s="91"/>
      <c r="C9" s="223"/>
      <c r="D9" s="91"/>
      <c r="E9" s="134"/>
      <c r="F9" s="91"/>
    </row>
    <row r="10" spans="1:6" ht="68.25" customHeight="1">
      <c r="A10" s="361" t="s">
        <v>788</v>
      </c>
      <c r="B10" s="361"/>
      <c r="C10" s="361"/>
      <c r="D10" s="361"/>
      <c r="E10" s="361"/>
      <c r="F10" s="361"/>
    </row>
    <row r="11" spans="4:6" ht="15.75">
      <c r="D11" s="356" t="s">
        <v>988</v>
      </c>
      <c r="E11" s="356"/>
      <c r="F11" s="356"/>
    </row>
    <row r="12" spans="1:6" s="83" customFormat="1" ht="15.75">
      <c r="A12" s="357" t="s">
        <v>911</v>
      </c>
      <c r="B12" s="357" t="s">
        <v>34</v>
      </c>
      <c r="C12" s="357" t="s">
        <v>803</v>
      </c>
      <c r="D12" s="357" t="s">
        <v>35</v>
      </c>
      <c r="E12" s="362" t="s">
        <v>896</v>
      </c>
      <c r="F12" s="363"/>
    </row>
    <row r="13" spans="1:6" s="83" customFormat="1" ht="15.75">
      <c r="A13" s="358"/>
      <c r="B13" s="358"/>
      <c r="C13" s="358"/>
      <c r="D13" s="358"/>
      <c r="E13" s="82" t="s">
        <v>805</v>
      </c>
      <c r="F13" s="82" t="s">
        <v>789</v>
      </c>
    </row>
    <row r="14" spans="1:6" s="83" customFormat="1" ht="15.75">
      <c r="A14" s="77">
        <v>1</v>
      </c>
      <c r="B14" s="84">
        <v>2</v>
      </c>
      <c r="C14" s="168">
        <v>3</v>
      </c>
      <c r="D14" s="168">
        <v>4</v>
      </c>
      <c r="E14" s="169">
        <v>5</v>
      </c>
      <c r="F14" s="82">
        <v>6</v>
      </c>
    </row>
    <row r="15" spans="1:6" s="29" customFormat="1" ht="15.75">
      <c r="A15" s="32" t="s">
        <v>36</v>
      </c>
      <c r="B15" s="49" t="s">
        <v>900</v>
      </c>
      <c r="C15" s="49"/>
      <c r="D15" s="49"/>
      <c r="E15" s="192">
        <f>E16+E23+E45+E50</f>
        <v>102750</v>
      </c>
      <c r="F15" s="192">
        <f>F16+F23+F45+F50</f>
        <v>103306.9</v>
      </c>
    </row>
    <row r="16" spans="1:6" s="29" customFormat="1" ht="47.25">
      <c r="A16" s="50" t="s">
        <v>1126</v>
      </c>
      <c r="B16" s="51" t="s">
        <v>56</v>
      </c>
      <c r="C16" s="49"/>
      <c r="D16" s="49"/>
      <c r="E16" s="191">
        <f>E19</f>
        <v>3900.3</v>
      </c>
      <c r="F16" s="191">
        <f>F19</f>
        <v>3901.3</v>
      </c>
    </row>
    <row r="17" spans="1:7" s="29" customFormat="1" ht="47.25">
      <c r="A17" s="50" t="s">
        <v>296</v>
      </c>
      <c r="B17" s="51" t="s">
        <v>56</v>
      </c>
      <c r="C17" s="51" t="s">
        <v>535</v>
      </c>
      <c r="D17" s="49"/>
      <c r="E17" s="191">
        <f>E18</f>
        <v>3900.3</v>
      </c>
      <c r="F17" s="191">
        <f>F18</f>
        <v>3901.3</v>
      </c>
      <c r="G17" s="85"/>
    </row>
    <row r="18" spans="1:7" s="29" customFormat="1" ht="31.5">
      <c r="A18" s="50" t="s">
        <v>536</v>
      </c>
      <c r="B18" s="51" t="s">
        <v>56</v>
      </c>
      <c r="C18" s="51" t="s">
        <v>537</v>
      </c>
      <c r="D18" s="49"/>
      <c r="E18" s="191">
        <f>E19</f>
        <v>3900.3</v>
      </c>
      <c r="F18" s="191">
        <f>F19</f>
        <v>3901.3</v>
      </c>
      <c r="G18" s="85"/>
    </row>
    <row r="19" spans="1:6" s="29" customFormat="1" ht="15.75">
      <c r="A19" s="50" t="s">
        <v>1128</v>
      </c>
      <c r="B19" s="51" t="s">
        <v>56</v>
      </c>
      <c r="C19" s="51" t="s">
        <v>538</v>
      </c>
      <c r="D19" s="51"/>
      <c r="E19" s="191">
        <f>E20+E21+E22</f>
        <v>3900.3</v>
      </c>
      <c r="F19" s="191">
        <f>F20+F21+F22</f>
        <v>3901.3</v>
      </c>
    </row>
    <row r="20" spans="1:6" s="29" customFormat="1" ht="63">
      <c r="A20" s="50" t="s">
        <v>1090</v>
      </c>
      <c r="B20" s="51" t="s">
        <v>56</v>
      </c>
      <c r="C20" s="51" t="s">
        <v>538</v>
      </c>
      <c r="D20" s="51" t="s">
        <v>1091</v>
      </c>
      <c r="E20" s="191">
        <v>3184.3</v>
      </c>
      <c r="F20" s="191">
        <v>3185.3</v>
      </c>
    </row>
    <row r="21" spans="1:6" s="29" customFormat="1" ht="31.5">
      <c r="A21" s="50" t="s">
        <v>1127</v>
      </c>
      <c r="B21" s="51" t="s">
        <v>56</v>
      </c>
      <c r="C21" s="51" t="s">
        <v>538</v>
      </c>
      <c r="D21" s="51" t="s">
        <v>1092</v>
      </c>
      <c r="E21" s="191">
        <v>505</v>
      </c>
      <c r="F21" s="191">
        <v>505</v>
      </c>
    </row>
    <row r="22" spans="1:6" s="29" customFormat="1" ht="15.75">
      <c r="A22" s="50" t="s">
        <v>1093</v>
      </c>
      <c r="B22" s="51" t="s">
        <v>56</v>
      </c>
      <c r="C22" s="51" t="s">
        <v>538</v>
      </c>
      <c r="D22" s="51" t="s">
        <v>1094</v>
      </c>
      <c r="E22" s="191">
        <v>211</v>
      </c>
      <c r="F22" s="191">
        <v>211</v>
      </c>
    </row>
    <row r="23" spans="1:6" s="27" customFormat="1" ht="47.25">
      <c r="A23" s="50" t="s">
        <v>965</v>
      </c>
      <c r="B23" s="51" t="s">
        <v>37</v>
      </c>
      <c r="C23" s="51"/>
      <c r="D23" s="51"/>
      <c r="E23" s="191">
        <f>E24+E30+E37</f>
        <v>82700.4</v>
      </c>
      <c r="F23" s="191">
        <f>F24+F30+F37</f>
        <v>82816.4</v>
      </c>
    </row>
    <row r="24" spans="1:6" s="27" customFormat="1" ht="47.25">
      <c r="A24" s="50" t="s">
        <v>281</v>
      </c>
      <c r="B24" s="51" t="s">
        <v>37</v>
      </c>
      <c r="C24" s="51" t="s">
        <v>497</v>
      </c>
      <c r="D24" s="51"/>
      <c r="E24" s="191">
        <f>E25</f>
        <v>15598.7</v>
      </c>
      <c r="F24" s="191">
        <f>F25</f>
        <v>15613</v>
      </c>
    </row>
    <row r="25" spans="1:6" s="27" customFormat="1" ht="78.75">
      <c r="A25" s="50" t="s">
        <v>1129</v>
      </c>
      <c r="B25" s="51" t="s">
        <v>37</v>
      </c>
      <c r="C25" s="51" t="s">
        <v>499</v>
      </c>
      <c r="D25" s="51"/>
      <c r="E25" s="191">
        <f>E26</f>
        <v>15598.7</v>
      </c>
      <c r="F25" s="191">
        <f>F26</f>
        <v>15613</v>
      </c>
    </row>
    <row r="26" spans="1:6" s="27" customFormat="1" ht="15.75">
      <c r="A26" s="50" t="s">
        <v>1128</v>
      </c>
      <c r="B26" s="51" t="s">
        <v>37</v>
      </c>
      <c r="C26" s="51" t="s">
        <v>705</v>
      </c>
      <c r="D26" s="51"/>
      <c r="E26" s="191">
        <f>E27+E28+E29</f>
        <v>15598.7</v>
      </c>
      <c r="F26" s="191">
        <f>F27+F28+F29</f>
        <v>15613</v>
      </c>
    </row>
    <row r="27" spans="1:6" s="27" customFormat="1" ht="63">
      <c r="A27" s="50" t="s">
        <v>1090</v>
      </c>
      <c r="B27" s="51" t="s">
        <v>37</v>
      </c>
      <c r="C27" s="51" t="s">
        <v>705</v>
      </c>
      <c r="D27" s="51" t="s">
        <v>1091</v>
      </c>
      <c r="E27" s="191">
        <v>14061.7</v>
      </c>
      <c r="F27" s="191">
        <v>14068</v>
      </c>
    </row>
    <row r="28" spans="1:6" s="27" customFormat="1" ht="31.5">
      <c r="A28" s="50" t="s">
        <v>1127</v>
      </c>
      <c r="B28" s="51" t="s">
        <v>37</v>
      </c>
      <c r="C28" s="51" t="s">
        <v>705</v>
      </c>
      <c r="D28" s="51" t="s">
        <v>1092</v>
      </c>
      <c r="E28" s="191">
        <v>1534</v>
      </c>
      <c r="F28" s="191">
        <v>1542</v>
      </c>
    </row>
    <row r="29" spans="1:6" s="27" customFormat="1" ht="15.75">
      <c r="A29" s="50" t="s">
        <v>1093</v>
      </c>
      <c r="B29" s="51" t="s">
        <v>37</v>
      </c>
      <c r="C29" s="51" t="s">
        <v>705</v>
      </c>
      <c r="D29" s="51" t="s">
        <v>1094</v>
      </c>
      <c r="E29" s="191">
        <v>3</v>
      </c>
      <c r="F29" s="191">
        <v>3</v>
      </c>
    </row>
    <row r="30" spans="1:6" s="27" customFormat="1" ht="63">
      <c r="A30" s="50" t="s">
        <v>1</v>
      </c>
      <c r="B30" s="51" t="s">
        <v>37</v>
      </c>
      <c r="C30" s="51" t="s">
        <v>520</v>
      </c>
      <c r="D30" s="51"/>
      <c r="E30" s="191">
        <f aca="true" t="shared" si="0" ref="E30:F32">E31</f>
        <v>10039.9</v>
      </c>
      <c r="F30" s="191">
        <f t="shared" si="0"/>
        <v>10059.6</v>
      </c>
    </row>
    <row r="31" spans="1:6" s="27" customFormat="1" ht="31.5">
      <c r="A31" s="50" t="s">
        <v>683</v>
      </c>
      <c r="B31" s="51" t="s">
        <v>37</v>
      </c>
      <c r="C31" s="51" t="s">
        <v>672</v>
      </c>
      <c r="D31" s="51"/>
      <c r="E31" s="191">
        <f t="shared" si="0"/>
        <v>10039.9</v>
      </c>
      <c r="F31" s="191">
        <f t="shared" si="0"/>
        <v>10059.6</v>
      </c>
    </row>
    <row r="32" spans="1:6" s="27" customFormat="1" ht="78.75">
      <c r="A32" s="50" t="s">
        <v>156</v>
      </c>
      <c r="B32" s="51" t="s">
        <v>37</v>
      </c>
      <c r="C32" s="51" t="s">
        <v>687</v>
      </c>
      <c r="D32" s="51"/>
      <c r="E32" s="191">
        <f t="shared" si="0"/>
        <v>10039.9</v>
      </c>
      <c r="F32" s="191">
        <f t="shared" si="0"/>
        <v>10059.6</v>
      </c>
    </row>
    <row r="33" spans="1:6" s="27" customFormat="1" ht="15.75">
      <c r="A33" s="50" t="s">
        <v>1128</v>
      </c>
      <c r="B33" s="51" t="s">
        <v>37</v>
      </c>
      <c r="C33" s="51" t="s">
        <v>688</v>
      </c>
      <c r="D33" s="51"/>
      <c r="E33" s="191">
        <f>E34+E35+E36</f>
        <v>10039.9</v>
      </c>
      <c r="F33" s="191">
        <f>F34+F35+F36</f>
        <v>10059.6</v>
      </c>
    </row>
    <row r="34" spans="1:6" s="27" customFormat="1" ht="63">
      <c r="A34" s="50" t="s">
        <v>1090</v>
      </c>
      <c r="B34" s="51" t="s">
        <v>37</v>
      </c>
      <c r="C34" s="51" t="s">
        <v>688</v>
      </c>
      <c r="D34" s="51" t="s">
        <v>1091</v>
      </c>
      <c r="E34" s="191">
        <v>7452.9</v>
      </c>
      <c r="F34" s="191">
        <v>7455.6</v>
      </c>
    </row>
    <row r="35" spans="1:6" s="27" customFormat="1" ht="31.5">
      <c r="A35" s="50" t="s">
        <v>1127</v>
      </c>
      <c r="B35" s="51" t="s">
        <v>37</v>
      </c>
      <c r="C35" s="51" t="s">
        <v>688</v>
      </c>
      <c r="D35" s="51" t="s">
        <v>1092</v>
      </c>
      <c r="E35" s="191">
        <v>2423</v>
      </c>
      <c r="F35" s="191">
        <v>2441</v>
      </c>
    </row>
    <row r="36" spans="1:6" s="27" customFormat="1" ht="15.75">
      <c r="A36" s="50" t="s">
        <v>1093</v>
      </c>
      <c r="B36" s="51" t="s">
        <v>37</v>
      </c>
      <c r="C36" s="51" t="s">
        <v>688</v>
      </c>
      <c r="D36" s="51" t="s">
        <v>1094</v>
      </c>
      <c r="E36" s="191">
        <v>164</v>
      </c>
      <c r="F36" s="191">
        <v>163</v>
      </c>
    </row>
    <row r="37" spans="1:6" s="27" customFormat="1" ht="47.25">
      <c r="A37" s="50" t="s">
        <v>296</v>
      </c>
      <c r="B37" s="51" t="s">
        <v>37</v>
      </c>
      <c r="C37" s="51" t="s">
        <v>535</v>
      </c>
      <c r="D37" s="51"/>
      <c r="E37" s="191">
        <f>E38</f>
        <v>57061.8</v>
      </c>
      <c r="F37" s="191">
        <f>F38</f>
        <v>57143.799999999996</v>
      </c>
    </row>
    <row r="38" spans="1:6" s="27" customFormat="1" ht="47.25">
      <c r="A38" s="50" t="s">
        <v>1130</v>
      </c>
      <c r="B38" s="51" t="s">
        <v>37</v>
      </c>
      <c r="C38" s="51" t="s">
        <v>539</v>
      </c>
      <c r="D38" s="51"/>
      <c r="E38" s="191">
        <f>E39+E43</f>
        <v>57061.8</v>
      </c>
      <c r="F38" s="191">
        <f>F39+F43</f>
        <v>57143.799999999996</v>
      </c>
    </row>
    <row r="39" spans="1:6" s="27" customFormat="1" ht="15.75">
      <c r="A39" s="50" t="s">
        <v>1128</v>
      </c>
      <c r="B39" s="51" t="s">
        <v>37</v>
      </c>
      <c r="C39" s="51" t="s">
        <v>540</v>
      </c>
      <c r="D39" s="51"/>
      <c r="E39" s="191">
        <f>E40+E41+E42</f>
        <v>54089.3</v>
      </c>
      <c r="F39" s="191">
        <f>F40+F41+F42</f>
        <v>54170.1</v>
      </c>
    </row>
    <row r="40" spans="1:6" s="27" customFormat="1" ht="63">
      <c r="A40" s="50" t="s">
        <v>1090</v>
      </c>
      <c r="B40" s="51" t="s">
        <v>37</v>
      </c>
      <c r="C40" s="51" t="s">
        <v>540</v>
      </c>
      <c r="D40" s="51" t="s">
        <v>1091</v>
      </c>
      <c r="E40" s="191">
        <v>40953.3</v>
      </c>
      <c r="F40" s="191">
        <v>40972.1</v>
      </c>
    </row>
    <row r="41" spans="1:6" s="27" customFormat="1" ht="31.5">
      <c r="A41" s="50" t="s">
        <v>1127</v>
      </c>
      <c r="B41" s="51" t="s">
        <v>37</v>
      </c>
      <c r="C41" s="51" t="s">
        <v>540</v>
      </c>
      <c r="D41" s="51" t="s">
        <v>1092</v>
      </c>
      <c r="E41" s="191">
        <v>12527</v>
      </c>
      <c r="F41" s="191">
        <v>12590</v>
      </c>
    </row>
    <row r="42" spans="1:6" s="27" customFormat="1" ht="15.75">
      <c r="A42" s="50" t="s">
        <v>1093</v>
      </c>
      <c r="B42" s="51" t="s">
        <v>37</v>
      </c>
      <c r="C42" s="51" t="s">
        <v>540</v>
      </c>
      <c r="D42" s="51" t="s">
        <v>1094</v>
      </c>
      <c r="E42" s="191">
        <v>609</v>
      </c>
      <c r="F42" s="191">
        <v>608</v>
      </c>
    </row>
    <row r="43" spans="1:6" s="27" customFormat="1" ht="31.5">
      <c r="A43" s="50" t="s">
        <v>57</v>
      </c>
      <c r="B43" s="51" t="s">
        <v>37</v>
      </c>
      <c r="C43" s="51" t="s">
        <v>541</v>
      </c>
      <c r="D43" s="51"/>
      <c r="E43" s="191">
        <f>E44</f>
        <v>2972.5</v>
      </c>
      <c r="F43" s="191">
        <f>F44</f>
        <v>2973.7</v>
      </c>
    </row>
    <row r="44" spans="1:6" s="27" customFormat="1" ht="63">
      <c r="A44" s="50" t="s">
        <v>1090</v>
      </c>
      <c r="B44" s="51" t="s">
        <v>37</v>
      </c>
      <c r="C44" s="51" t="s">
        <v>541</v>
      </c>
      <c r="D44" s="51" t="s">
        <v>1091</v>
      </c>
      <c r="E44" s="191">
        <v>2972.5</v>
      </c>
      <c r="F44" s="191">
        <v>2973.7</v>
      </c>
    </row>
    <row r="45" spans="1:6" s="27" customFormat="1" ht="15.75">
      <c r="A45" s="50" t="s">
        <v>909</v>
      </c>
      <c r="B45" s="51" t="s">
        <v>299</v>
      </c>
      <c r="C45" s="51"/>
      <c r="D45" s="51"/>
      <c r="E45" s="191">
        <f aca="true" t="shared" si="1" ref="E45:F48">E46</f>
        <v>800</v>
      </c>
      <c r="F45" s="191">
        <f t="shared" si="1"/>
        <v>800</v>
      </c>
    </row>
    <row r="46" spans="1:6" s="27" customFormat="1" ht="63">
      <c r="A46" s="50" t="s">
        <v>566</v>
      </c>
      <c r="B46" s="51" t="s">
        <v>299</v>
      </c>
      <c r="C46" s="51" t="s">
        <v>567</v>
      </c>
      <c r="D46" s="51"/>
      <c r="E46" s="191">
        <f t="shared" si="1"/>
        <v>800</v>
      </c>
      <c r="F46" s="191">
        <f t="shared" si="1"/>
        <v>800</v>
      </c>
    </row>
    <row r="47" spans="1:6" s="27" customFormat="1" ht="47.25">
      <c r="A47" s="50" t="s">
        <v>159</v>
      </c>
      <c r="B47" s="51" t="s">
        <v>299</v>
      </c>
      <c r="C47" s="51" t="s">
        <v>568</v>
      </c>
      <c r="D47" s="51"/>
      <c r="E47" s="191">
        <f t="shared" si="1"/>
        <v>800</v>
      </c>
      <c r="F47" s="191">
        <f t="shared" si="1"/>
        <v>800</v>
      </c>
    </row>
    <row r="48" spans="1:6" s="27" customFormat="1" ht="15.75">
      <c r="A48" s="50" t="s">
        <v>316</v>
      </c>
      <c r="B48" s="51" t="s">
        <v>299</v>
      </c>
      <c r="C48" s="51" t="s">
        <v>569</v>
      </c>
      <c r="D48" s="51"/>
      <c r="E48" s="191">
        <f t="shared" si="1"/>
        <v>800</v>
      </c>
      <c r="F48" s="191">
        <f t="shared" si="1"/>
        <v>800</v>
      </c>
    </row>
    <row r="49" spans="1:6" s="27" customFormat="1" ht="15.75">
      <c r="A49" s="50" t="s">
        <v>1093</v>
      </c>
      <c r="B49" s="51" t="s">
        <v>299</v>
      </c>
      <c r="C49" s="51" t="s">
        <v>569</v>
      </c>
      <c r="D49" s="51" t="s">
        <v>1094</v>
      </c>
      <c r="E49" s="191">
        <v>800</v>
      </c>
      <c r="F49" s="191">
        <v>800</v>
      </c>
    </row>
    <row r="50" spans="1:6" s="27" customFormat="1" ht="15.75">
      <c r="A50" s="50" t="s">
        <v>278</v>
      </c>
      <c r="B50" s="51" t="s">
        <v>300</v>
      </c>
      <c r="C50" s="51"/>
      <c r="D50" s="51"/>
      <c r="E50" s="191">
        <f>E71+E61+E55+E51</f>
        <v>15349.3</v>
      </c>
      <c r="F50" s="191">
        <f>F71+F61+F55+F51</f>
        <v>15789.2</v>
      </c>
    </row>
    <row r="51" spans="1:6" s="27" customFormat="1" ht="47.25">
      <c r="A51" s="50" t="s">
        <v>280</v>
      </c>
      <c r="B51" s="51" t="s">
        <v>300</v>
      </c>
      <c r="C51" s="51" t="s">
        <v>177</v>
      </c>
      <c r="D51" s="51"/>
      <c r="E51" s="191">
        <f aca="true" t="shared" si="2" ref="E51:F53">E52</f>
        <v>280</v>
      </c>
      <c r="F51" s="191">
        <f t="shared" si="2"/>
        <v>280</v>
      </c>
    </row>
    <row r="52" spans="1:6" s="27" customFormat="1" ht="47.25">
      <c r="A52" s="50" t="s">
        <v>193</v>
      </c>
      <c r="B52" s="51" t="s">
        <v>300</v>
      </c>
      <c r="C52" s="51" t="s">
        <v>496</v>
      </c>
      <c r="D52" s="51"/>
      <c r="E52" s="191">
        <f t="shared" si="2"/>
        <v>280</v>
      </c>
      <c r="F52" s="191">
        <f t="shared" si="2"/>
        <v>280</v>
      </c>
    </row>
    <row r="53" spans="1:6" s="27" customFormat="1" ht="31.5">
      <c r="A53" s="50" t="s">
        <v>1131</v>
      </c>
      <c r="B53" s="51" t="s">
        <v>300</v>
      </c>
      <c r="C53" s="51" t="s">
        <v>182</v>
      </c>
      <c r="D53" s="51"/>
      <c r="E53" s="191">
        <f t="shared" si="2"/>
        <v>280</v>
      </c>
      <c r="F53" s="191">
        <f t="shared" si="2"/>
        <v>280</v>
      </c>
    </row>
    <row r="54" spans="1:6" s="27" customFormat="1" ht="31.5">
      <c r="A54" s="50" t="s">
        <v>1127</v>
      </c>
      <c r="B54" s="51" t="s">
        <v>300</v>
      </c>
      <c r="C54" s="51" t="s">
        <v>182</v>
      </c>
      <c r="D54" s="51" t="s">
        <v>1092</v>
      </c>
      <c r="E54" s="191">
        <v>280</v>
      </c>
      <c r="F54" s="191">
        <v>280</v>
      </c>
    </row>
    <row r="55" spans="1:6" s="27" customFormat="1" ht="47.25">
      <c r="A55" s="50" t="s">
        <v>281</v>
      </c>
      <c r="B55" s="51" t="s">
        <v>300</v>
      </c>
      <c r="C55" s="51" t="s">
        <v>497</v>
      </c>
      <c r="D55" s="51"/>
      <c r="E55" s="191">
        <f>E56</f>
        <v>6661</v>
      </c>
      <c r="F55" s="191">
        <f>F56</f>
        <v>6934</v>
      </c>
    </row>
    <row r="56" spans="1:6" s="27" customFormat="1" ht="31.5">
      <c r="A56" s="50" t="s">
        <v>500</v>
      </c>
      <c r="B56" s="51" t="s">
        <v>300</v>
      </c>
      <c r="C56" s="51" t="s">
        <v>707</v>
      </c>
      <c r="D56" s="51"/>
      <c r="E56" s="191">
        <f>E57</f>
        <v>6661</v>
      </c>
      <c r="F56" s="191">
        <f>F57</f>
        <v>6934</v>
      </c>
    </row>
    <row r="57" spans="1:6" s="27" customFormat="1" ht="15.75">
      <c r="A57" s="50" t="s">
        <v>463</v>
      </c>
      <c r="B57" s="51" t="s">
        <v>300</v>
      </c>
      <c r="C57" s="51" t="s">
        <v>708</v>
      </c>
      <c r="D57" s="51"/>
      <c r="E57" s="191">
        <f>E58+E59+E60</f>
        <v>6661</v>
      </c>
      <c r="F57" s="191">
        <f>F58+F59+F60</f>
        <v>6934</v>
      </c>
    </row>
    <row r="58" spans="1:6" s="27" customFormat="1" ht="63">
      <c r="A58" s="50" t="s">
        <v>1090</v>
      </c>
      <c r="B58" s="51" t="s">
        <v>300</v>
      </c>
      <c r="C58" s="51" t="s">
        <v>708</v>
      </c>
      <c r="D58" s="51" t="s">
        <v>1091</v>
      </c>
      <c r="E58" s="191">
        <v>5612</v>
      </c>
      <c r="F58" s="191">
        <v>5836</v>
      </c>
    </row>
    <row r="59" spans="1:6" s="27" customFormat="1" ht="31.5">
      <c r="A59" s="50" t="s">
        <v>1127</v>
      </c>
      <c r="B59" s="51" t="s">
        <v>300</v>
      </c>
      <c r="C59" s="51" t="s">
        <v>708</v>
      </c>
      <c r="D59" s="51" t="s">
        <v>1092</v>
      </c>
      <c r="E59" s="191">
        <v>1048</v>
      </c>
      <c r="F59" s="191">
        <v>1097</v>
      </c>
    </row>
    <row r="60" spans="1:6" s="27" customFormat="1" ht="15.75">
      <c r="A60" s="50" t="s">
        <v>1093</v>
      </c>
      <c r="B60" s="51" t="s">
        <v>300</v>
      </c>
      <c r="C60" s="51" t="s">
        <v>708</v>
      </c>
      <c r="D60" s="51" t="s">
        <v>1094</v>
      </c>
      <c r="E60" s="191">
        <v>1</v>
      </c>
      <c r="F60" s="191">
        <v>1</v>
      </c>
    </row>
    <row r="61" spans="1:6" s="27" customFormat="1" ht="47.25">
      <c r="A61" s="50" t="s">
        <v>296</v>
      </c>
      <c r="B61" s="51" t="s">
        <v>300</v>
      </c>
      <c r="C61" s="51" t="s">
        <v>535</v>
      </c>
      <c r="D61" s="51"/>
      <c r="E61" s="191">
        <f>E62</f>
        <v>5808.3</v>
      </c>
      <c r="F61" s="191">
        <f>F62</f>
        <v>5975.2</v>
      </c>
    </row>
    <row r="62" spans="1:6" s="27" customFormat="1" ht="47.25">
      <c r="A62" s="50" t="s">
        <v>1132</v>
      </c>
      <c r="B62" s="51" t="s">
        <v>300</v>
      </c>
      <c r="C62" s="51" t="s">
        <v>542</v>
      </c>
      <c r="D62" s="51"/>
      <c r="E62" s="191">
        <f>E63+E66+E68</f>
        <v>5808.3</v>
      </c>
      <c r="F62" s="191">
        <f>F63+F66+F68</f>
        <v>5975.2</v>
      </c>
    </row>
    <row r="63" spans="1:6" s="27" customFormat="1" ht="31.5">
      <c r="A63" s="50" t="s">
        <v>1131</v>
      </c>
      <c r="B63" s="51" t="s">
        <v>300</v>
      </c>
      <c r="C63" s="51" t="s">
        <v>546</v>
      </c>
      <c r="D63" s="51"/>
      <c r="E63" s="191">
        <f>E64+E65</f>
        <v>4314.900000000001</v>
      </c>
      <c r="F63" s="191">
        <f>F64+F65</f>
        <v>4438.9</v>
      </c>
    </row>
    <row r="64" spans="1:6" s="27" customFormat="1" ht="63">
      <c r="A64" s="50" t="s">
        <v>1090</v>
      </c>
      <c r="B64" s="51" t="s">
        <v>300</v>
      </c>
      <c r="C64" s="51" t="s">
        <v>546</v>
      </c>
      <c r="D64" s="51" t="s">
        <v>1091</v>
      </c>
      <c r="E64" s="191">
        <v>3362.8</v>
      </c>
      <c r="F64" s="191">
        <v>3496</v>
      </c>
    </row>
    <row r="65" spans="1:6" s="27" customFormat="1" ht="31.5">
      <c r="A65" s="50" t="s">
        <v>1127</v>
      </c>
      <c r="B65" s="51" t="s">
        <v>300</v>
      </c>
      <c r="C65" s="51" t="s">
        <v>546</v>
      </c>
      <c r="D65" s="51" t="s">
        <v>1092</v>
      </c>
      <c r="E65" s="191">
        <v>952.1</v>
      </c>
      <c r="F65" s="191">
        <v>942.9</v>
      </c>
    </row>
    <row r="66" spans="1:6" s="27" customFormat="1" ht="47.25">
      <c r="A66" s="50" t="s">
        <v>1133</v>
      </c>
      <c r="B66" s="51" t="s">
        <v>300</v>
      </c>
      <c r="C66" s="51" t="s">
        <v>544</v>
      </c>
      <c r="D66" s="51"/>
      <c r="E66" s="191">
        <f>E67</f>
        <v>1177</v>
      </c>
      <c r="F66" s="191">
        <f>F67</f>
        <v>1210.8</v>
      </c>
    </row>
    <row r="67" spans="1:6" s="27" customFormat="1" ht="63">
      <c r="A67" s="50" t="s">
        <v>1090</v>
      </c>
      <c r="B67" s="51" t="s">
        <v>300</v>
      </c>
      <c r="C67" s="51" t="s">
        <v>544</v>
      </c>
      <c r="D67" s="51" t="s">
        <v>1091</v>
      </c>
      <c r="E67" s="191">
        <v>1177</v>
      </c>
      <c r="F67" s="191">
        <v>1210.8</v>
      </c>
    </row>
    <row r="68" spans="1:6" s="27" customFormat="1" ht="31.5">
      <c r="A68" s="50" t="s">
        <v>1134</v>
      </c>
      <c r="B68" s="51" t="s">
        <v>300</v>
      </c>
      <c r="C68" s="51" t="s">
        <v>545</v>
      </c>
      <c r="D68" s="51"/>
      <c r="E68" s="191">
        <f>E69+E70</f>
        <v>316.4</v>
      </c>
      <c r="F68" s="191">
        <f>F69+F70</f>
        <v>325.5</v>
      </c>
    </row>
    <row r="69" spans="1:6" s="27" customFormat="1" ht="63">
      <c r="A69" s="50" t="s">
        <v>1090</v>
      </c>
      <c r="B69" s="51" t="s">
        <v>300</v>
      </c>
      <c r="C69" s="51" t="s">
        <v>545</v>
      </c>
      <c r="D69" s="51" t="s">
        <v>1091</v>
      </c>
      <c r="E69" s="191">
        <v>228.1</v>
      </c>
      <c r="F69" s="191">
        <v>237.7</v>
      </c>
    </row>
    <row r="70" spans="1:6" s="27" customFormat="1" ht="31.5">
      <c r="A70" s="50" t="s">
        <v>1127</v>
      </c>
      <c r="B70" s="51" t="s">
        <v>300</v>
      </c>
      <c r="C70" s="51" t="s">
        <v>545</v>
      </c>
      <c r="D70" s="51" t="s">
        <v>1092</v>
      </c>
      <c r="E70" s="191">
        <v>88.3</v>
      </c>
      <c r="F70" s="191">
        <v>87.8</v>
      </c>
    </row>
    <row r="71" spans="1:6" s="27" customFormat="1" ht="63">
      <c r="A71" s="50" t="s">
        <v>547</v>
      </c>
      <c r="B71" s="51" t="s">
        <v>300</v>
      </c>
      <c r="C71" s="51" t="s">
        <v>548</v>
      </c>
      <c r="D71" s="51"/>
      <c r="E71" s="191">
        <f>E72</f>
        <v>2600</v>
      </c>
      <c r="F71" s="191">
        <f>F72</f>
        <v>2600</v>
      </c>
    </row>
    <row r="72" spans="1:6" s="27" customFormat="1" ht="31.5">
      <c r="A72" s="50" t="s">
        <v>580</v>
      </c>
      <c r="B72" s="51" t="s">
        <v>300</v>
      </c>
      <c r="C72" s="51" t="s">
        <v>581</v>
      </c>
      <c r="D72" s="51"/>
      <c r="E72" s="191">
        <f>E73+E75</f>
        <v>2600</v>
      </c>
      <c r="F72" s="191">
        <f>F73+F75</f>
        <v>2600</v>
      </c>
    </row>
    <row r="73" spans="1:6" s="27" customFormat="1" ht="31.5">
      <c r="A73" s="50" t="s">
        <v>279</v>
      </c>
      <c r="B73" s="51" t="s">
        <v>300</v>
      </c>
      <c r="C73" s="51" t="s">
        <v>150</v>
      </c>
      <c r="D73" s="51"/>
      <c r="E73" s="191">
        <f>E74</f>
        <v>1500</v>
      </c>
      <c r="F73" s="191">
        <f>F74</f>
        <v>1500</v>
      </c>
    </row>
    <row r="74" spans="1:6" s="27" customFormat="1" ht="31.5">
      <c r="A74" s="50" t="s">
        <v>1127</v>
      </c>
      <c r="B74" s="51" t="s">
        <v>300</v>
      </c>
      <c r="C74" s="51" t="s">
        <v>150</v>
      </c>
      <c r="D74" s="51" t="s">
        <v>1092</v>
      </c>
      <c r="E74" s="191">
        <v>1500</v>
      </c>
      <c r="F74" s="191">
        <v>1500</v>
      </c>
    </row>
    <row r="75" spans="1:6" s="27" customFormat="1" ht="15.75">
      <c r="A75" s="50" t="s">
        <v>632</v>
      </c>
      <c r="B75" s="51" t="s">
        <v>300</v>
      </c>
      <c r="C75" s="51" t="s">
        <v>151</v>
      </c>
      <c r="D75" s="51"/>
      <c r="E75" s="191">
        <f>E76</f>
        <v>1100</v>
      </c>
      <c r="F75" s="191">
        <f>F76</f>
        <v>1100</v>
      </c>
    </row>
    <row r="76" spans="1:6" s="27" customFormat="1" ht="31.5">
      <c r="A76" s="50" t="s">
        <v>1127</v>
      </c>
      <c r="B76" s="51" t="s">
        <v>300</v>
      </c>
      <c r="C76" s="51" t="s">
        <v>151</v>
      </c>
      <c r="D76" s="51" t="s">
        <v>1092</v>
      </c>
      <c r="E76" s="191">
        <v>1100</v>
      </c>
      <c r="F76" s="191">
        <v>1100</v>
      </c>
    </row>
    <row r="77" spans="1:6" s="29" customFormat="1" ht="15.75">
      <c r="A77" s="32" t="s">
        <v>980</v>
      </c>
      <c r="B77" s="49" t="s">
        <v>981</v>
      </c>
      <c r="C77" s="49"/>
      <c r="D77" s="49"/>
      <c r="E77" s="192">
        <f aca="true" t="shared" si="3" ref="E77:F81">E78</f>
        <v>1754.1</v>
      </c>
      <c r="F77" s="192">
        <f t="shared" si="3"/>
        <v>1818.5</v>
      </c>
    </row>
    <row r="78" spans="1:6" s="27" customFormat="1" ht="15.75">
      <c r="A78" s="50" t="s">
        <v>983</v>
      </c>
      <c r="B78" s="51" t="s">
        <v>982</v>
      </c>
      <c r="C78" s="51"/>
      <c r="D78" s="51"/>
      <c r="E78" s="191">
        <f t="shared" si="3"/>
        <v>1754.1</v>
      </c>
      <c r="F78" s="191">
        <f t="shared" si="3"/>
        <v>1818.5</v>
      </c>
    </row>
    <row r="79" spans="1:6" s="27" customFormat="1" ht="47.25">
      <c r="A79" s="50" t="s">
        <v>296</v>
      </c>
      <c r="B79" s="51" t="s">
        <v>982</v>
      </c>
      <c r="C79" s="51" t="s">
        <v>535</v>
      </c>
      <c r="D79" s="51"/>
      <c r="E79" s="191">
        <f t="shared" si="3"/>
        <v>1754.1</v>
      </c>
      <c r="F79" s="191">
        <f t="shared" si="3"/>
        <v>1818.5</v>
      </c>
    </row>
    <row r="80" spans="1:6" s="27" customFormat="1" ht="47.25">
      <c r="A80" s="50" t="s">
        <v>1132</v>
      </c>
      <c r="B80" s="51" t="s">
        <v>982</v>
      </c>
      <c r="C80" s="51" t="s">
        <v>542</v>
      </c>
      <c r="D80" s="51"/>
      <c r="E80" s="191">
        <f t="shared" si="3"/>
        <v>1754.1</v>
      </c>
      <c r="F80" s="191">
        <f t="shared" si="3"/>
        <v>1818.5</v>
      </c>
    </row>
    <row r="81" spans="1:6" s="27" customFormat="1" ht="31.5">
      <c r="A81" s="50" t="s">
        <v>1135</v>
      </c>
      <c r="B81" s="51" t="s">
        <v>982</v>
      </c>
      <c r="C81" s="51" t="s">
        <v>543</v>
      </c>
      <c r="D81" s="51"/>
      <c r="E81" s="191">
        <f t="shared" si="3"/>
        <v>1754.1</v>
      </c>
      <c r="F81" s="191">
        <f t="shared" si="3"/>
        <v>1818.5</v>
      </c>
    </row>
    <row r="82" spans="1:6" s="27" customFormat="1" ht="15.75">
      <c r="A82" s="50" t="s">
        <v>866</v>
      </c>
      <c r="B82" s="51" t="s">
        <v>982</v>
      </c>
      <c r="C82" s="51" t="s">
        <v>543</v>
      </c>
      <c r="D82" s="51" t="s">
        <v>1101</v>
      </c>
      <c r="E82" s="191">
        <v>1754.1</v>
      </c>
      <c r="F82" s="191">
        <v>1818.5</v>
      </c>
    </row>
    <row r="83" spans="1:6" s="29" customFormat="1" ht="31.5">
      <c r="A83" s="32" t="s">
        <v>38</v>
      </c>
      <c r="B83" s="49" t="s">
        <v>39</v>
      </c>
      <c r="C83" s="49"/>
      <c r="D83" s="49"/>
      <c r="E83" s="192">
        <f>E84</f>
        <v>3238</v>
      </c>
      <c r="F83" s="192">
        <f>F84</f>
        <v>3319</v>
      </c>
    </row>
    <row r="84" spans="1:6" s="27" customFormat="1" ht="31.5">
      <c r="A84" s="50" t="s">
        <v>625</v>
      </c>
      <c r="B84" s="51" t="s">
        <v>969</v>
      </c>
      <c r="C84" s="51"/>
      <c r="D84" s="51"/>
      <c r="E84" s="191">
        <f>E85+E94</f>
        <v>3238</v>
      </c>
      <c r="F84" s="191">
        <f>F85+F94</f>
        <v>3319</v>
      </c>
    </row>
    <row r="85" spans="1:6" s="27" customFormat="1" ht="63">
      <c r="A85" s="50" t="s">
        <v>566</v>
      </c>
      <c r="B85" s="51" t="s">
        <v>969</v>
      </c>
      <c r="C85" s="51" t="s">
        <v>567</v>
      </c>
      <c r="D85" s="51"/>
      <c r="E85" s="191">
        <f>E86+E91</f>
        <v>2478</v>
      </c>
      <c r="F85" s="191">
        <f>F86+F91</f>
        <v>2559</v>
      </c>
    </row>
    <row r="86" spans="1:6" s="27" customFormat="1" ht="78.75">
      <c r="A86" s="50" t="s">
        <v>1136</v>
      </c>
      <c r="B86" s="51" t="s">
        <v>969</v>
      </c>
      <c r="C86" s="51" t="s">
        <v>570</v>
      </c>
      <c r="D86" s="51"/>
      <c r="E86" s="191">
        <f>E87</f>
        <v>2378</v>
      </c>
      <c r="F86" s="191">
        <f>F87</f>
        <v>2459</v>
      </c>
    </row>
    <row r="87" spans="1:6" s="27" customFormat="1" ht="15.75">
      <c r="A87" s="50" t="s">
        <v>957</v>
      </c>
      <c r="B87" s="51" t="s">
        <v>969</v>
      </c>
      <c r="C87" s="51" t="s">
        <v>571</v>
      </c>
      <c r="D87" s="51"/>
      <c r="E87" s="191">
        <f>E88+E89+E90</f>
        <v>2378</v>
      </c>
      <c r="F87" s="191">
        <f>F88+F89+F90</f>
        <v>2459</v>
      </c>
    </row>
    <row r="88" spans="1:6" s="27" customFormat="1" ht="63">
      <c r="A88" s="50" t="s">
        <v>1090</v>
      </c>
      <c r="B88" s="51" t="s">
        <v>969</v>
      </c>
      <c r="C88" s="51" t="s">
        <v>571</v>
      </c>
      <c r="D88" s="51" t="s">
        <v>1091</v>
      </c>
      <c r="E88" s="191">
        <v>1933</v>
      </c>
      <c r="F88" s="191">
        <v>2010</v>
      </c>
    </row>
    <row r="89" spans="1:6" s="27" customFormat="1" ht="31.5">
      <c r="A89" s="50" t="s">
        <v>1127</v>
      </c>
      <c r="B89" s="51" t="s">
        <v>969</v>
      </c>
      <c r="C89" s="51" t="s">
        <v>571</v>
      </c>
      <c r="D89" s="51" t="s">
        <v>1092</v>
      </c>
      <c r="E89" s="191">
        <v>344</v>
      </c>
      <c r="F89" s="191">
        <v>350</v>
      </c>
    </row>
    <row r="90" spans="1:6" s="27" customFormat="1" ht="15.75">
      <c r="A90" s="50" t="s">
        <v>1093</v>
      </c>
      <c r="B90" s="51" t="s">
        <v>969</v>
      </c>
      <c r="C90" s="51" t="s">
        <v>571</v>
      </c>
      <c r="D90" s="51" t="s">
        <v>1094</v>
      </c>
      <c r="E90" s="191">
        <v>101</v>
      </c>
      <c r="F90" s="191">
        <v>99</v>
      </c>
    </row>
    <row r="91" spans="1:6" s="27" customFormat="1" ht="63">
      <c r="A91" s="50" t="s">
        <v>12</v>
      </c>
      <c r="B91" s="51" t="s">
        <v>969</v>
      </c>
      <c r="C91" s="51" t="s">
        <v>669</v>
      </c>
      <c r="D91" s="51"/>
      <c r="E91" s="191">
        <f>E92</f>
        <v>100</v>
      </c>
      <c r="F91" s="191">
        <f>F92</f>
        <v>100</v>
      </c>
    </row>
    <row r="92" spans="1:6" s="27" customFormat="1" ht="31.5">
      <c r="A92" s="50" t="s">
        <v>693</v>
      </c>
      <c r="B92" s="51" t="s">
        <v>969</v>
      </c>
      <c r="C92" s="51" t="s">
        <v>670</v>
      </c>
      <c r="D92" s="51"/>
      <c r="E92" s="191">
        <f>E93</f>
        <v>100</v>
      </c>
      <c r="F92" s="191">
        <f>F93</f>
        <v>100</v>
      </c>
    </row>
    <row r="93" spans="1:6" s="27" customFormat="1" ht="31.5">
      <c r="A93" s="50" t="s">
        <v>1127</v>
      </c>
      <c r="B93" s="51" t="s">
        <v>969</v>
      </c>
      <c r="C93" s="51" t="s">
        <v>670</v>
      </c>
      <c r="D93" s="51" t="s">
        <v>1092</v>
      </c>
      <c r="E93" s="191">
        <v>100</v>
      </c>
      <c r="F93" s="191">
        <v>100</v>
      </c>
    </row>
    <row r="94" spans="1:6" s="27" customFormat="1" ht="47.25">
      <c r="A94" s="50" t="s">
        <v>572</v>
      </c>
      <c r="B94" s="51" t="s">
        <v>969</v>
      </c>
      <c r="C94" s="51" t="s">
        <v>573</v>
      </c>
      <c r="D94" s="51"/>
      <c r="E94" s="191">
        <f aca="true" t="shared" si="4" ref="E94:F96">E95</f>
        <v>760</v>
      </c>
      <c r="F94" s="191">
        <f t="shared" si="4"/>
        <v>760</v>
      </c>
    </row>
    <row r="95" spans="1:6" s="27" customFormat="1" ht="47.25">
      <c r="A95" s="50" t="s">
        <v>160</v>
      </c>
      <c r="B95" s="51" t="s">
        <v>969</v>
      </c>
      <c r="C95" s="51" t="s">
        <v>574</v>
      </c>
      <c r="D95" s="51"/>
      <c r="E95" s="191">
        <f t="shared" si="4"/>
        <v>760</v>
      </c>
      <c r="F95" s="191">
        <f t="shared" si="4"/>
        <v>760</v>
      </c>
    </row>
    <row r="96" spans="1:6" s="27" customFormat="1" ht="15.75">
      <c r="A96" s="50" t="s">
        <v>957</v>
      </c>
      <c r="B96" s="51" t="s">
        <v>969</v>
      </c>
      <c r="C96" s="51" t="s">
        <v>575</v>
      </c>
      <c r="D96" s="51"/>
      <c r="E96" s="191">
        <f t="shared" si="4"/>
        <v>760</v>
      </c>
      <c r="F96" s="191">
        <f t="shared" si="4"/>
        <v>760</v>
      </c>
    </row>
    <row r="97" spans="1:6" s="27" customFormat="1" ht="31.5">
      <c r="A97" s="50" t="s">
        <v>1127</v>
      </c>
      <c r="B97" s="51" t="s">
        <v>969</v>
      </c>
      <c r="C97" s="51" t="s">
        <v>575</v>
      </c>
      <c r="D97" s="51" t="s">
        <v>1092</v>
      </c>
      <c r="E97" s="191">
        <v>760</v>
      </c>
      <c r="F97" s="191">
        <v>760</v>
      </c>
    </row>
    <row r="98" spans="1:6" s="29" customFormat="1" ht="15.75">
      <c r="A98" s="32" t="s">
        <v>40</v>
      </c>
      <c r="B98" s="49" t="s">
        <v>41</v>
      </c>
      <c r="C98" s="49"/>
      <c r="D98" s="49"/>
      <c r="E98" s="192">
        <f>E104+E129+E134+E142+E99</f>
        <v>99114.6</v>
      </c>
      <c r="F98" s="192">
        <f>F104+F129+F134+F142+F99</f>
        <v>100368.1</v>
      </c>
    </row>
    <row r="99" spans="1:6" s="29" customFormat="1" ht="15.75">
      <c r="A99" s="50" t="s">
        <v>824</v>
      </c>
      <c r="B99" s="51" t="s">
        <v>823</v>
      </c>
      <c r="C99" s="51"/>
      <c r="D99" s="51"/>
      <c r="E99" s="191">
        <f aca="true" t="shared" si="5" ref="E99:F102">E100</f>
        <v>250</v>
      </c>
      <c r="F99" s="191">
        <f t="shared" si="5"/>
        <v>250</v>
      </c>
    </row>
    <row r="100" spans="1:6" s="29" customFormat="1" ht="47.25">
      <c r="A100" s="50" t="s">
        <v>280</v>
      </c>
      <c r="B100" s="51" t="s">
        <v>823</v>
      </c>
      <c r="C100" s="51" t="s">
        <v>177</v>
      </c>
      <c r="D100" s="51"/>
      <c r="E100" s="191">
        <f t="shared" si="5"/>
        <v>250</v>
      </c>
      <c r="F100" s="191">
        <f t="shared" si="5"/>
        <v>250</v>
      </c>
    </row>
    <row r="101" spans="1:6" s="29" customFormat="1" ht="31.5">
      <c r="A101" s="50" t="s">
        <v>668</v>
      </c>
      <c r="B101" s="51" t="s">
        <v>823</v>
      </c>
      <c r="C101" s="51" t="s">
        <v>488</v>
      </c>
      <c r="D101" s="49"/>
      <c r="E101" s="191">
        <f t="shared" si="5"/>
        <v>250</v>
      </c>
      <c r="F101" s="191">
        <f t="shared" si="5"/>
        <v>250</v>
      </c>
    </row>
    <row r="102" spans="1:6" s="29" customFormat="1" ht="15.75">
      <c r="A102" s="50" t="s">
        <v>825</v>
      </c>
      <c r="B102" s="51" t="s">
        <v>823</v>
      </c>
      <c r="C102" s="51" t="s">
        <v>744</v>
      </c>
      <c r="D102" s="49"/>
      <c r="E102" s="191">
        <f t="shared" si="5"/>
        <v>250</v>
      </c>
      <c r="F102" s="191">
        <f t="shared" si="5"/>
        <v>250</v>
      </c>
    </row>
    <row r="103" spans="1:6" s="29" customFormat="1" ht="31.5">
      <c r="A103" s="50" t="s">
        <v>1127</v>
      </c>
      <c r="B103" s="51" t="s">
        <v>823</v>
      </c>
      <c r="C103" s="51" t="s">
        <v>744</v>
      </c>
      <c r="D103" s="51" t="s">
        <v>1092</v>
      </c>
      <c r="E103" s="191">
        <v>250</v>
      </c>
      <c r="F103" s="191">
        <v>250</v>
      </c>
    </row>
    <row r="104" spans="1:6" s="27" customFormat="1" ht="15.75">
      <c r="A104" s="50" t="s">
        <v>292</v>
      </c>
      <c r="B104" s="51" t="s">
        <v>291</v>
      </c>
      <c r="C104" s="51"/>
      <c r="D104" s="51"/>
      <c r="E104" s="191">
        <f>E105</f>
        <v>10461.3</v>
      </c>
      <c r="F104" s="191">
        <f>F105</f>
        <v>10576.3</v>
      </c>
    </row>
    <row r="105" spans="1:6" s="27" customFormat="1" ht="63">
      <c r="A105" s="50" t="s">
        <v>1</v>
      </c>
      <c r="B105" s="51" t="s">
        <v>291</v>
      </c>
      <c r="C105" s="51" t="s">
        <v>520</v>
      </c>
      <c r="D105" s="51"/>
      <c r="E105" s="191">
        <f>E106+E119+E123</f>
        <v>10461.3</v>
      </c>
      <c r="F105" s="191">
        <f>F106+F119+F123</f>
        <v>10576.3</v>
      </c>
    </row>
    <row r="106" spans="1:10" ht="31.5">
      <c r="A106" s="86" t="s">
        <v>683</v>
      </c>
      <c r="B106" s="51" t="s">
        <v>291</v>
      </c>
      <c r="C106" s="87" t="s">
        <v>672</v>
      </c>
      <c r="D106" s="87"/>
      <c r="E106" s="193">
        <f>E107+E110+E113+E116</f>
        <v>7799</v>
      </c>
      <c r="F106" s="193">
        <f>F107+F110+F113+F116</f>
        <v>7914</v>
      </c>
      <c r="G106" s="94"/>
      <c r="H106" s="95"/>
      <c r="I106" s="170"/>
      <c r="J106" s="170"/>
    </row>
    <row r="107" spans="1:10" ht="31.5">
      <c r="A107" s="50" t="s">
        <v>1137</v>
      </c>
      <c r="B107" s="51" t="s">
        <v>291</v>
      </c>
      <c r="C107" s="51" t="s">
        <v>673</v>
      </c>
      <c r="D107" s="51"/>
      <c r="E107" s="191">
        <f>E108</f>
        <v>3500</v>
      </c>
      <c r="F107" s="191">
        <f>F108</f>
        <v>3500</v>
      </c>
      <c r="G107" s="94"/>
      <c r="H107" s="95"/>
      <c r="I107" s="78"/>
      <c r="J107" s="78"/>
    </row>
    <row r="108" spans="1:10" ht="15.75">
      <c r="A108" s="50" t="s">
        <v>293</v>
      </c>
      <c r="B108" s="51" t="s">
        <v>291</v>
      </c>
      <c r="C108" s="51" t="s">
        <v>674</v>
      </c>
      <c r="D108" s="51"/>
      <c r="E108" s="191">
        <f>E109</f>
        <v>3500</v>
      </c>
      <c r="F108" s="191">
        <f>F109</f>
        <v>3500</v>
      </c>
      <c r="G108" s="94"/>
      <c r="H108" s="95"/>
      <c r="I108" s="78"/>
      <c r="J108" s="78"/>
    </row>
    <row r="109" spans="1:10" ht="15.75">
      <c r="A109" s="50" t="s">
        <v>1093</v>
      </c>
      <c r="B109" s="51" t="s">
        <v>291</v>
      </c>
      <c r="C109" s="51" t="s">
        <v>674</v>
      </c>
      <c r="D109" s="51" t="s">
        <v>1094</v>
      </c>
      <c r="E109" s="191">
        <v>3500</v>
      </c>
      <c r="F109" s="191">
        <v>3500</v>
      </c>
      <c r="G109" s="94"/>
      <c r="H109" s="95"/>
      <c r="I109" s="78"/>
      <c r="J109" s="78"/>
    </row>
    <row r="110" spans="1:10" ht="31.5">
      <c r="A110" s="50" t="s">
        <v>4</v>
      </c>
      <c r="B110" s="51" t="s">
        <v>291</v>
      </c>
      <c r="C110" s="51" t="s">
        <v>684</v>
      </c>
      <c r="D110" s="51"/>
      <c r="E110" s="191">
        <f>E111</f>
        <v>500</v>
      </c>
      <c r="F110" s="191">
        <f>F111</f>
        <v>500</v>
      </c>
      <c r="G110" s="94"/>
      <c r="H110" s="95"/>
      <c r="I110" s="78"/>
      <c r="J110" s="78"/>
    </row>
    <row r="111" spans="1:10" ht="15.75">
      <c r="A111" s="50" t="s">
        <v>293</v>
      </c>
      <c r="B111" s="51" t="s">
        <v>291</v>
      </c>
      <c r="C111" s="51" t="s">
        <v>691</v>
      </c>
      <c r="D111" s="51"/>
      <c r="E111" s="191">
        <f>E112</f>
        <v>500</v>
      </c>
      <c r="F111" s="191">
        <f>F112</f>
        <v>500</v>
      </c>
      <c r="G111" s="94"/>
      <c r="H111" s="95"/>
      <c r="I111" s="78"/>
      <c r="J111" s="78"/>
    </row>
    <row r="112" spans="1:10" ht="15.75">
      <c r="A112" s="50" t="s">
        <v>1093</v>
      </c>
      <c r="B112" s="51" t="s">
        <v>291</v>
      </c>
      <c r="C112" s="51" t="s">
        <v>691</v>
      </c>
      <c r="D112" s="51" t="s">
        <v>1094</v>
      </c>
      <c r="E112" s="191">
        <v>500</v>
      </c>
      <c r="F112" s="191">
        <v>500</v>
      </c>
      <c r="G112" s="94"/>
      <c r="H112" s="95"/>
      <c r="I112" s="78"/>
      <c r="J112" s="78"/>
    </row>
    <row r="113" spans="1:10" ht="47.25">
      <c r="A113" s="50" t="s">
        <v>155</v>
      </c>
      <c r="B113" s="51" t="s">
        <v>291</v>
      </c>
      <c r="C113" s="51" t="s">
        <v>685</v>
      </c>
      <c r="D113" s="51"/>
      <c r="E113" s="191">
        <f>E114</f>
        <v>2799</v>
      </c>
      <c r="F113" s="191">
        <f>F114</f>
        <v>2914</v>
      </c>
      <c r="G113" s="94"/>
      <c r="H113" s="95"/>
      <c r="I113" s="78"/>
      <c r="J113" s="78"/>
    </row>
    <row r="114" spans="1:10" ht="31.5">
      <c r="A114" s="50" t="s">
        <v>1095</v>
      </c>
      <c r="B114" s="51" t="s">
        <v>291</v>
      </c>
      <c r="C114" s="51" t="s">
        <v>686</v>
      </c>
      <c r="D114" s="51"/>
      <c r="E114" s="191">
        <f>E115</f>
        <v>2799</v>
      </c>
      <c r="F114" s="191">
        <f>F115</f>
        <v>2914</v>
      </c>
      <c r="G114" s="94"/>
      <c r="H114" s="95"/>
      <c r="I114" s="78"/>
      <c r="J114" s="78"/>
    </row>
    <row r="115" spans="1:10" ht="31.5">
      <c r="A115" s="50" t="s">
        <v>1098</v>
      </c>
      <c r="B115" s="51" t="s">
        <v>291</v>
      </c>
      <c r="C115" s="51" t="s">
        <v>686</v>
      </c>
      <c r="D115" s="51" t="s">
        <v>1099</v>
      </c>
      <c r="E115" s="191">
        <v>2799</v>
      </c>
      <c r="F115" s="191">
        <v>2914</v>
      </c>
      <c r="G115" s="94"/>
      <c r="H115" s="95"/>
      <c r="I115" s="78"/>
      <c r="J115" s="78"/>
    </row>
    <row r="116" spans="1:10" ht="78.75">
      <c r="A116" s="50" t="s">
        <v>156</v>
      </c>
      <c r="B116" s="51" t="s">
        <v>291</v>
      </c>
      <c r="C116" s="51" t="s">
        <v>687</v>
      </c>
      <c r="D116" s="51"/>
      <c r="E116" s="191">
        <f>E117</f>
        <v>1000</v>
      </c>
      <c r="F116" s="191">
        <f>F117</f>
        <v>1000</v>
      </c>
      <c r="G116" s="94"/>
      <c r="H116" s="95"/>
      <c r="I116" s="78"/>
      <c r="J116" s="78"/>
    </row>
    <row r="117" spans="1:10" ht="15.75">
      <c r="A117" s="50" t="s">
        <v>293</v>
      </c>
      <c r="B117" s="51" t="s">
        <v>291</v>
      </c>
      <c r="C117" s="51" t="s">
        <v>692</v>
      </c>
      <c r="D117" s="51"/>
      <c r="E117" s="191">
        <f>E118</f>
        <v>1000</v>
      </c>
      <c r="F117" s="191">
        <f>F118</f>
        <v>1000</v>
      </c>
      <c r="G117" s="94"/>
      <c r="H117" s="95"/>
      <c r="I117" s="78"/>
      <c r="J117" s="78"/>
    </row>
    <row r="118" spans="1:10" ht="31.5">
      <c r="A118" s="50" t="s">
        <v>1127</v>
      </c>
      <c r="B118" s="51" t="s">
        <v>291</v>
      </c>
      <c r="C118" s="51" t="s">
        <v>692</v>
      </c>
      <c r="D118" s="51" t="s">
        <v>1092</v>
      </c>
      <c r="E118" s="191">
        <v>1000</v>
      </c>
      <c r="F118" s="191">
        <v>1000</v>
      </c>
      <c r="G118" s="94"/>
      <c r="H118" s="95"/>
      <c r="I118" s="78"/>
      <c r="J118" s="78"/>
    </row>
    <row r="119" spans="1:10" ht="15.75">
      <c r="A119" s="50" t="s">
        <v>678</v>
      </c>
      <c r="B119" s="51" t="s">
        <v>291</v>
      </c>
      <c r="C119" s="87" t="s">
        <v>675</v>
      </c>
      <c r="D119" s="87"/>
      <c r="E119" s="193">
        <f aca="true" t="shared" si="6" ref="E119:F121">E120</f>
        <v>500</v>
      </c>
      <c r="F119" s="193">
        <f t="shared" si="6"/>
        <v>500</v>
      </c>
      <c r="G119" s="94"/>
      <c r="H119" s="95"/>
      <c r="I119" s="78"/>
      <c r="J119" s="78"/>
    </row>
    <row r="120" spans="1:10" ht="31.5">
      <c r="A120" s="50" t="s">
        <v>681</v>
      </c>
      <c r="B120" s="51" t="s">
        <v>291</v>
      </c>
      <c r="C120" s="51" t="s">
        <v>676</v>
      </c>
      <c r="D120" s="51"/>
      <c r="E120" s="191">
        <f t="shared" si="6"/>
        <v>500</v>
      </c>
      <c r="F120" s="191">
        <f t="shared" si="6"/>
        <v>500</v>
      </c>
      <c r="G120" s="94"/>
      <c r="H120" s="95"/>
      <c r="I120" s="78"/>
      <c r="J120" s="78"/>
    </row>
    <row r="121" spans="1:10" ht="15.75">
      <c r="A121" s="50" t="s">
        <v>293</v>
      </c>
      <c r="B121" s="51" t="s">
        <v>291</v>
      </c>
      <c r="C121" s="51" t="s">
        <v>677</v>
      </c>
      <c r="D121" s="51"/>
      <c r="E121" s="191">
        <f t="shared" si="6"/>
        <v>500</v>
      </c>
      <c r="F121" s="191">
        <f t="shared" si="6"/>
        <v>500</v>
      </c>
      <c r="G121" s="94"/>
      <c r="H121" s="95"/>
      <c r="I121" s="78"/>
      <c r="J121" s="78"/>
    </row>
    <row r="122" spans="1:10" ht="15.75">
      <c r="A122" s="50" t="s">
        <v>1093</v>
      </c>
      <c r="B122" s="51" t="s">
        <v>291</v>
      </c>
      <c r="C122" s="51" t="s">
        <v>677</v>
      </c>
      <c r="D122" s="51" t="s">
        <v>1094</v>
      </c>
      <c r="E122" s="191">
        <v>500</v>
      </c>
      <c r="F122" s="191">
        <v>500</v>
      </c>
      <c r="G122" s="94"/>
      <c r="H122" s="95"/>
      <c r="I122" s="78"/>
      <c r="J122" s="78"/>
    </row>
    <row r="123" spans="1:10" ht="31.5">
      <c r="A123" s="86" t="s">
        <v>682</v>
      </c>
      <c r="B123" s="51" t="s">
        <v>291</v>
      </c>
      <c r="C123" s="51" t="s">
        <v>679</v>
      </c>
      <c r="D123" s="51"/>
      <c r="E123" s="191">
        <f>E124</f>
        <v>2162.3</v>
      </c>
      <c r="F123" s="191">
        <f>F124</f>
        <v>2162.3</v>
      </c>
      <c r="G123" s="94"/>
      <c r="H123" s="95"/>
      <c r="I123" s="78"/>
      <c r="J123" s="78"/>
    </row>
    <row r="124" spans="1:10" ht="31.5">
      <c r="A124" s="50" t="s">
        <v>194</v>
      </c>
      <c r="B124" s="51" t="s">
        <v>291</v>
      </c>
      <c r="C124" s="51" t="s">
        <v>680</v>
      </c>
      <c r="D124" s="51"/>
      <c r="E124" s="191">
        <f>E125+E127</f>
        <v>2162.3</v>
      </c>
      <c r="F124" s="191">
        <f>F125+F127</f>
        <v>2162.3</v>
      </c>
      <c r="G124" s="94"/>
      <c r="H124" s="95"/>
      <c r="I124" s="78"/>
      <c r="J124" s="78"/>
    </row>
    <row r="125" spans="1:10" ht="47.25">
      <c r="A125" s="50" t="s">
        <v>1138</v>
      </c>
      <c r="B125" s="51" t="s">
        <v>291</v>
      </c>
      <c r="C125" s="51" t="s">
        <v>689</v>
      </c>
      <c r="D125" s="51"/>
      <c r="E125" s="191">
        <f>E126</f>
        <v>672.4</v>
      </c>
      <c r="F125" s="191">
        <f>F126</f>
        <v>672.4</v>
      </c>
      <c r="G125" s="94"/>
      <c r="H125" s="95"/>
      <c r="I125" s="78"/>
      <c r="J125" s="78"/>
    </row>
    <row r="126" spans="1:10" ht="31.5">
      <c r="A126" s="50" t="s">
        <v>1127</v>
      </c>
      <c r="B126" s="51" t="s">
        <v>291</v>
      </c>
      <c r="C126" s="51" t="s">
        <v>689</v>
      </c>
      <c r="D126" s="51" t="s">
        <v>1092</v>
      </c>
      <c r="E126" s="191">
        <v>672.4</v>
      </c>
      <c r="F126" s="191">
        <v>672.4</v>
      </c>
      <c r="G126" s="94"/>
      <c r="H126" s="95"/>
      <c r="I126" s="78"/>
      <c r="J126" s="78"/>
    </row>
    <row r="127" spans="1:10" ht="47.25">
      <c r="A127" s="50" t="s">
        <v>1139</v>
      </c>
      <c r="B127" s="51" t="s">
        <v>291</v>
      </c>
      <c r="C127" s="51" t="s">
        <v>690</v>
      </c>
      <c r="D127" s="51"/>
      <c r="E127" s="191">
        <f>E128</f>
        <v>1489.9</v>
      </c>
      <c r="F127" s="191">
        <f>F128</f>
        <v>1489.9</v>
      </c>
      <c r="G127" s="94"/>
      <c r="H127" s="95"/>
      <c r="I127" s="78"/>
      <c r="J127" s="78"/>
    </row>
    <row r="128" spans="1:10" ht="31.5">
      <c r="A128" s="50" t="s">
        <v>1127</v>
      </c>
      <c r="B128" s="51" t="s">
        <v>291</v>
      </c>
      <c r="C128" s="51" t="s">
        <v>690</v>
      </c>
      <c r="D128" s="51" t="s">
        <v>1092</v>
      </c>
      <c r="E128" s="191">
        <v>1489.9</v>
      </c>
      <c r="F128" s="191">
        <v>1489.9</v>
      </c>
      <c r="G128" s="94"/>
      <c r="H128" s="95"/>
      <c r="I128" s="78"/>
      <c r="J128" s="78"/>
    </row>
    <row r="129" spans="1:6" s="27" customFormat="1" ht="15.75">
      <c r="A129" s="50" t="s">
        <v>1113</v>
      </c>
      <c r="B129" s="51" t="s">
        <v>1112</v>
      </c>
      <c r="C129" s="88"/>
      <c r="D129" s="88"/>
      <c r="E129" s="191">
        <f aca="true" t="shared" si="7" ref="E129:F132">E130</f>
        <v>280</v>
      </c>
      <c r="F129" s="191">
        <f t="shared" si="7"/>
        <v>280</v>
      </c>
    </row>
    <row r="130" spans="1:6" s="27" customFormat="1" ht="47.25">
      <c r="A130" s="50" t="s">
        <v>3</v>
      </c>
      <c r="B130" s="51" t="s">
        <v>1112</v>
      </c>
      <c r="C130" s="77" t="s">
        <v>558</v>
      </c>
      <c r="D130" s="77"/>
      <c r="E130" s="191">
        <f t="shared" si="7"/>
        <v>280</v>
      </c>
      <c r="F130" s="191">
        <f t="shared" si="7"/>
        <v>280</v>
      </c>
    </row>
    <row r="131" spans="1:6" s="27" customFormat="1" ht="31.5">
      <c r="A131" s="50" t="s">
        <v>561</v>
      </c>
      <c r="B131" s="51" t="s">
        <v>1112</v>
      </c>
      <c r="C131" s="77" t="s">
        <v>562</v>
      </c>
      <c r="D131" s="77"/>
      <c r="E131" s="191">
        <f t="shared" si="7"/>
        <v>280</v>
      </c>
      <c r="F131" s="191">
        <f t="shared" si="7"/>
        <v>280</v>
      </c>
    </row>
    <row r="132" spans="1:6" s="27" customFormat="1" ht="15.75">
      <c r="A132" s="50" t="s">
        <v>1114</v>
      </c>
      <c r="B132" s="51" t="s">
        <v>1112</v>
      </c>
      <c r="C132" s="77" t="s">
        <v>563</v>
      </c>
      <c r="D132" s="88"/>
      <c r="E132" s="191">
        <f t="shared" si="7"/>
        <v>280</v>
      </c>
      <c r="F132" s="191">
        <f t="shared" si="7"/>
        <v>280</v>
      </c>
    </row>
    <row r="133" spans="1:6" s="27" customFormat="1" ht="15.75">
      <c r="A133" s="50" t="s">
        <v>1093</v>
      </c>
      <c r="B133" s="51" t="s">
        <v>1112</v>
      </c>
      <c r="C133" s="77" t="s">
        <v>563</v>
      </c>
      <c r="D133" s="51" t="s">
        <v>1094</v>
      </c>
      <c r="E133" s="191">
        <v>280</v>
      </c>
      <c r="F133" s="191">
        <v>280</v>
      </c>
    </row>
    <row r="134" spans="1:6" s="27" customFormat="1" ht="15.75">
      <c r="A134" s="50" t="s">
        <v>865</v>
      </c>
      <c r="B134" s="51" t="s">
        <v>49</v>
      </c>
      <c r="C134" s="77"/>
      <c r="D134" s="51"/>
      <c r="E134" s="191">
        <f>E135</f>
        <v>78076</v>
      </c>
      <c r="F134" s="191">
        <f>F135</f>
        <v>79061</v>
      </c>
    </row>
    <row r="135" spans="1:6" s="27" customFormat="1" ht="47.25">
      <c r="A135" s="50" t="s">
        <v>3</v>
      </c>
      <c r="B135" s="51" t="s">
        <v>49</v>
      </c>
      <c r="C135" s="77" t="s">
        <v>558</v>
      </c>
      <c r="D135" s="51"/>
      <c r="E135" s="191">
        <f>E136</f>
        <v>78076</v>
      </c>
      <c r="F135" s="191">
        <f>F136</f>
        <v>79061</v>
      </c>
    </row>
    <row r="136" spans="1:6" s="27" customFormat="1" ht="31.5">
      <c r="A136" s="50" t="s">
        <v>1141</v>
      </c>
      <c r="B136" s="51" t="s">
        <v>49</v>
      </c>
      <c r="C136" s="77" t="s">
        <v>559</v>
      </c>
      <c r="D136" s="51"/>
      <c r="E136" s="191">
        <f>E137+E140</f>
        <v>78076</v>
      </c>
      <c r="F136" s="191">
        <f>F137+F140</f>
        <v>79061</v>
      </c>
    </row>
    <row r="137" spans="1:6" s="27" customFormat="1" ht="15.75">
      <c r="A137" s="50" t="s">
        <v>956</v>
      </c>
      <c r="B137" s="51" t="s">
        <v>49</v>
      </c>
      <c r="C137" s="51" t="s">
        <v>560</v>
      </c>
      <c r="D137" s="51"/>
      <c r="E137" s="191">
        <f>E138+E139</f>
        <v>19867</v>
      </c>
      <c r="F137" s="191">
        <f>F138+F139</f>
        <v>19237</v>
      </c>
    </row>
    <row r="138" spans="1:6" s="27" customFormat="1" ht="31.5">
      <c r="A138" s="50" t="s">
        <v>1127</v>
      </c>
      <c r="B138" s="51" t="s">
        <v>49</v>
      </c>
      <c r="C138" s="51" t="s">
        <v>560</v>
      </c>
      <c r="D138" s="51" t="s">
        <v>1092</v>
      </c>
      <c r="E138" s="191">
        <v>14877</v>
      </c>
      <c r="F138" s="191">
        <v>14247</v>
      </c>
    </row>
    <row r="139" spans="1:6" s="27" customFormat="1" ht="15.75">
      <c r="A139" s="50" t="s">
        <v>866</v>
      </c>
      <c r="B139" s="51" t="s">
        <v>49</v>
      </c>
      <c r="C139" s="51" t="s">
        <v>560</v>
      </c>
      <c r="D139" s="51" t="s">
        <v>1101</v>
      </c>
      <c r="E139" s="191">
        <v>4990</v>
      </c>
      <c r="F139" s="191">
        <v>4990</v>
      </c>
    </row>
    <row r="140" spans="1:6" s="27" customFormat="1" ht="47.25">
      <c r="A140" s="50" t="s">
        <v>1142</v>
      </c>
      <c r="B140" s="51" t="s">
        <v>49</v>
      </c>
      <c r="C140" s="51" t="s">
        <v>709</v>
      </c>
      <c r="D140" s="51"/>
      <c r="E140" s="191">
        <f>E141</f>
        <v>58209</v>
      </c>
      <c r="F140" s="191">
        <f>F141</f>
        <v>59824</v>
      </c>
    </row>
    <row r="141" spans="1:6" s="27" customFormat="1" ht="31.5">
      <c r="A141" s="50" t="s">
        <v>1127</v>
      </c>
      <c r="B141" s="51" t="s">
        <v>49</v>
      </c>
      <c r="C141" s="51" t="s">
        <v>709</v>
      </c>
      <c r="D141" s="51" t="s">
        <v>1092</v>
      </c>
      <c r="E141" s="191">
        <v>58209</v>
      </c>
      <c r="F141" s="191">
        <v>59824</v>
      </c>
    </row>
    <row r="142" spans="1:6" s="27" customFormat="1" ht="15.75">
      <c r="A142" s="50" t="s">
        <v>42</v>
      </c>
      <c r="B142" s="51" t="s">
        <v>1116</v>
      </c>
      <c r="C142" s="51"/>
      <c r="D142" s="51"/>
      <c r="E142" s="191">
        <f>E143+E147</f>
        <v>10047.3</v>
      </c>
      <c r="F142" s="191">
        <f>F143+F147</f>
        <v>10200.8</v>
      </c>
    </row>
    <row r="143" spans="1:6" s="27" customFormat="1" ht="47.25">
      <c r="A143" s="50" t="s">
        <v>0</v>
      </c>
      <c r="B143" s="51" t="s">
        <v>1116</v>
      </c>
      <c r="C143" s="51" t="s">
        <v>517</v>
      </c>
      <c r="D143" s="51"/>
      <c r="E143" s="191">
        <f aca="true" t="shared" si="8" ref="E143:F145">E144</f>
        <v>2200</v>
      </c>
      <c r="F143" s="191">
        <f t="shared" si="8"/>
        <v>2300</v>
      </c>
    </row>
    <row r="144" spans="1:6" s="27" customFormat="1" ht="47.25">
      <c r="A144" s="50" t="s">
        <v>1144</v>
      </c>
      <c r="B144" s="51" t="s">
        <v>1116</v>
      </c>
      <c r="C144" s="51" t="s">
        <v>518</v>
      </c>
      <c r="D144" s="51"/>
      <c r="E144" s="191">
        <f t="shared" si="8"/>
        <v>2200</v>
      </c>
      <c r="F144" s="191">
        <f t="shared" si="8"/>
        <v>2300</v>
      </c>
    </row>
    <row r="145" spans="1:6" s="27" customFormat="1" ht="15.75">
      <c r="A145" s="50" t="s">
        <v>860</v>
      </c>
      <c r="B145" s="51" t="s">
        <v>1116</v>
      </c>
      <c r="C145" s="51" t="s">
        <v>163</v>
      </c>
      <c r="D145" s="51"/>
      <c r="E145" s="191">
        <f t="shared" si="8"/>
        <v>2200</v>
      </c>
      <c r="F145" s="191">
        <f t="shared" si="8"/>
        <v>2300</v>
      </c>
    </row>
    <row r="146" spans="1:6" s="27" customFormat="1" ht="15.75">
      <c r="A146" s="50" t="s">
        <v>1093</v>
      </c>
      <c r="B146" s="51" t="s">
        <v>1116</v>
      </c>
      <c r="C146" s="51" t="s">
        <v>163</v>
      </c>
      <c r="D146" s="51" t="s">
        <v>1094</v>
      </c>
      <c r="E146" s="191">
        <v>2200</v>
      </c>
      <c r="F146" s="191">
        <v>2300</v>
      </c>
    </row>
    <row r="147" spans="1:6" s="27" customFormat="1" ht="63">
      <c r="A147" s="50" t="s">
        <v>547</v>
      </c>
      <c r="B147" s="51" t="s">
        <v>1116</v>
      </c>
      <c r="C147" s="51" t="s">
        <v>548</v>
      </c>
      <c r="D147" s="50"/>
      <c r="E147" s="191">
        <f>E148+E157</f>
        <v>7847.3</v>
      </c>
      <c r="F147" s="191">
        <f>F148+F157</f>
        <v>7900.8</v>
      </c>
    </row>
    <row r="148" spans="1:6" s="27" customFormat="1" ht="31.5">
      <c r="A148" s="50" t="s">
        <v>148</v>
      </c>
      <c r="B148" s="51" t="s">
        <v>1116</v>
      </c>
      <c r="C148" s="51" t="s">
        <v>152</v>
      </c>
      <c r="D148" s="50"/>
      <c r="E148" s="191">
        <f>E151+E153+E155+E149</f>
        <v>2297.3</v>
      </c>
      <c r="F148" s="191">
        <f>F151+F153+F155+F149</f>
        <v>2300.8</v>
      </c>
    </row>
    <row r="149" spans="1:6" s="27" customFormat="1" ht="78.75">
      <c r="A149" s="50" t="s">
        <v>5</v>
      </c>
      <c r="B149" s="51" t="s">
        <v>1116</v>
      </c>
      <c r="C149" s="51" t="s">
        <v>663</v>
      </c>
      <c r="D149" s="50"/>
      <c r="E149" s="191">
        <f>E150</f>
        <v>477.3</v>
      </c>
      <c r="F149" s="191">
        <f>F150</f>
        <v>480.8</v>
      </c>
    </row>
    <row r="150" spans="1:6" s="27" customFormat="1" ht="31.5">
      <c r="A150" s="50" t="s">
        <v>1127</v>
      </c>
      <c r="B150" s="51" t="s">
        <v>1116</v>
      </c>
      <c r="C150" s="51" t="s">
        <v>663</v>
      </c>
      <c r="D150" s="50">
        <v>200</v>
      </c>
      <c r="E150" s="191">
        <v>477.3</v>
      </c>
      <c r="F150" s="191">
        <v>480.8</v>
      </c>
    </row>
    <row r="151" spans="1:6" s="27" customFormat="1" ht="63">
      <c r="A151" s="50" t="s">
        <v>1145</v>
      </c>
      <c r="B151" s="51" t="s">
        <v>1116</v>
      </c>
      <c r="C151" s="51" t="s">
        <v>153</v>
      </c>
      <c r="D151" s="51"/>
      <c r="E151" s="191">
        <f>E152</f>
        <v>270</v>
      </c>
      <c r="F151" s="191">
        <f>F152</f>
        <v>270</v>
      </c>
    </row>
    <row r="152" spans="1:6" s="27" customFormat="1" ht="31.5">
      <c r="A152" s="50" t="s">
        <v>1127</v>
      </c>
      <c r="B152" s="51" t="s">
        <v>1116</v>
      </c>
      <c r="C152" s="51" t="s">
        <v>153</v>
      </c>
      <c r="D152" s="51" t="s">
        <v>1092</v>
      </c>
      <c r="E152" s="191">
        <v>270</v>
      </c>
      <c r="F152" s="191">
        <v>270</v>
      </c>
    </row>
    <row r="153" spans="1:6" s="27" customFormat="1" ht="47.25">
      <c r="A153" s="50" t="s">
        <v>203</v>
      </c>
      <c r="B153" s="51" t="s">
        <v>1116</v>
      </c>
      <c r="C153" s="51" t="s">
        <v>703</v>
      </c>
      <c r="D153" s="51"/>
      <c r="E153" s="191">
        <f>E154</f>
        <v>50</v>
      </c>
      <c r="F153" s="191">
        <f>F154</f>
        <v>50</v>
      </c>
    </row>
    <row r="154" spans="1:6" s="27" customFormat="1" ht="31.5">
      <c r="A154" s="50" t="s">
        <v>1127</v>
      </c>
      <c r="B154" s="51" t="s">
        <v>1116</v>
      </c>
      <c r="C154" s="51" t="s">
        <v>703</v>
      </c>
      <c r="D154" s="51" t="s">
        <v>1092</v>
      </c>
      <c r="E154" s="191">
        <v>50</v>
      </c>
      <c r="F154" s="191">
        <v>50</v>
      </c>
    </row>
    <row r="155" spans="1:6" s="27" customFormat="1" ht="15.75">
      <c r="A155" s="50" t="s">
        <v>699</v>
      </c>
      <c r="B155" s="51" t="s">
        <v>1116</v>
      </c>
      <c r="C155" s="51" t="s">
        <v>700</v>
      </c>
      <c r="D155" s="51"/>
      <c r="E155" s="191">
        <f>E156</f>
        <v>1500</v>
      </c>
      <c r="F155" s="191">
        <f>F156</f>
        <v>1500</v>
      </c>
    </row>
    <row r="156" spans="1:6" s="27" customFormat="1" ht="31.5">
      <c r="A156" s="50" t="s">
        <v>1127</v>
      </c>
      <c r="B156" s="51" t="s">
        <v>1116</v>
      </c>
      <c r="C156" s="51" t="s">
        <v>700</v>
      </c>
      <c r="D156" s="51" t="s">
        <v>1092</v>
      </c>
      <c r="E156" s="191">
        <v>1500</v>
      </c>
      <c r="F156" s="191">
        <v>1500</v>
      </c>
    </row>
    <row r="157" spans="1:6" s="27" customFormat="1" ht="31.5">
      <c r="A157" s="50" t="s">
        <v>229</v>
      </c>
      <c r="B157" s="51" t="s">
        <v>1116</v>
      </c>
      <c r="C157" s="51" t="s">
        <v>230</v>
      </c>
      <c r="D157" s="51"/>
      <c r="E157" s="191">
        <f>E158</f>
        <v>5550</v>
      </c>
      <c r="F157" s="191">
        <f>F158</f>
        <v>5600</v>
      </c>
    </row>
    <row r="158" spans="1:6" s="27" customFormat="1" ht="31.5">
      <c r="A158" s="50" t="s">
        <v>231</v>
      </c>
      <c r="B158" s="51" t="s">
        <v>1116</v>
      </c>
      <c r="C158" s="51" t="s">
        <v>232</v>
      </c>
      <c r="D158" s="51"/>
      <c r="E158" s="191">
        <f>E159</f>
        <v>5550</v>
      </c>
      <c r="F158" s="191">
        <f>F159</f>
        <v>5600</v>
      </c>
    </row>
    <row r="159" spans="1:6" s="27" customFormat="1" ht="31.5">
      <c r="A159" s="50" t="s">
        <v>1127</v>
      </c>
      <c r="B159" s="51" t="s">
        <v>1116</v>
      </c>
      <c r="C159" s="51" t="s">
        <v>232</v>
      </c>
      <c r="D159" s="51" t="s">
        <v>1092</v>
      </c>
      <c r="E159" s="191">
        <v>5550</v>
      </c>
      <c r="F159" s="191">
        <v>5600</v>
      </c>
    </row>
    <row r="160" spans="1:6" s="29" customFormat="1" ht="15.75">
      <c r="A160" s="32" t="s">
        <v>960</v>
      </c>
      <c r="B160" s="49" t="s">
        <v>958</v>
      </c>
      <c r="C160" s="49"/>
      <c r="D160" s="49"/>
      <c r="E160" s="192">
        <f>E161+E181+E166+E195</f>
        <v>50109.1</v>
      </c>
      <c r="F160" s="192">
        <f>F161+F181+F166+F195</f>
        <v>67423.1</v>
      </c>
    </row>
    <row r="161" spans="1:6" s="29" customFormat="1" ht="15.75">
      <c r="A161" s="50" t="s">
        <v>1012</v>
      </c>
      <c r="B161" s="51" t="s">
        <v>1011</v>
      </c>
      <c r="C161" s="51"/>
      <c r="D161" s="51"/>
      <c r="E161" s="191">
        <f aca="true" t="shared" si="9" ref="E161:F164">E162</f>
        <v>1050</v>
      </c>
      <c r="F161" s="191">
        <f t="shared" si="9"/>
        <v>1050</v>
      </c>
    </row>
    <row r="162" spans="1:6" s="29" customFormat="1" ht="63">
      <c r="A162" s="50" t="s">
        <v>547</v>
      </c>
      <c r="B162" s="51" t="s">
        <v>1011</v>
      </c>
      <c r="C162" s="51" t="s">
        <v>548</v>
      </c>
      <c r="D162" s="51"/>
      <c r="E162" s="191">
        <f t="shared" si="9"/>
        <v>1050</v>
      </c>
      <c r="F162" s="191">
        <f t="shared" si="9"/>
        <v>1050</v>
      </c>
    </row>
    <row r="163" spans="1:6" s="29" customFormat="1" ht="31.5">
      <c r="A163" s="50" t="s">
        <v>580</v>
      </c>
      <c r="B163" s="51" t="s">
        <v>1011</v>
      </c>
      <c r="C163" s="51" t="s">
        <v>581</v>
      </c>
      <c r="D163" s="51"/>
      <c r="E163" s="191">
        <f t="shared" si="9"/>
        <v>1050</v>
      </c>
      <c r="F163" s="191">
        <f t="shared" si="9"/>
        <v>1050</v>
      </c>
    </row>
    <row r="164" spans="1:6" s="29" customFormat="1" ht="31.5">
      <c r="A164" s="50" t="s">
        <v>1013</v>
      </c>
      <c r="B164" s="51" t="s">
        <v>1011</v>
      </c>
      <c r="C164" s="51" t="s">
        <v>149</v>
      </c>
      <c r="D164" s="51"/>
      <c r="E164" s="191">
        <f t="shared" si="9"/>
        <v>1050</v>
      </c>
      <c r="F164" s="191">
        <f t="shared" si="9"/>
        <v>1050</v>
      </c>
    </row>
    <row r="165" spans="1:6" s="29" customFormat="1" ht="31.5">
      <c r="A165" s="50" t="s">
        <v>1127</v>
      </c>
      <c r="B165" s="51" t="s">
        <v>1011</v>
      </c>
      <c r="C165" s="51" t="s">
        <v>149</v>
      </c>
      <c r="D165" s="51" t="s">
        <v>1092</v>
      </c>
      <c r="E165" s="191">
        <v>1050</v>
      </c>
      <c r="F165" s="191">
        <v>1050</v>
      </c>
    </row>
    <row r="166" spans="1:6" s="27" customFormat="1" ht="15.75">
      <c r="A166" s="50" t="s">
        <v>961</v>
      </c>
      <c r="B166" s="51" t="s">
        <v>959</v>
      </c>
      <c r="C166" s="51"/>
      <c r="D166" s="51"/>
      <c r="E166" s="191">
        <f>E167</f>
        <v>14477.3</v>
      </c>
      <c r="F166" s="191">
        <f>F167</f>
        <v>31791.3</v>
      </c>
    </row>
    <row r="167" spans="1:6" s="29" customFormat="1" ht="63">
      <c r="A167" s="50" t="s">
        <v>547</v>
      </c>
      <c r="B167" s="51" t="s">
        <v>959</v>
      </c>
      <c r="C167" s="51" t="s">
        <v>548</v>
      </c>
      <c r="D167" s="51"/>
      <c r="E167" s="191">
        <f>E168+E175</f>
        <v>14477.3</v>
      </c>
      <c r="F167" s="191">
        <f>F168+F175+F178</f>
        <v>31791.3</v>
      </c>
    </row>
    <row r="168" spans="1:6" s="29" customFormat="1" ht="31.5">
      <c r="A168" s="50" t="s">
        <v>1146</v>
      </c>
      <c r="B168" s="51" t="s">
        <v>959</v>
      </c>
      <c r="C168" s="51" t="s">
        <v>549</v>
      </c>
      <c r="D168" s="51"/>
      <c r="E168" s="191">
        <f>E169+E171+E173</f>
        <v>11077.3</v>
      </c>
      <c r="F168" s="191">
        <f>F169+F171+F173</f>
        <v>6600.3</v>
      </c>
    </row>
    <row r="169" spans="1:6" s="29" customFormat="1" ht="31.5">
      <c r="A169" s="50" t="s">
        <v>697</v>
      </c>
      <c r="B169" s="51" t="s">
        <v>959</v>
      </c>
      <c r="C169" s="51" t="s">
        <v>448</v>
      </c>
      <c r="D169" s="51"/>
      <c r="E169" s="191">
        <f>E170</f>
        <v>6529.57</v>
      </c>
      <c r="F169" s="191">
        <f>F170</f>
        <v>6600.3</v>
      </c>
    </row>
    <row r="170" spans="1:6" s="29" customFormat="1" ht="31.5">
      <c r="A170" s="50" t="s">
        <v>464</v>
      </c>
      <c r="B170" s="51" t="s">
        <v>959</v>
      </c>
      <c r="C170" s="51" t="s">
        <v>448</v>
      </c>
      <c r="D170" s="51" t="s">
        <v>1105</v>
      </c>
      <c r="E170" s="191">
        <v>6529.57</v>
      </c>
      <c r="F170" s="191">
        <v>6600.3</v>
      </c>
    </row>
    <row r="171" spans="1:6" s="29" customFormat="1" ht="15.75">
      <c r="A171" s="50" t="s">
        <v>1290</v>
      </c>
      <c r="B171" s="51" t="s">
        <v>959</v>
      </c>
      <c r="C171" s="51" t="s">
        <v>1288</v>
      </c>
      <c r="D171" s="51"/>
      <c r="E171" s="191">
        <f>E172</f>
        <v>4547.73</v>
      </c>
      <c r="F171" s="191">
        <f>F172</f>
        <v>0</v>
      </c>
    </row>
    <row r="172" spans="1:6" s="29" customFormat="1" ht="31.5">
      <c r="A172" s="50" t="s">
        <v>464</v>
      </c>
      <c r="B172" s="51" t="s">
        <v>959</v>
      </c>
      <c r="C172" s="51" t="s">
        <v>1288</v>
      </c>
      <c r="D172" s="51" t="s">
        <v>1105</v>
      </c>
      <c r="E172" s="191">
        <v>4547.73</v>
      </c>
      <c r="F172" s="191">
        <v>0</v>
      </c>
    </row>
    <row r="173" spans="1:6" s="29" customFormat="1" ht="47.25">
      <c r="A173" s="50" t="s">
        <v>1289</v>
      </c>
      <c r="B173" s="51" t="s">
        <v>959</v>
      </c>
      <c r="C173" s="51" t="s">
        <v>220</v>
      </c>
      <c r="D173" s="51"/>
      <c r="E173" s="191">
        <f>E174</f>
        <v>0</v>
      </c>
      <c r="F173" s="191">
        <f>F174</f>
        <v>0</v>
      </c>
    </row>
    <row r="174" spans="1:6" s="29" customFormat="1" ht="31.5">
      <c r="A174" s="50" t="s">
        <v>464</v>
      </c>
      <c r="B174" s="51" t="s">
        <v>959</v>
      </c>
      <c r="C174" s="51" t="s">
        <v>220</v>
      </c>
      <c r="D174" s="51" t="s">
        <v>1105</v>
      </c>
      <c r="E174" s="191">
        <v>0</v>
      </c>
      <c r="F174" s="191">
        <v>0</v>
      </c>
    </row>
    <row r="175" spans="1:6" s="29" customFormat="1" ht="63">
      <c r="A175" s="50" t="s">
        <v>1140</v>
      </c>
      <c r="B175" s="51" t="s">
        <v>959</v>
      </c>
      <c r="C175" s="51" t="s">
        <v>550</v>
      </c>
      <c r="D175" s="51"/>
      <c r="E175" s="191">
        <f>E176</f>
        <v>3400</v>
      </c>
      <c r="F175" s="191">
        <f>F176</f>
        <v>3400</v>
      </c>
    </row>
    <row r="176" spans="1:6" s="29" customFormat="1" ht="31.5">
      <c r="A176" s="50" t="s">
        <v>697</v>
      </c>
      <c r="B176" s="51" t="s">
        <v>959</v>
      </c>
      <c r="C176" s="51" t="s">
        <v>698</v>
      </c>
      <c r="D176" s="51"/>
      <c r="E176" s="191">
        <f>E177</f>
        <v>3400</v>
      </c>
      <c r="F176" s="191">
        <f>F177</f>
        <v>3400</v>
      </c>
    </row>
    <row r="177" spans="1:6" s="29" customFormat="1" ht="31.5">
      <c r="A177" s="50" t="s">
        <v>464</v>
      </c>
      <c r="B177" s="51" t="s">
        <v>959</v>
      </c>
      <c r="C177" s="51" t="s">
        <v>698</v>
      </c>
      <c r="D177" s="51" t="s">
        <v>1105</v>
      </c>
      <c r="E177" s="191">
        <v>3400</v>
      </c>
      <c r="F177" s="191">
        <v>3400</v>
      </c>
    </row>
    <row r="178" spans="1:6" s="29" customFormat="1" ht="38.25" customHeight="1">
      <c r="A178" s="50" t="s">
        <v>553</v>
      </c>
      <c r="B178" s="51" t="s">
        <v>959</v>
      </c>
      <c r="C178" s="51" t="s">
        <v>554</v>
      </c>
      <c r="D178" s="51"/>
      <c r="E178" s="191">
        <f>E179</f>
        <v>0</v>
      </c>
      <c r="F178" s="191">
        <f>F179</f>
        <v>21791</v>
      </c>
    </row>
    <row r="179" spans="1:6" s="29" customFormat="1" ht="47.25" customHeight="1">
      <c r="A179" s="50" t="s">
        <v>6</v>
      </c>
      <c r="B179" s="51" t="s">
        <v>959</v>
      </c>
      <c r="C179" s="51" t="s">
        <v>662</v>
      </c>
      <c r="D179" s="51"/>
      <c r="E179" s="191">
        <f>E180</f>
        <v>0</v>
      </c>
      <c r="F179" s="191">
        <f>F180</f>
        <v>21791</v>
      </c>
    </row>
    <row r="180" spans="1:6" s="29" customFormat="1" ht="34.5" customHeight="1">
      <c r="A180" s="50" t="s">
        <v>464</v>
      </c>
      <c r="B180" s="51" t="s">
        <v>959</v>
      </c>
      <c r="C180" s="51" t="s">
        <v>662</v>
      </c>
      <c r="D180" s="51" t="s">
        <v>1105</v>
      </c>
      <c r="E180" s="191">
        <v>0</v>
      </c>
      <c r="F180" s="191">
        <v>21791</v>
      </c>
    </row>
    <row r="181" spans="1:6" s="27" customFormat="1" ht="15.75">
      <c r="A181" s="50" t="s">
        <v>1006</v>
      </c>
      <c r="B181" s="51" t="s">
        <v>1005</v>
      </c>
      <c r="C181" s="51"/>
      <c r="D181" s="51"/>
      <c r="E181" s="191">
        <f>E188+E182</f>
        <v>26381.8</v>
      </c>
      <c r="F181" s="191">
        <f>F188+F182</f>
        <v>26381.8</v>
      </c>
    </row>
    <row r="182" spans="1:6" s="27" customFormat="1" ht="63">
      <c r="A182" s="50" t="s">
        <v>547</v>
      </c>
      <c r="B182" s="51" t="s">
        <v>1005</v>
      </c>
      <c r="C182" s="51" t="s">
        <v>548</v>
      </c>
      <c r="D182" s="51"/>
      <c r="E182" s="191">
        <f>E183</f>
        <v>26381.8</v>
      </c>
      <c r="F182" s="191">
        <f>F183</f>
        <v>26381.8</v>
      </c>
    </row>
    <row r="183" spans="1:6" s="27" customFormat="1" ht="47.25">
      <c r="A183" s="50" t="s">
        <v>158</v>
      </c>
      <c r="B183" s="51" t="s">
        <v>1005</v>
      </c>
      <c r="C183" s="51" t="s">
        <v>551</v>
      </c>
      <c r="D183" s="51"/>
      <c r="E183" s="191">
        <f>E184+E186</f>
        <v>26381.8</v>
      </c>
      <c r="F183" s="191">
        <f>F184+F186</f>
        <v>26381.8</v>
      </c>
    </row>
    <row r="184" spans="1:6" s="27" customFormat="1" ht="47.25">
      <c r="A184" s="50" t="s">
        <v>1148</v>
      </c>
      <c r="B184" s="51" t="s">
        <v>1005</v>
      </c>
      <c r="C184" s="51" t="s">
        <v>1316</v>
      </c>
      <c r="D184" s="51"/>
      <c r="E184" s="191">
        <f>E185</f>
        <v>25226.6</v>
      </c>
      <c r="F184" s="191">
        <f>F185</f>
        <v>25226.6</v>
      </c>
    </row>
    <row r="185" spans="1:6" s="27" customFormat="1" ht="31.5">
      <c r="A185" s="50" t="s">
        <v>1127</v>
      </c>
      <c r="B185" s="51" t="s">
        <v>1005</v>
      </c>
      <c r="C185" s="51" t="s">
        <v>1316</v>
      </c>
      <c r="D185" s="51" t="s">
        <v>1092</v>
      </c>
      <c r="E185" s="191">
        <v>25226.6</v>
      </c>
      <c r="F185" s="191">
        <v>25226.6</v>
      </c>
    </row>
    <row r="186" spans="1:6" s="27" customFormat="1" ht="47.25">
      <c r="A186" s="50" t="s">
        <v>1149</v>
      </c>
      <c r="B186" s="51" t="s">
        <v>1005</v>
      </c>
      <c r="C186" s="51" t="s">
        <v>1320</v>
      </c>
      <c r="D186" s="51"/>
      <c r="E186" s="191">
        <f>E187</f>
        <v>1155.2</v>
      </c>
      <c r="F186" s="191">
        <f>F187</f>
        <v>1155.2</v>
      </c>
    </row>
    <row r="187" spans="1:6" s="27" customFormat="1" ht="31.5">
      <c r="A187" s="50" t="s">
        <v>1127</v>
      </c>
      <c r="B187" s="51" t="s">
        <v>1005</v>
      </c>
      <c r="C187" s="51" t="s">
        <v>1320</v>
      </c>
      <c r="D187" s="51" t="s">
        <v>1092</v>
      </c>
      <c r="E187" s="191">
        <v>1155.2</v>
      </c>
      <c r="F187" s="191">
        <v>1155.2</v>
      </c>
    </row>
    <row r="188" spans="1:6" s="27" customFormat="1" ht="47.25">
      <c r="A188" s="50" t="s">
        <v>100</v>
      </c>
      <c r="B188" s="51" t="s">
        <v>1005</v>
      </c>
      <c r="C188" s="51" t="s">
        <v>101</v>
      </c>
      <c r="D188" s="51"/>
      <c r="E188" s="191">
        <f>E189+E192</f>
        <v>0</v>
      </c>
      <c r="F188" s="191">
        <f>F189+F192</f>
        <v>0</v>
      </c>
    </row>
    <row r="189" spans="1:6" s="27" customFormat="1" ht="31.5">
      <c r="A189" s="50" t="s">
        <v>102</v>
      </c>
      <c r="B189" s="51" t="s">
        <v>1005</v>
      </c>
      <c r="C189" s="51" t="s">
        <v>103</v>
      </c>
      <c r="D189" s="51"/>
      <c r="E189" s="191">
        <f>E190</f>
        <v>0</v>
      </c>
      <c r="F189" s="191">
        <f>F190</f>
        <v>0</v>
      </c>
    </row>
    <row r="190" spans="1:6" s="27" customFormat="1" ht="47.25">
      <c r="A190" s="50" t="s">
        <v>1148</v>
      </c>
      <c r="B190" s="51" t="s">
        <v>1005</v>
      </c>
      <c r="C190" s="51" t="s">
        <v>71</v>
      </c>
      <c r="D190" s="51"/>
      <c r="E190" s="191">
        <f>E191</f>
        <v>0</v>
      </c>
      <c r="F190" s="191">
        <f>F191</f>
        <v>0</v>
      </c>
    </row>
    <row r="191" spans="1:6" s="27" customFormat="1" ht="31.5">
      <c r="A191" s="50" t="s">
        <v>1127</v>
      </c>
      <c r="B191" s="51" t="s">
        <v>1005</v>
      </c>
      <c r="C191" s="51" t="s">
        <v>71</v>
      </c>
      <c r="D191" s="51" t="s">
        <v>1092</v>
      </c>
      <c r="E191" s="191">
        <v>0</v>
      </c>
      <c r="F191" s="191">
        <v>0</v>
      </c>
    </row>
    <row r="192" spans="1:6" s="27" customFormat="1" ht="47.25">
      <c r="A192" s="50" t="s">
        <v>104</v>
      </c>
      <c r="B192" s="51" t="s">
        <v>1005</v>
      </c>
      <c r="C192" s="51" t="s">
        <v>105</v>
      </c>
      <c r="D192" s="51"/>
      <c r="E192" s="191">
        <f>E193</f>
        <v>0</v>
      </c>
      <c r="F192" s="191">
        <f>F193</f>
        <v>0</v>
      </c>
    </row>
    <row r="193" spans="1:6" s="27" customFormat="1" ht="47.25">
      <c r="A193" s="50" t="s">
        <v>1149</v>
      </c>
      <c r="B193" s="51" t="s">
        <v>1005</v>
      </c>
      <c r="C193" s="51" t="s">
        <v>70</v>
      </c>
      <c r="D193" s="51"/>
      <c r="E193" s="191">
        <f>E194</f>
        <v>0</v>
      </c>
      <c r="F193" s="191">
        <f>F194</f>
        <v>0</v>
      </c>
    </row>
    <row r="194" spans="1:6" s="27" customFormat="1" ht="15.75">
      <c r="A194" s="50" t="s">
        <v>866</v>
      </c>
      <c r="B194" s="51" t="s">
        <v>1005</v>
      </c>
      <c r="C194" s="51" t="s">
        <v>70</v>
      </c>
      <c r="D194" s="51" t="s">
        <v>1101</v>
      </c>
      <c r="E194" s="191">
        <v>0</v>
      </c>
      <c r="F194" s="191">
        <v>0</v>
      </c>
    </row>
    <row r="195" spans="1:6" s="27" customFormat="1" ht="15.75">
      <c r="A195" s="50" t="s">
        <v>1121</v>
      </c>
      <c r="B195" s="51" t="s">
        <v>1120</v>
      </c>
      <c r="C195" s="51"/>
      <c r="D195" s="51"/>
      <c r="E195" s="41">
        <f>E196</f>
        <v>8200</v>
      </c>
      <c r="F195" s="41">
        <f>F196</f>
        <v>8200</v>
      </c>
    </row>
    <row r="196" spans="1:6" s="27" customFormat="1" ht="63">
      <c r="A196" s="50" t="s">
        <v>547</v>
      </c>
      <c r="B196" s="51" t="s">
        <v>1120</v>
      </c>
      <c r="C196" s="51" t="s">
        <v>548</v>
      </c>
      <c r="D196" s="51"/>
      <c r="E196" s="41">
        <f>E200+E197</f>
        <v>8200</v>
      </c>
      <c r="F196" s="41">
        <f>F200+F197</f>
        <v>8200</v>
      </c>
    </row>
    <row r="197" spans="1:6" s="27" customFormat="1" ht="47.25">
      <c r="A197" s="50" t="s">
        <v>158</v>
      </c>
      <c r="B197" s="51" t="s">
        <v>1120</v>
      </c>
      <c r="C197" s="51" t="s">
        <v>551</v>
      </c>
      <c r="D197" s="51"/>
      <c r="E197" s="41">
        <f>E198</f>
        <v>8100</v>
      </c>
      <c r="F197" s="41">
        <f>F198</f>
        <v>8100</v>
      </c>
    </row>
    <row r="198" spans="1:6" s="27" customFormat="1" ht="78.75">
      <c r="A198" s="50" t="s">
        <v>710</v>
      </c>
      <c r="B198" s="51" t="s">
        <v>1120</v>
      </c>
      <c r="C198" s="51" t="s">
        <v>552</v>
      </c>
      <c r="D198" s="51"/>
      <c r="E198" s="41">
        <f>E199</f>
        <v>8100</v>
      </c>
      <c r="F198" s="41">
        <f>F199</f>
        <v>8100</v>
      </c>
    </row>
    <row r="199" spans="1:6" s="27" customFormat="1" ht="15.75">
      <c r="A199" s="50" t="s">
        <v>866</v>
      </c>
      <c r="B199" s="51" t="s">
        <v>1120</v>
      </c>
      <c r="C199" s="51" t="s">
        <v>552</v>
      </c>
      <c r="D199" s="51" t="s">
        <v>1101</v>
      </c>
      <c r="E199" s="41">
        <v>8100</v>
      </c>
      <c r="F199" s="41">
        <v>8100</v>
      </c>
    </row>
    <row r="200" spans="1:6" s="27" customFormat="1" ht="31.5">
      <c r="A200" s="50" t="s">
        <v>1150</v>
      </c>
      <c r="B200" s="51" t="s">
        <v>1120</v>
      </c>
      <c r="C200" s="51" t="s">
        <v>164</v>
      </c>
      <c r="D200" s="51"/>
      <c r="E200" s="41">
        <f>E201</f>
        <v>100</v>
      </c>
      <c r="F200" s="41">
        <f>F201</f>
        <v>100</v>
      </c>
    </row>
    <row r="201" spans="1:6" s="27" customFormat="1" ht="78.75">
      <c r="A201" s="50" t="s">
        <v>205</v>
      </c>
      <c r="B201" s="89" t="s">
        <v>1120</v>
      </c>
      <c r="C201" s="89" t="s">
        <v>704</v>
      </c>
      <c r="D201" s="89"/>
      <c r="E201" s="90">
        <f>E202</f>
        <v>100</v>
      </c>
      <c r="F201" s="90">
        <f>F202</f>
        <v>100</v>
      </c>
    </row>
    <row r="202" spans="1:6" s="27" customFormat="1" ht="31.5">
      <c r="A202" s="50" t="s">
        <v>1127</v>
      </c>
      <c r="B202" s="51" t="s">
        <v>1120</v>
      </c>
      <c r="C202" s="89" t="s">
        <v>704</v>
      </c>
      <c r="D202" s="51" t="s">
        <v>1092</v>
      </c>
      <c r="E202" s="41">
        <v>100</v>
      </c>
      <c r="F202" s="41">
        <v>100</v>
      </c>
    </row>
    <row r="203" spans="1:9" s="27" customFormat="1" ht="15.75">
      <c r="A203" s="32" t="s">
        <v>43</v>
      </c>
      <c r="B203" s="49" t="s">
        <v>901</v>
      </c>
      <c r="C203" s="49"/>
      <c r="D203" s="49"/>
      <c r="E203" s="34">
        <f>E204+E221+E270+E255+E246</f>
        <v>1023318.7</v>
      </c>
      <c r="F203" s="34">
        <f>F204+F221+F270+F255+F246</f>
        <v>1056825</v>
      </c>
      <c r="H203" s="38"/>
      <c r="I203" s="39"/>
    </row>
    <row r="204" spans="1:6" s="27" customFormat="1" ht="15.75">
      <c r="A204" s="50" t="s">
        <v>905</v>
      </c>
      <c r="B204" s="51" t="s">
        <v>902</v>
      </c>
      <c r="C204" s="51"/>
      <c r="D204" s="51"/>
      <c r="E204" s="41">
        <f>E205</f>
        <v>345446.2</v>
      </c>
      <c r="F204" s="41">
        <f>F205</f>
        <v>356772.4</v>
      </c>
    </row>
    <row r="205" spans="1:6" s="27" customFormat="1" ht="47.25">
      <c r="A205" s="50" t="s">
        <v>280</v>
      </c>
      <c r="B205" s="51" t="s">
        <v>902</v>
      </c>
      <c r="C205" s="51" t="s">
        <v>177</v>
      </c>
      <c r="D205" s="51"/>
      <c r="E205" s="41">
        <f>E206+E218+E215</f>
        <v>345446.2</v>
      </c>
      <c r="F205" s="41">
        <f>F206+F218+F215</f>
        <v>356772.4</v>
      </c>
    </row>
    <row r="206" spans="1:6" s="27" customFormat="1" ht="31.5">
      <c r="A206" s="50" t="s">
        <v>473</v>
      </c>
      <c r="B206" s="51" t="s">
        <v>902</v>
      </c>
      <c r="C206" s="51" t="s">
        <v>178</v>
      </c>
      <c r="D206" s="51"/>
      <c r="E206" s="41">
        <f>E207+E209+E211+E213</f>
        <v>342894.2</v>
      </c>
      <c r="F206" s="41">
        <f>F207+F209+F211+F213</f>
        <v>354105.4</v>
      </c>
    </row>
    <row r="207" spans="1:6" s="27" customFormat="1" ht="15.75">
      <c r="A207" s="50" t="s">
        <v>468</v>
      </c>
      <c r="B207" s="51" t="s">
        <v>902</v>
      </c>
      <c r="C207" s="51" t="s">
        <v>477</v>
      </c>
      <c r="D207" s="51"/>
      <c r="E207" s="41">
        <f>E208</f>
        <v>94707</v>
      </c>
      <c r="F207" s="41">
        <f>F208</f>
        <v>98422</v>
      </c>
    </row>
    <row r="208" spans="1:6" s="27" customFormat="1" ht="31.5">
      <c r="A208" s="50" t="s">
        <v>1098</v>
      </c>
      <c r="B208" s="51" t="s">
        <v>902</v>
      </c>
      <c r="C208" s="51" t="s">
        <v>477</v>
      </c>
      <c r="D208" s="51" t="s">
        <v>1099</v>
      </c>
      <c r="E208" s="41">
        <v>94707</v>
      </c>
      <c r="F208" s="41">
        <v>98422</v>
      </c>
    </row>
    <row r="209" spans="1:6" s="27" customFormat="1" ht="204.75">
      <c r="A209" s="50" t="s">
        <v>1151</v>
      </c>
      <c r="B209" s="51" t="s">
        <v>902</v>
      </c>
      <c r="C209" s="51" t="s">
        <v>474</v>
      </c>
      <c r="D209" s="51"/>
      <c r="E209" s="41">
        <f>E210</f>
        <v>192370.4</v>
      </c>
      <c r="F209" s="41">
        <f>F210</f>
        <v>197746.5</v>
      </c>
    </row>
    <row r="210" spans="1:6" s="27" customFormat="1" ht="31.5">
      <c r="A210" s="50" t="s">
        <v>1098</v>
      </c>
      <c r="B210" s="51" t="s">
        <v>902</v>
      </c>
      <c r="C210" s="51" t="s">
        <v>474</v>
      </c>
      <c r="D210" s="51" t="s">
        <v>1099</v>
      </c>
      <c r="E210" s="41">
        <v>192370.4</v>
      </c>
      <c r="F210" s="41">
        <v>197746.5</v>
      </c>
    </row>
    <row r="211" spans="1:6" s="27" customFormat="1" ht="204.75">
      <c r="A211" s="50" t="s">
        <v>1151</v>
      </c>
      <c r="B211" s="51" t="s">
        <v>902</v>
      </c>
      <c r="C211" s="51" t="s">
        <v>475</v>
      </c>
      <c r="D211" s="51"/>
      <c r="E211" s="41">
        <f>E212</f>
        <v>2562</v>
      </c>
      <c r="F211" s="41">
        <f>F212</f>
        <v>2562</v>
      </c>
    </row>
    <row r="212" spans="1:6" s="27" customFormat="1" ht="31.5">
      <c r="A212" s="50" t="s">
        <v>1098</v>
      </c>
      <c r="B212" s="51" t="s">
        <v>902</v>
      </c>
      <c r="C212" s="51" t="s">
        <v>475</v>
      </c>
      <c r="D212" s="51" t="s">
        <v>1099</v>
      </c>
      <c r="E212" s="41">
        <v>2562</v>
      </c>
      <c r="F212" s="41">
        <v>2562</v>
      </c>
    </row>
    <row r="213" spans="1:6" s="27" customFormat="1" ht="220.5">
      <c r="A213" s="50" t="s">
        <v>1152</v>
      </c>
      <c r="B213" s="51" t="s">
        <v>902</v>
      </c>
      <c r="C213" s="51" t="s">
        <v>476</v>
      </c>
      <c r="D213" s="51"/>
      <c r="E213" s="41">
        <f>E214</f>
        <v>53254.8</v>
      </c>
      <c r="F213" s="41">
        <f>F214</f>
        <v>55374.9</v>
      </c>
    </row>
    <row r="214" spans="1:6" s="27" customFormat="1" ht="31.5">
      <c r="A214" s="50" t="s">
        <v>1098</v>
      </c>
      <c r="B214" s="51" t="s">
        <v>902</v>
      </c>
      <c r="C214" s="51" t="s">
        <v>476</v>
      </c>
      <c r="D214" s="51" t="s">
        <v>1099</v>
      </c>
      <c r="E214" s="41">
        <v>53254.8</v>
      </c>
      <c r="F214" s="41">
        <v>55374.9</v>
      </c>
    </row>
    <row r="215" spans="1:6" s="27" customFormat="1" ht="31.5">
      <c r="A215" s="50" t="s">
        <v>449</v>
      </c>
      <c r="B215" s="51" t="s">
        <v>902</v>
      </c>
      <c r="C215" s="51" t="s">
        <v>491</v>
      </c>
      <c r="D215" s="51"/>
      <c r="E215" s="41">
        <f>E216</f>
        <v>250</v>
      </c>
      <c r="F215" s="41">
        <f>F216</f>
        <v>250</v>
      </c>
    </row>
    <row r="216" spans="1:6" s="27" customFormat="1" ht="15.75">
      <c r="A216" s="50" t="s">
        <v>468</v>
      </c>
      <c r="B216" s="51" t="s">
        <v>902</v>
      </c>
      <c r="C216" s="51" t="s">
        <v>450</v>
      </c>
      <c r="D216" s="51"/>
      <c r="E216" s="41">
        <f>E217</f>
        <v>250</v>
      </c>
      <c r="F216" s="41">
        <f>F217</f>
        <v>250</v>
      </c>
    </row>
    <row r="217" spans="1:6" s="27" customFormat="1" ht="31.5">
      <c r="A217" s="50" t="s">
        <v>1098</v>
      </c>
      <c r="B217" s="51" t="s">
        <v>902</v>
      </c>
      <c r="C217" s="51" t="s">
        <v>450</v>
      </c>
      <c r="D217" s="51" t="s">
        <v>1099</v>
      </c>
      <c r="E217" s="41">
        <v>250</v>
      </c>
      <c r="F217" s="41">
        <v>250</v>
      </c>
    </row>
    <row r="218" spans="1:6" s="27" customFormat="1" ht="47.25">
      <c r="A218" s="50" t="s">
        <v>192</v>
      </c>
      <c r="B218" s="51" t="s">
        <v>902</v>
      </c>
      <c r="C218" s="51" t="s">
        <v>494</v>
      </c>
      <c r="D218" s="51"/>
      <c r="E218" s="41">
        <f>E219</f>
        <v>2302</v>
      </c>
      <c r="F218" s="41">
        <f>F219</f>
        <v>2417</v>
      </c>
    </row>
    <row r="219" spans="1:6" s="27" customFormat="1" ht="15.75">
      <c r="A219" s="50" t="s">
        <v>468</v>
      </c>
      <c r="B219" s="51" t="s">
        <v>902</v>
      </c>
      <c r="C219" s="51" t="s">
        <v>701</v>
      </c>
      <c r="D219" s="51"/>
      <c r="E219" s="41">
        <f>E220</f>
        <v>2302</v>
      </c>
      <c r="F219" s="41">
        <f>F220</f>
        <v>2417</v>
      </c>
    </row>
    <row r="220" spans="1:6" s="27" customFormat="1" ht="31.5">
      <c r="A220" s="50" t="s">
        <v>1098</v>
      </c>
      <c r="B220" s="51" t="s">
        <v>902</v>
      </c>
      <c r="C220" s="51" t="s">
        <v>701</v>
      </c>
      <c r="D220" s="51" t="s">
        <v>1099</v>
      </c>
      <c r="E220" s="41">
        <v>2302</v>
      </c>
      <c r="F220" s="41">
        <v>2417</v>
      </c>
    </row>
    <row r="221" spans="1:6" s="27" customFormat="1" ht="15.75">
      <c r="A221" s="50" t="s">
        <v>906</v>
      </c>
      <c r="B221" s="51" t="s">
        <v>44</v>
      </c>
      <c r="C221" s="51"/>
      <c r="D221" s="51"/>
      <c r="E221" s="41">
        <f>E222</f>
        <v>532747.7</v>
      </c>
      <c r="F221" s="41">
        <f>F222</f>
        <v>549518.4</v>
      </c>
    </row>
    <row r="222" spans="1:6" s="27" customFormat="1" ht="39.75" customHeight="1">
      <c r="A222" s="50" t="s">
        <v>280</v>
      </c>
      <c r="B222" s="51" t="s">
        <v>44</v>
      </c>
      <c r="C222" s="51" t="s">
        <v>177</v>
      </c>
      <c r="D222" s="51"/>
      <c r="E222" s="41">
        <f>E223+E239+E236</f>
        <v>532747.7</v>
      </c>
      <c r="F222" s="41">
        <f>F223+F239+F236</f>
        <v>549518.4</v>
      </c>
    </row>
    <row r="223" spans="1:6" s="27" customFormat="1" ht="31.5">
      <c r="A223" s="50" t="s">
        <v>478</v>
      </c>
      <c r="B223" s="51" t="s">
        <v>44</v>
      </c>
      <c r="C223" s="51" t="s">
        <v>479</v>
      </c>
      <c r="D223" s="51"/>
      <c r="E223" s="41">
        <f>E224+E228+E230+E232+E234+E227</f>
        <v>510192.5</v>
      </c>
      <c r="F223" s="41">
        <f>F224+F228+F230+F232+F234+F227</f>
        <v>526682.2000000001</v>
      </c>
    </row>
    <row r="224" spans="1:6" s="27" customFormat="1" ht="31.5">
      <c r="A224" s="50" t="s">
        <v>469</v>
      </c>
      <c r="B224" s="51" t="s">
        <v>44</v>
      </c>
      <c r="C224" s="51" t="s">
        <v>483</v>
      </c>
      <c r="D224" s="51"/>
      <c r="E224" s="41">
        <f>E225</f>
        <v>138965</v>
      </c>
      <c r="F224" s="41">
        <f>F225</f>
        <v>143520</v>
      </c>
    </row>
    <row r="225" spans="1:9" s="27" customFormat="1" ht="31.5">
      <c r="A225" s="50" t="s">
        <v>1098</v>
      </c>
      <c r="B225" s="51" t="s">
        <v>44</v>
      </c>
      <c r="C225" s="51" t="s">
        <v>483</v>
      </c>
      <c r="D225" s="51" t="s">
        <v>1099</v>
      </c>
      <c r="E225" s="41">
        <v>138965</v>
      </c>
      <c r="F225" s="41">
        <v>143520</v>
      </c>
      <c r="H225" s="194"/>
      <c r="I225" s="194"/>
    </row>
    <row r="226" spans="1:6" s="27" customFormat="1" ht="47.25">
      <c r="A226" s="50" t="s">
        <v>7</v>
      </c>
      <c r="B226" s="51" t="s">
        <v>44</v>
      </c>
      <c r="C226" s="51" t="s">
        <v>235</v>
      </c>
      <c r="D226" s="51"/>
      <c r="E226" s="41">
        <f>E227</f>
        <v>3750</v>
      </c>
      <c r="F226" s="41">
        <f>F227</f>
        <v>1875</v>
      </c>
    </row>
    <row r="227" spans="1:6" s="27" customFormat="1" ht="31.5">
      <c r="A227" s="50" t="s">
        <v>1098</v>
      </c>
      <c r="B227" s="51" t="s">
        <v>44</v>
      </c>
      <c r="C227" s="51" t="s">
        <v>235</v>
      </c>
      <c r="D227" s="51" t="s">
        <v>1099</v>
      </c>
      <c r="E227" s="41">
        <v>3750</v>
      </c>
      <c r="F227" s="41">
        <v>1875</v>
      </c>
    </row>
    <row r="228" spans="1:6" s="27" customFormat="1" ht="173.25">
      <c r="A228" s="50" t="s">
        <v>1153</v>
      </c>
      <c r="B228" s="51" t="s">
        <v>44</v>
      </c>
      <c r="C228" s="51" t="s">
        <v>480</v>
      </c>
      <c r="D228" s="51"/>
      <c r="E228" s="41">
        <f>E229</f>
        <v>322603.8</v>
      </c>
      <c r="F228" s="41">
        <f>F229</f>
        <v>335076.4</v>
      </c>
    </row>
    <row r="229" spans="1:6" s="27" customFormat="1" ht="31.5">
      <c r="A229" s="50" t="s">
        <v>1098</v>
      </c>
      <c r="B229" s="51" t="s">
        <v>44</v>
      </c>
      <c r="C229" s="51" t="s">
        <v>480</v>
      </c>
      <c r="D229" s="51" t="s">
        <v>1099</v>
      </c>
      <c r="E229" s="41">
        <v>322603.8</v>
      </c>
      <c r="F229" s="41">
        <v>335076.4</v>
      </c>
    </row>
    <row r="230" spans="1:6" s="27" customFormat="1" ht="173.25">
      <c r="A230" s="50" t="s">
        <v>1154</v>
      </c>
      <c r="B230" s="51" t="s">
        <v>44</v>
      </c>
      <c r="C230" s="51" t="s">
        <v>481</v>
      </c>
      <c r="D230" s="51"/>
      <c r="E230" s="41">
        <f>E231</f>
        <v>9720</v>
      </c>
      <c r="F230" s="41">
        <f>F231</f>
        <v>9720</v>
      </c>
    </row>
    <row r="231" spans="1:6" s="27" customFormat="1" ht="31.5">
      <c r="A231" s="50" t="s">
        <v>1098</v>
      </c>
      <c r="B231" s="51" t="s">
        <v>44</v>
      </c>
      <c r="C231" s="51" t="s">
        <v>481</v>
      </c>
      <c r="D231" s="51" t="s">
        <v>1099</v>
      </c>
      <c r="E231" s="41">
        <v>9720</v>
      </c>
      <c r="F231" s="41">
        <v>9720</v>
      </c>
    </row>
    <row r="232" spans="1:6" s="27" customFormat="1" ht="189">
      <c r="A232" s="50" t="s">
        <v>1155</v>
      </c>
      <c r="B232" s="51" t="s">
        <v>44</v>
      </c>
      <c r="C232" s="51" t="s">
        <v>482</v>
      </c>
      <c r="D232" s="51"/>
      <c r="E232" s="41">
        <f>E233</f>
        <v>35093.7</v>
      </c>
      <c r="F232" s="41">
        <f>F233</f>
        <v>36490.8</v>
      </c>
    </row>
    <row r="233" spans="1:6" s="27" customFormat="1" ht="31.5">
      <c r="A233" s="50" t="s">
        <v>1098</v>
      </c>
      <c r="B233" s="51" t="s">
        <v>44</v>
      </c>
      <c r="C233" s="51" t="s">
        <v>482</v>
      </c>
      <c r="D233" s="51" t="s">
        <v>1099</v>
      </c>
      <c r="E233" s="41">
        <v>35093.7</v>
      </c>
      <c r="F233" s="41">
        <v>36490.8</v>
      </c>
    </row>
    <row r="234" spans="1:6" s="27" customFormat="1" ht="47.25">
      <c r="A234" s="50" t="s">
        <v>206</v>
      </c>
      <c r="B234" s="51" t="s">
        <v>44</v>
      </c>
      <c r="C234" s="51" t="s">
        <v>234</v>
      </c>
      <c r="D234" s="51"/>
      <c r="E234" s="41">
        <f>E235</f>
        <v>60</v>
      </c>
      <c r="F234" s="41">
        <f>F235</f>
        <v>0</v>
      </c>
    </row>
    <row r="235" spans="1:6" s="27" customFormat="1" ht="31.5">
      <c r="A235" s="50" t="s">
        <v>1098</v>
      </c>
      <c r="B235" s="51" t="s">
        <v>44</v>
      </c>
      <c r="C235" s="51" t="s">
        <v>234</v>
      </c>
      <c r="D235" s="51" t="s">
        <v>1099</v>
      </c>
      <c r="E235" s="41">
        <v>60</v>
      </c>
      <c r="F235" s="41">
        <v>0</v>
      </c>
    </row>
    <row r="236" spans="1:6" s="27" customFormat="1" ht="31.5">
      <c r="A236" s="50" t="s">
        <v>449</v>
      </c>
      <c r="B236" s="51" t="s">
        <v>44</v>
      </c>
      <c r="C236" s="51" t="s">
        <v>491</v>
      </c>
      <c r="D236" s="51"/>
      <c r="E236" s="41">
        <f>E237</f>
        <v>250</v>
      </c>
      <c r="F236" s="41">
        <v>250</v>
      </c>
    </row>
    <row r="237" spans="1:6" s="27" customFormat="1" ht="31.5">
      <c r="A237" s="50" t="s">
        <v>469</v>
      </c>
      <c r="B237" s="51" t="s">
        <v>44</v>
      </c>
      <c r="C237" s="51" t="s">
        <v>451</v>
      </c>
      <c r="D237" s="51"/>
      <c r="E237" s="41">
        <f>E238</f>
        <v>250</v>
      </c>
      <c r="F237" s="41">
        <v>250</v>
      </c>
    </row>
    <row r="238" spans="1:6" s="27" customFormat="1" ht="31.5">
      <c r="A238" s="50" t="s">
        <v>1098</v>
      </c>
      <c r="B238" s="51" t="s">
        <v>44</v>
      </c>
      <c r="C238" s="51" t="s">
        <v>451</v>
      </c>
      <c r="D238" s="51" t="s">
        <v>1099</v>
      </c>
      <c r="E238" s="41">
        <v>250</v>
      </c>
      <c r="F238" s="41">
        <v>250</v>
      </c>
    </row>
    <row r="239" spans="1:6" s="27" customFormat="1" ht="47.25">
      <c r="A239" s="50" t="s">
        <v>487</v>
      </c>
      <c r="B239" s="51" t="s">
        <v>44</v>
      </c>
      <c r="C239" s="51" t="s">
        <v>494</v>
      </c>
      <c r="D239" s="51"/>
      <c r="E239" s="41">
        <f>E240+E244+E242</f>
        <v>22305.2</v>
      </c>
      <c r="F239" s="41">
        <f>F240+F244+F242</f>
        <v>22586.2</v>
      </c>
    </row>
    <row r="240" spans="1:6" s="27" customFormat="1" ht="31.5">
      <c r="A240" s="50" t="s">
        <v>469</v>
      </c>
      <c r="B240" s="51" t="s">
        <v>44</v>
      </c>
      <c r="C240" s="51" t="s">
        <v>702</v>
      </c>
      <c r="D240" s="51"/>
      <c r="E240" s="41">
        <f>E241</f>
        <v>14001</v>
      </c>
      <c r="F240" s="41">
        <f>F241</f>
        <v>14282</v>
      </c>
    </row>
    <row r="241" spans="1:9" s="27" customFormat="1" ht="31.5">
      <c r="A241" s="50" t="s">
        <v>1098</v>
      </c>
      <c r="B241" s="51" t="s">
        <v>44</v>
      </c>
      <c r="C241" s="51" t="s">
        <v>702</v>
      </c>
      <c r="D241" s="51" t="s">
        <v>1099</v>
      </c>
      <c r="E241" s="41">
        <v>14001</v>
      </c>
      <c r="F241" s="41">
        <v>14282</v>
      </c>
      <c r="H241" s="194"/>
      <c r="I241" s="194"/>
    </row>
    <row r="242" spans="1:9" s="27" customFormat="1" ht="47.25">
      <c r="A242" s="50" t="s">
        <v>106</v>
      </c>
      <c r="B242" s="51" t="s">
        <v>44</v>
      </c>
      <c r="C242" s="51" t="s">
        <v>1182</v>
      </c>
      <c r="D242" s="51"/>
      <c r="E242" s="195">
        <f>E243</f>
        <v>7549.2</v>
      </c>
      <c r="F242" s="41">
        <f>F243</f>
        <v>7549.2</v>
      </c>
      <c r="H242" s="194"/>
      <c r="I242" s="194"/>
    </row>
    <row r="243" spans="1:9" s="27" customFormat="1" ht="31.5">
      <c r="A243" s="50" t="s">
        <v>1098</v>
      </c>
      <c r="B243" s="51" t="s">
        <v>44</v>
      </c>
      <c r="C243" s="51" t="s">
        <v>1182</v>
      </c>
      <c r="D243" s="51" t="s">
        <v>1099</v>
      </c>
      <c r="E243" s="41">
        <v>7549.2</v>
      </c>
      <c r="F243" s="41">
        <v>7549.2</v>
      </c>
      <c r="H243" s="194"/>
      <c r="I243" s="194"/>
    </row>
    <row r="244" spans="1:9" s="27" customFormat="1" ht="47.25">
      <c r="A244" s="50" t="s">
        <v>106</v>
      </c>
      <c r="B244" s="51" t="s">
        <v>44</v>
      </c>
      <c r="C244" s="51" t="s">
        <v>72</v>
      </c>
      <c r="D244" s="51"/>
      <c r="E244" s="195">
        <f>E245</f>
        <v>755</v>
      </c>
      <c r="F244" s="41">
        <f>F245</f>
        <v>755</v>
      </c>
      <c r="H244" s="194"/>
      <c r="I244" s="194"/>
    </row>
    <row r="245" spans="1:9" s="27" customFormat="1" ht="31.5">
      <c r="A245" s="50" t="s">
        <v>1098</v>
      </c>
      <c r="B245" s="51" t="s">
        <v>44</v>
      </c>
      <c r="C245" s="51" t="s">
        <v>72</v>
      </c>
      <c r="D245" s="51" t="s">
        <v>1099</v>
      </c>
      <c r="E245" s="196">
        <v>755</v>
      </c>
      <c r="F245" s="196">
        <v>755</v>
      </c>
      <c r="H245" s="194"/>
      <c r="I245" s="194"/>
    </row>
    <row r="246" spans="1:6" s="27" customFormat="1" ht="15.75">
      <c r="A246" s="50" t="s">
        <v>822</v>
      </c>
      <c r="B246" s="51" t="s">
        <v>821</v>
      </c>
      <c r="C246" s="51"/>
      <c r="D246" s="51"/>
      <c r="E246" s="41">
        <f>E247+E251</f>
        <v>86641</v>
      </c>
      <c r="F246" s="41">
        <f>F247+F251</f>
        <v>89866</v>
      </c>
    </row>
    <row r="247" spans="1:6" s="27" customFormat="1" ht="47.25">
      <c r="A247" s="50" t="s">
        <v>280</v>
      </c>
      <c r="B247" s="51" t="s">
        <v>821</v>
      </c>
      <c r="C247" s="51" t="s">
        <v>177</v>
      </c>
      <c r="D247" s="51"/>
      <c r="E247" s="41">
        <f aca="true" t="shared" si="10" ref="E247:F249">E248</f>
        <v>55843</v>
      </c>
      <c r="F247" s="41">
        <f t="shared" si="10"/>
        <v>57922</v>
      </c>
    </row>
    <row r="248" spans="1:6" s="27" customFormat="1" ht="31.5">
      <c r="A248" s="50" t="s">
        <v>484</v>
      </c>
      <c r="B248" s="51" t="s">
        <v>821</v>
      </c>
      <c r="C248" s="51" t="s">
        <v>485</v>
      </c>
      <c r="D248" s="51"/>
      <c r="E248" s="41">
        <f t="shared" si="10"/>
        <v>55843</v>
      </c>
      <c r="F248" s="41">
        <f t="shared" si="10"/>
        <v>57922</v>
      </c>
    </row>
    <row r="249" spans="1:6" s="27" customFormat="1" ht="15.75">
      <c r="A249" s="50" t="s">
        <v>470</v>
      </c>
      <c r="B249" s="51" t="s">
        <v>821</v>
      </c>
      <c r="C249" s="51" t="s">
        <v>486</v>
      </c>
      <c r="D249" s="51"/>
      <c r="E249" s="41">
        <f t="shared" si="10"/>
        <v>55843</v>
      </c>
      <c r="F249" s="41">
        <f t="shared" si="10"/>
        <v>57922</v>
      </c>
    </row>
    <row r="250" spans="1:6" s="27" customFormat="1" ht="31.5">
      <c r="A250" s="50" t="s">
        <v>1098</v>
      </c>
      <c r="B250" s="51" t="s">
        <v>821</v>
      </c>
      <c r="C250" s="51" t="s">
        <v>486</v>
      </c>
      <c r="D250" s="51" t="s">
        <v>1099</v>
      </c>
      <c r="E250" s="41">
        <v>55843</v>
      </c>
      <c r="F250" s="41">
        <v>57922</v>
      </c>
    </row>
    <row r="251" spans="1:6" s="27" customFormat="1" ht="31.5">
      <c r="A251" s="50" t="s">
        <v>2</v>
      </c>
      <c r="B251" s="51" t="s">
        <v>821</v>
      </c>
      <c r="C251" s="51" t="s">
        <v>521</v>
      </c>
      <c r="D251" s="51"/>
      <c r="E251" s="41">
        <f aca="true" t="shared" si="11" ref="E251:F253">E252</f>
        <v>30798</v>
      </c>
      <c r="F251" s="41">
        <f t="shared" si="11"/>
        <v>31944</v>
      </c>
    </row>
    <row r="252" spans="1:6" s="27" customFormat="1" ht="31.5">
      <c r="A252" s="50" t="s">
        <v>9</v>
      </c>
      <c r="B252" s="51" t="s">
        <v>821</v>
      </c>
      <c r="C252" s="51" t="s">
        <v>528</v>
      </c>
      <c r="D252" s="51"/>
      <c r="E252" s="41">
        <f t="shared" si="11"/>
        <v>30798</v>
      </c>
      <c r="F252" s="41">
        <f t="shared" si="11"/>
        <v>31944</v>
      </c>
    </row>
    <row r="253" spans="1:6" s="27" customFormat="1" ht="15.75">
      <c r="A253" s="50" t="s">
        <v>470</v>
      </c>
      <c r="B253" s="51" t="s">
        <v>821</v>
      </c>
      <c r="C253" s="51" t="s">
        <v>529</v>
      </c>
      <c r="D253" s="51"/>
      <c r="E253" s="41">
        <f t="shared" si="11"/>
        <v>30798</v>
      </c>
      <c r="F253" s="41">
        <f t="shared" si="11"/>
        <v>31944</v>
      </c>
    </row>
    <row r="254" spans="1:6" s="27" customFormat="1" ht="31.5">
      <c r="A254" s="50" t="s">
        <v>1098</v>
      </c>
      <c r="B254" s="51" t="s">
        <v>821</v>
      </c>
      <c r="C254" s="51" t="s">
        <v>529</v>
      </c>
      <c r="D254" s="51" t="s">
        <v>1099</v>
      </c>
      <c r="E254" s="41">
        <v>30798</v>
      </c>
      <c r="F254" s="41">
        <v>31944</v>
      </c>
    </row>
    <row r="255" spans="1:6" s="27" customFormat="1" ht="15.75">
      <c r="A255" s="50" t="s">
        <v>790</v>
      </c>
      <c r="B255" s="51" t="s">
        <v>45</v>
      </c>
      <c r="C255" s="51"/>
      <c r="D255" s="51"/>
      <c r="E255" s="41">
        <f>E256+E262+E266</f>
        <v>30112.8</v>
      </c>
      <c r="F255" s="41">
        <f>F256+F262+F266</f>
        <v>31128.2</v>
      </c>
    </row>
    <row r="256" spans="1:6" s="27" customFormat="1" ht="47.25">
      <c r="A256" s="50" t="s">
        <v>280</v>
      </c>
      <c r="B256" s="51" t="s">
        <v>45</v>
      </c>
      <c r="C256" s="51" t="s">
        <v>177</v>
      </c>
      <c r="D256" s="51"/>
      <c r="E256" s="41">
        <f>E257</f>
        <v>17485.8</v>
      </c>
      <c r="F256" s="41">
        <f>F257</f>
        <v>18095.2</v>
      </c>
    </row>
    <row r="257" spans="1:6" s="27" customFormat="1" ht="31.5">
      <c r="A257" s="50" t="s">
        <v>668</v>
      </c>
      <c r="B257" s="51" t="s">
        <v>45</v>
      </c>
      <c r="C257" s="51" t="s">
        <v>488</v>
      </c>
      <c r="D257" s="51"/>
      <c r="E257" s="41">
        <f>E258+E260</f>
        <v>17485.8</v>
      </c>
      <c r="F257" s="41">
        <f>F258+F260</f>
        <v>18095.2</v>
      </c>
    </row>
    <row r="258" spans="1:6" s="27" customFormat="1" ht="15.75">
      <c r="A258" s="50" t="s">
        <v>970</v>
      </c>
      <c r="B258" s="51" t="s">
        <v>45</v>
      </c>
      <c r="C258" s="51" t="s">
        <v>165</v>
      </c>
      <c r="D258" s="51"/>
      <c r="E258" s="41">
        <f>E259</f>
        <v>2000</v>
      </c>
      <c r="F258" s="41">
        <f>F259</f>
        <v>2100</v>
      </c>
    </row>
    <row r="259" spans="1:6" s="27" customFormat="1" ht="15.75">
      <c r="A259" s="50" t="s">
        <v>1103</v>
      </c>
      <c r="B259" s="51" t="s">
        <v>45</v>
      </c>
      <c r="C259" s="51" t="s">
        <v>165</v>
      </c>
      <c r="D259" s="51" t="s">
        <v>1102</v>
      </c>
      <c r="E259" s="41">
        <v>2000</v>
      </c>
      <c r="F259" s="41">
        <v>2100</v>
      </c>
    </row>
    <row r="260" spans="1:6" s="27" customFormat="1" ht="47.25">
      <c r="A260" s="50" t="s">
        <v>1157</v>
      </c>
      <c r="B260" s="51" t="s">
        <v>45</v>
      </c>
      <c r="C260" s="51" t="s">
        <v>166</v>
      </c>
      <c r="D260" s="51"/>
      <c r="E260" s="41">
        <f>E261</f>
        <v>15485.8</v>
      </c>
      <c r="F260" s="41">
        <f>F261</f>
        <v>15995.2</v>
      </c>
    </row>
    <row r="261" spans="1:6" s="27" customFormat="1" ht="31.5">
      <c r="A261" s="50" t="s">
        <v>1127</v>
      </c>
      <c r="B261" s="51" t="s">
        <v>45</v>
      </c>
      <c r="C261" s="51" t="s">
        <v>166</v>
      </c>
      <c r="D261" s="51" t="s">
        <v>1102</v>
      </c>
      <c r="E261" s="41">
        <v>15485.8</v>
      </c>
      <c r="F261" s="41">
        <v>15995.2</v>
      </c>
    </row>
    <row r="262" spans="1:6" s="27" customFormat="1" ht="47.25">
      <c r="A262" s="50" t="s">
        <v>502</v>
      </c>
      <c r="B262" s="51" t="s">
        <v>45</v>
      </c>
      <c r="C262" s="51" t="s">
        <v>503</v>
      </c>
      <c r="D262" s="51"/>
      <c r="E262" s="41">
        <f aca="true" t="shared" si="12" ref="E262:F264">E263</f>
        <v>12417</v>
      </c>
      <c r="F262" s="41">
        <f t="shared" si="12"/>
        <v>12813</v>
      </c>
    </row>
    <row r="263" spans="1:6" s="27" customFormat="1" ht="31.5">
      <c r="A263" s="50" t="s">
        <v>504</v>
      </c>
      <c r="B263" s="51" t="s">
        <v>45</v>
      </c>
      <c r="C263" s="51" t="s">
        <v>505</v>
      </c>
      <c r="D263" s="51"/>
      <c r="E263" s="41">
        <f t="shared" si="12"/>
        <v>12417</v>
      </c>
      <c r="F263" s="41">
        <f t="shared" si="12"/>
        <v>12813</v>
      </c>
    </row>
    <row r="264" spans="1:6" s="27" customFormat="1" ht="15.75">
      <c r="A264" s="50" t="s">
        <v>1104</v>
      </c>
      <c r="B264" s="51" t="s">
        <v>45</v>
      </c>
      <c r="C264" s="51" t="s">
        <v>506</v>
      </c>
      <c r="D264" s="51"/>
      <c r="E264" s="41">
        <f t="shared" si="12"/>
        <v>12417</v>
      </c>
      <c r="F264" s="41">
        <f t="shared" si="12"/>
        <v>12813</v>
      </c>
    </row>
    <row r="265" spans="1:6" s="27" customFormat="1" ht="31.5">
      <c r="A265" s="50" t="s">
        <v>1098</v>
      </c>
      <c r="B265" s="51" t="s">
        <v>45</v>
      </c>
      <c r="C265" s="51" t="s">
        <v>506</v>
      </c>
      <c r="D265" s="51" t="s">
        <v>1099</v>
      </c>
      <c r="E265" s="41">
        <v>12417</v>
      </c>
      <c r="F265" s="41">
        <v>12813</v>
      </c>
    </row>
    <row r="266" spans="1:6" s="27" customFormat="1" ht="47.25">
      <c r="A266" s="50" t="s">
        <v>572</v>
      </c>
      <c r="B266" s="51" t="s">
        <v>45</v>
      </c>
      <c r="C266" s="51" t="s">
        <v>573</v>
      </c>
      <c r="D266" s="51"/>
      <c r="E266" s="41">
        <f aca="true" t="shared" si="13" ref="E266:F268">E267</f>
        <v>210</v>
      </c>
      <c r="F266" s="41">
        <f t="shared" si="13"/>
        <v>220</v>
      </c>
    </row>
    <row r="267" spans="1:6" s="27" customFormat="1" ht="31.5">
      <c r="A267" s="50" t="s">
        <v>577</v>
      </c>
      <c r="B267" s="51" t="s">
        <v>45</v>
      </c>
      <c r="C267" s="51" t="s">
        <v>579</v>
      </c>
      <c r="D267" s="51"/>
      <c r="E267" s="41">
        <f t="shared" si="13"/>
        <v>210</v>
      </c>
      <c r="F267" s="41">
        <f t="shared" si="13"/>
        <v>220</v>
      </c>
    </row>
    <row r="268" spans="1:6" s="27" customFormat="1" ht="15.75">
      <c r="A268" s="50" t="s">
        <v>970</v>
      </c>
      <c r="B268" s="51" t="s">
        <v>45</v>
      </c>
      <c r="C268" s="51" t="s">
        <v>578</v>
      </c>
      <c r="D268" s="51"/>
      <c r="E268" s="41">
        <f t="shared" si="13"/>
        <v>210</v>
      </c>
      <c r="F268" s="41">
        <f t="shared" si="13"/>
        <v>220</v>
      </c>
    </row>
    <row r="269" spans="1:6" s="27" customFormat="1" ht="31.5">
      <c r="A269" s="50" t="s">
        <v>1098</v>
      </c>
      <c r="B269" s="51" t="s">
        <v>45</v>
      </c>
      <c r="C269" s="51" t="s">
        <v>578</v>
      </c>
      <c r="D269" s="51" t="s">
        <v>1099</v>
      </c>
      <c r="E269" s="41">
        <v>210</v>
      </c>
      <c r="F269" s="41">
        <v>220</v>
      </c>
    </row>
    <row r="270" spans="1:6" s="27" customFormat="1" ht="15.75">
      <c r="A270" s="50" t="s">
        <v>46</v>
      </c>
      <c r="B270" s="51" t="s">
        <v>47</v>
      </c>
      <c r="C270" s="51"/>
      <c r="D270" s="51"/>
      <c r="E270" s="41">
        <f>E271</f>
        <v>28371</v>
      </c>
      <c r="F270" s="41">
        <f>F271</f>
        <v>29540</v>
      </c>
    </row>
    <row r="271" spans="1:6" s="27" customFormat="1" ht="47.25">
      <c r="A271" s="50" t="s">
        <v>280</v>
      </c>
      <c r="B271" s="51" t="s">
        <v>47</v>
      </c>
      <c r="C271" s="51" t="s">
        <v>177</v>
      </c>
      <c r="D271" s="51"/>
      <c r="E271" s="41">
        <f>E272+E276</f>
        <v>28371</v>
      </c>
      <c r="F271" s="41">
        <f>F272+F276</f>
        <v>29540</v>
      </c>
    </row>
    <row r="272" spans="1:6" s="27" customFormat="1" ht="31.5">
      <c r="A272" s="50" t="s">
        <v>492</v>
      </c>
      <c r="B272" s="51" t="s">
        <v>47</v>
      </c>
      <c r="C272" s="51" t="s">
        <v>490</v>
      </c>
      <c r="D272" s="51"/>
      <c r="E272" s="41">
        <f>E273</f>
        <v>2200</v>
      </c>
      <c r="F272" s="41">
        <f>F273</f>
        <v>2300</v>
      </c>
    </row>
    <row r="273" spans="1:6" s="27" customFormat="1" ht="15.75">
      <c r="A273" s="50" t="s">
        <v>471</v>
      </c>
      <c r="B273" s="51" t="s">
        <v>47</v>
      </c>
      <c r="C273" s="51" t="s">
        <v>168</v>
      </c>
      <c r="D273" s="51"/>
      <c r="E273" s="41">
        <f>E274+E275</f>
        <v>2200</v>
      </c>
      <c r="F273" s="41">
        <f>F274+F275</f>
        <v>2300</v>
      </c>
    </row>
    <row r="274" spans="1:6" s="27" customFormat="1" ht="63">
      <c r="A274" s="50" t="s">
        <v>1090</v>
      </c>
      <c r="B274" s="51" t="s">
        <v>47</v>
      </c>
      <c r="C274" s="51" t="s">
        <v>168</v>
      </c>
      <c r="D274" s="51" t="s">
        <v>1091</v>
      </c>
      <c r="E274" s="41">
        <v>368</v>
      </c>
      <c r="F274" s="41">
        <v>374</v>
      </c>
    </row>
    <row r="275" spans="1:6" s="27" customFormat="1" ht="31.5">
      <c r="A275" s="50" t="s">
        <v>1127</v>
      </c>
      <c r="B275" s="51" t="s">
        <v>47</v>
      </c>
      <c r="C275" s="51" t="s">
        <v>168</v>
      </c>
      <c r="D275" s="51" t="s">
        <v>1092</v>
      </c>
      <c r="E275" s="41">
        <v>1832</v>
      </c>
      <c r="F275" s="41">
        <v>1926</v>
      </c>
    </row>
    <row r="276" spans="1:6" s="27" customFormat="1" ht="31.5">
      <c r="A276" s="50" t="s">
        <v>495</v>
      </c>
      <c r="B276" s="51" t="s">
        <v>47</v>
      </c>
      <c r="C276" s="51" t="s">
        <v>493</v>
      </c>
      <c r="D276" s="51"/>
      <c r="E276" s="41">
        <f>E277</f>
        <v>26171</v>
      </c>
      <c r="F276" s="41">
        <f>F277</f>
        <v>27240</v>
      </c>
    </row>
    <row r="277" spans="1:6" s="27" customFormat="1" ht="63">
      <c r="A277" s="50" t="s">
        <v>968</v>
      </c>
      <c r="B277" s="51" t="s">
        <v>47</v>
      </c>
      <c r="C277" s="51" t="s">
        <v>169</v>
      </c>
      <c r="D277" s="51"/>
      <c r="E277" s="41">
        <f>E278+E279+E280</f>
        <v>26171</v>
      </c>
      <c r="F277" s="41">
        <f>F278+F279+F280</f>
        <v>27240</v>
      </c>
    </row>
    <row r="278" spans="1:6" s="27" customFormat="1" ht="63">
      <c r="A278" s="50" t="s">
        <v>1090</v>
      </c>
      <c r="B278" s="51" t="s">
        <v>47</v>
      </c>
      <c r="C278" s="51" t="s">
        <v>169</v>
      </c>
      <c r="D278" s="51" t="s">
        <v>1091</v>
      </c>
      <c r="E278" s="41">
        <v>20954</v>
      </c>
      <c r="F278" s="41">
        <v>21792</v>
      </c>
    </row>
    <row r="279" spans="1:6" s="27" customFormat="1" ht="31.5">
      <c r="A279" s="50" t="s">
        <v>1127</v>
      </c>
      <c r="B279" s="51" t="s">
        <v>47</v>
      </c>
      <c r="C279" s="51" t="s">
        <v>169</v>
      </c>
      <c r="D279" s="51" t="s">
        <v>1092</v>
      </c>
      <c r="E279" s="41">
        <v>4987</v>
      </c>
      <c r="F279" s="41">
        <v>5220</v>
      </c>
    </row>
    <row r="280" spans="1:6" s="27" customFormat="1" ht="15.75">
      <c r="A280" s="50" t="s">
        <v>1093</v>
      </c>
      <c r="B280" s="51" t="s">
        <v>47</v>
      </c>
      <c r="C280" s="51" t="s">
        <v>169</v>
      </c>
      <c r="D280" s="51" t="s">
        <v>1094</v>
      </c>
      <c r="E280" s="41">
        <v>230</v>
      </c>
      <c r="F280" s="41">
        <v>228</v>
      </c>
    </row>
    <row r="281" spans="1:6" s="27" customFormat="1" ht="15.75">
      <c r="A281" s="32" t="s">
        <v>465</v>
      </c>
      <c r="B281" s="49" t="s">
        <v>903</v>
      </c>
      <c r="C281" s="49"/>
      <c r="D281" s="49"/>
      <c r="E281" s="34">
        <f aca="true" t="shared" si="14" ref="E281:F283">E282</f>
        <v>48609.9</v>
      </c>
      <c r="F281" s="34">
        <f t="shared" si="14"/>
        <v>50351.9</v>
      </c>
    </row>
    <row r="282" spans="1:6" s="27" customFormat="1" ht="15.75">
      <c r="A282" s="50" t="s">
        <v>48</v>
      </c>
      <c r="B282" s="51" t="s">
        <v>904</v>
      </c>
      <c r="C282" s="51"/>
      <c r="D282" s="51"/>
      <c r="E282" s="41">
        <f t="shared" si="14"/>
        <v>48609.9</v>
      </c>
      <c r="F282" s="41">
        <f t="shared" si="14"/>
        <v>50351.9</v>
      </c>
    </row>
    <row r="283" spans="1:6" s="27" customFormat="1" ht="31.5">
      <c r="A283" s="50" t="s">
        <v>2</v>
      </c>
      <c r="B283" s="51" t="s">
        <v>904</v>
      </c>
      <c r="C283" s="51" t="s">
        <v>521</v>
      </c>
      <c r="D283" s="51"/>
      <c r="E283" s="41">
        <f t="shared" si="14"/>
        <v>48609.9</v>
      </c>
      <c r="F283" s="41">
        <f t="shared" si="14"/>
        <v>50351.9</v>
      </c>
    </row>
    <row r="284" spans="1:6" s="27" customFormat="1" ht="47.25">
      <c r="A284" s="50" t="s">
        <v>523</v>
      </c>
      <c r="B284" s="51" t="s">
        <v>904</v>
      </c>
      <c r="C284" s="51" t="s">
        <v>522</v>
      </c>
      <c r="D284" s="51"/>
      <c r="E284" s="41">
        <f>E285+E287+E289+E291</f>
        <v>48609.9</v>
      </c>
      <c r="F284" s="41">
        <f>F285+F287+F289+F291</f>
        <v>50351.9</v>
      </c>
    </row>
    <row r="285" spans="1:6" s="27" customFormat="1" ht="15.75">
      <c r="A285" s="50" t="s">
        <v>1123</v>
      </c>
      <c r="B285" s="51" t="s">
        <v>904</v>
      </c>
      <c r="C285" s="51" t="s">
        <v>524</v>
      </c>
      <c r="D285" s="51"/>
      <c r="E285" s="41">
        <f>E286</f>
        <v>27728</v>
      </c>
      <c r="F285" s="41">
        <f>F286</f>
        <v>28810</v>
      </c>
    </row>
    <row r="286" spans="1:6" s="27" customFormat="1" ht="31.5">
      <c r="A286" s="50" t="s">
        <v>1098</v>
      </c>
      <c r="B286" s="51" t="s">
        <v>904</v>
      </c>
      <c r="C286" s="51" t="s">
        <v>524</v>
      </c>
      <c r="D286" s="51" t="s">
        <v>1099</v>
      </c>
      <c r="E286" s="41">
        <v>27728</v>
      </c>
      <c r="F286" s="41">
        <v>28810</v>
      </c>
    </row>
    <row r="287" spans="1:6" s="27" customFormat="1" ht="15.75">
      <c r="A287" s="50" t="s">
        <v>912</v>
      </c>
      <c r="B287" s="51" t="s">
        <v>904</v>
      </c>
      <c r="C287" s="51" t="s">
        <v>525</v>
      </c>
      <c r="D287" s="51"/>
      <c r="E287" s="41">
        <f>E288</f>
        <v>17109</v>
      </c>
      <c r="F287" s="41">
        <f>F288</f>
        <v>17769</v>
      </c>
    </row>
    <row r="288" spans="1:6" s="27" customFormat="1" ht="31.5">
      <c r="A288" s="50" t="s">
        <v>1098</v>
      </c>
      <c r="B288" s="51" t="s">
        <v>904</v>
      </c>
      <c r="C288" s="51" t="s">
        <v>525</v>
      </c>
      <c r="D288" s="51" t="s">
        <v>1099</v>
      </c>
      <c r="E288" s="41">
        <v>17109</v>
      </c>
      <c r="F288" s="41">
        <v>17769</v>
      </c>
    </row>
    <row r="289" spans="1:6" s="27" customFormat="1" ht="15.75">
      <c r="A289" s="50" t="s">
        <v>1124</v>
      </c>
      <c r="B289" s="51" t="s">
        <v>904</v>
      </c>
      <c r="C289" s="51" t="s">
        <v>526</v>
      </c>
      <c r="D289" s="51"/>
      <c r="E289" s="41">
        <f>E290</f>
        <v>1000</v>
      </c>
      <c r="F289" s="41">
        <f>F290</f>
        <v>1000</v>
      </c>
    </row>
    <row r="290" spans="1:6" s="27" customFormat="1" ht="33" customHeight="1">
      <c r="A290" s="50" t="s">
        <v>1127</v>
      </c>
      <c r="B290" s="51" t="s">
        <v>904</v>
      </c>
      <c r="C290" s="51" t="s">
        <v>526</v>
      </c>
      <c r="D290" s="51" t="s">
        <v>1092</v>
      </c>
      <c r="E290" s="41">
        <v>1000</v>
      </c>
      <c r="F290" s="41">
        <v>1000</v>
      </c>
    </row>
    <row r="291" spans="1:6" s="27" customFormat="1" ht="48" customHeight="1">
      <c r="A291" s="50" t="s">
        <v>1158</v>
      </c>
      <c r="B291" s="51" t="s">
        <v>904</v>
      </c>
      <c r="C291" s="51" t="s">
        <v>527</v>
      </c>
      <c r="D291" s="51"/>
      <c r="E291" s="41">
        <f>E292</f>
        <v>2772.9</v>
      </c>
      <c r="F291" s="41">
        <f>F292</f>
        <v>2772.9</v>
      </c>
    </row>
    <row r="292" spans="1:6" s="27" customFormat="1" ht="33" customHeight="1">
      <c r="A292" s="50" t="s">
        <v>1098</v>
      </c>
      <c r="B292" s="51" t="s">
        <v>904</v>
      </c>
      <c r="C292" s="51" t="s">
        <v>527</v>
      </c>
      <c r="D292" s="51" t="s">
        <v>1099</v>
      </c>
      <c r="E292" s="41">
        <v>2772.9</v>
      </c>
      <c r="F292" s="41">
        <v>2772.9</v>
      </c>
    </row>
    <row r="293" spans="1:6" s="29" customFormat="1" ht="15.75">
      <c r="A293" s="32" t="s">
        <v>908</v>
      </c>
      <c r="B293" s="49" t="s">
        <v>50</v>
      </c>
      <c r="C293" s="49"/>
      <c r="D293" s="49"/>
      <c r="E293" s="34">
        <f>E299+E329+E294</f>
        <v>93988.70000000001</v>
      </c>
      <c r="F293" s="34">
        <f>F299+F329+F294</f>
        <v>94057.79999999999</v>
      </c>
    </row>
    <row r="294" spans="1:6" s="29" customFormat="1" ht="15.75">
      <c r="A294" s="50" t="s">
        <v>318</v>
      </c>
      <c r="B294" s="51" t="s">
        <v>317</v>
      </c>
      <c r="C294" s="87"/>
      <c r="D294" s="87"/>
      <c r="E294" s="41">
        <f aca="true" t="shared" si="15" ref="E294:F297">E295</f>
        <v>541</v>
      </c>
      <c r="F294" s="41">
        <f t="shared" si="15"/>
        <v>541</v>
      </c>
    </row>
    <row r="295" spans="1:6" s="29" customFormat="1" ht="47.25">
      <c r="A295" s="50" t="s">
        <v>282</v>
      </c>
      <c r="B295" s="51" t="s">
        <v>317</v>
      </c>
      <c r="C295" s="51" t="s">
        <v>512</v>
      </c>
      <c r="D295" s="87"/>
      <c r="E295" s="41">
        <f t="shared" si="15"/>
        <v>541</v>
      </c>
      <c r="F295" s="41">
        <f t="shared" si="15"/>
        <v>541</v>
      </c>
    </row>
    <row r="296" spans="1:6" s="29" customFormat="1" ht="31.5">
      <c r="A296" s="50" t="s">
        <v>179</v>
      </c>
      <c r="B296" s="51" t="s">
        <v>317</v>
      </c>
      <c r="C296" s="51" t="s">
        <v>513</v>
      </c>
      <c r="D296" s="87"/>
      <c r="E296" s="41">
        <f t="shared" si="15"/>
        <v>541</v>
      </c>
      <c r="F296" s="41">
        <f t="shared" si="15"/>
        <v>541</v>
      </c>
    </row>
    <row r="297" spans="1:6" s="29" customFormat="1" ht="15.75">
      <c r="A297" s="50" t="s">
        <v>303</v>
      </c>
      <c r="B297" s="51" t="s">
        <v>317</v>
      </c>
      <c r="C297" s="51" t="s">
        <v>515</v>
      </c>
      <c r="D297" s="87"/>
      <c r="E297" s="41">
        <f t="shared" si="15"/>
        <v>541</v>
      </c>
      <c r="F297" s="41">
        <f t="shared" si="15"/>
        <v>541</v>
      </c>
    </row>
    <row r="298" spans="1:6" s="29" customFormat="1" ht="15.75">
      <c r="A298" s="50" t="s">
        <v>1103</v>
      </c>
      <c r="B298" s="51" t="s">
        <v>317</v>
      </c>
      <c r="C298" s="51" t="s">
        <v>515</v>
      </c>
      <c r="D298" s="51" t="s">
        <v>1102</v>
      </c>
      <c r="E298" s="41">
        <v>541</v>
      </c>
      <c r="F298" s="41">
        <v>541</v>
      </c>
    </row>
    <row r="299" spans="1:6" s="27" customFormat="1" ht="15.75">
      <c r="A299" s="50" t="s">
        <v>52</v>
      </c>
      <c r="B299" s="51" t="s">
        <v>53</v>
      </c>
      <c r="C299" s="51"/>
      <c r="D299" s="51"/>
      <c r="E299" s="41">
        <f>E300+E306+E313</f>
        <v>24185</v>
      </c>
      <c r="F299" s="41">
        <f>F300+F306+F313</f>
        <v>24219.9</v>
      </c>
    </row>
    <row r="300" spans="1:6" s="27" customFormat="1" ht="47.25">
      <c r="A300" s="50" t="s">
        <v>280</v>
      </c>
      <c r="B300" s="51" t="s">
        <v>53</v>
      </c>
      <c r="C300" s="51" t="s">
        <v>177</v>
      </c>
      <c r="D300" s="51"/>
      <c r="E300" s="41">
        <f>E301</f>
        <v>12265.5</v>
      </c>
      <c r="F300" s="41">
        <f>F301</f>
        <v>12260.9</v>
      </c>
    </row>
    <row r="301" spans="1:6" s="27" customFormat="1" ht="47.25">
      <c r="A301" s="50" t="s">
        <v>487</v>
      </c>
      <c r="B301" s="51" t="s">
        <v>53</v>
      </c>
      <c r="C301" s="51" t="s">
        <v>494</v>
      </c>
      <c r="D301" s="51"/>
      <c r="E301" s="41">
        <f>E302+E304</f>
        <v>12265.5</v>
      </c>
      <c r="F301" s="41">
        <f>F302+F304</f>
        <v>12260.9</v>
      </c>
    </row>
    <row r="302" spans="1:6" s="27" customFormat="1" ht="63">
      <c r="A302" s="50" t="s">
        <v>1159</v>
      </c>
      <c r="B302" s="51" t="s">
        <v>53</v>
      </c>
      <c r="C302" s="51" t="s">
        <v>171</v>
      </c>
      <c r="D302" s="51"/>
      <c r="E302" s="41">
        <f>E303</f>
        <v>10478</v>
      </c>
      <c r="F302" s="41">
        <f>F303</f>
        <v>10473.4</v>
      </c>
    </row>
    <row r="303" spans="1:6" s="27" customFormat="1" ht="31.5">
      <c r="A303" s="50" t="s">
        <v>1098</v>
      </c>
      <c r="B303" s="51" t="s">
        <v>53</v>
      </c>
      <c r="C303" s="51" t="s">
        <v>171</v>
      </c>
      <c r="D303" s="51" t="s">
        <v>1099</v>
      </c>
      <c r="E303" s="41">
        <v>10478</v>
      </c>
      <c r="F303" s="41">
        <v>10473.4</v>
      </c>
    </row>
    <row r="304" spans="1:6" s="27" customFormat="1" ht="78.75">
      <c r="A304" s="50" t="s">
        <v>1160</v>
      </c>
      <c r="B304" s="51" t="s">
        <v>53</v>
      </c>
      <c r="C304" s="51" t="s">
        <v>172</v>
      </c>
      <c r="D304" s="51"/>
      <c r="E304" s="41">
        <f>E305</f>
        <v>1787.5</v>
      </c>
      <c r="F304" s="41">
        <f>F305</f>
        <v>1787.5</v>
      </c>
    </row>
    <row r="305" spans="1:6" s="27" customFormat="1" ht="31.5">
      <c r="A305" s="50" t="s">
        <v>1098</v>
      </c>
      <c r="B305" s="51" t="s">
        <v>53</v>
      </c>
      <c r="C305" s="51" t="s">
        <v>172</v>
      </c>
      <c r="D305" s="51" t="s">
        <v>1102</v>
      </c>
      <c r="E305" s="41">
        <v>1787.5</v>
      </c>
      <c r="F305" s="41">
        <v>1787.5</v>
      </c>
    </row>
    <row r="306" spans="1:6" s="27" customFormat="1" ht="47.25">
      <c r="A306" s="50" t="s">
        <v>282</v>
      </c>
      <c r="B306" s="51" t="s">
        <v>53</v>
      </c>
      <c r="C306" s="51" t="s">
        <v>512</v>
      </c>
      <c r="D306" s="51"/>
      <c r="E306" s="41">
        <f>E307+E310</f>
        <v>1005</v>
      </c>
      <c r="F306" s="41">
        <f>F307+F310</f>
        <v>1050</v>
      </c>
    </row>
    <row r="307" spans="1:6" s="27" customFormat="1" ht="31.5">
      <c r="A307" s="50" t="s">
        <v>179</v>
      </c>
      <c r="B307" s="51" t="s">
        <v>53</v>
      </c>
      <c r="C307" s="51" t="s">
        <v>513</v>
      </c>
      <c r="D307" s="51"/>
      <c r="E307" s="41">
        <f>E308</f>
        <v>100</v>
      </c>
      <c r="F307" s="41">
        <f>F308</f>
        <v>100</v>
      </c>
    </row>
    <row r="308" spans="1:6" s="27" customFormat="1" ht="47.25">
      <c r="A308" s="50" t="s">
        <v>600</v>
      </c>
      <c r="B308" s="51" t="s">
        <v>53</v>
      </c>
      <c r="C308" s="51" t="s">
        <v>514</v>
      </c>
      <c r="D308" s="51"/>
      <c r="E308" s="41">
        <f>E309</f>
        <v>100</v>
      </c>
      <c r="F308" s="41">
        <f>F309</f>
        <v>100</v>
      </c>
    </row>
    <row r="309" spans="1:6" s="27" customFormat="1" ht="15.75">
      <c r="A309" s="50" t="s">
        <v>1103</v>
      </c>
      <c r="B309" s="51" t="s">
        <v>53</v>
      </c>
      <c r="C309" s="51" t="s">
        <v>514</v>
      </c>
      <c r="D309" s="51" t="s">
        <v>1102</v>
      </c>
      <c r="E309" s="41">
        <v>100</v>
      </c>
      <c r="F309" s="41">
        <v>100</v>
      </c>
    </row>
    <row r="310" spans="1:6" s="27" customFormat="1" ht="78.75">
      <c r="A310" s="50" t="s">
        <v>180</v>
      </c>
      <c r="B310" s="51" t="s">
        <v>53</v>
      </c>
      <c r="C310" s="51" t="s">
        <v>175</v>
      </c>
      <c r="D310" s="51"/>
      <c r="E310" s="41">
        <f>E311</f>
        <v>905</v>
      </c>
      <c r="F310" s="41">
        <f>F311</f>
        <v>950</v>
      </c>
    </row>
    <row r="311" spans="1:6" s="27" customFormat="1" ht="15.75">
      <c r="A311" s="50" t="s">
        <v>59</v>
      </c>
      <c r="B311" s="51" t="s">
        <v>53</v>
      </c>
      <c r="C311" s="51" t="s">
        <v>176</v>
      </c>
      <c r="D311" s="51"/>
      <c r="E311" s="41">
        <f>E312</f>
        <v>905</v>
      </c>
      <c r="F311" s="41">
        <f>F312</f>
        <v>950</v>
      </c>
    </row>
    <row r="312" spans="1:6" s="27" customFormat="1" ht="31.5">
      <c r="A312" s="50" t="s">
        <v>1098</v>
      </c>
      <c r="B312" s="51" t="s">
        <v>53</v>
      </c>
      <c r="C312" s="51" t="s">
        <v>176</v>
      </c>
      <c r="D312" s="51" t="s">
        <v>1099</v>
      </c>
      <c r="E312" s="41">
        <v>905</v>
      </c>
      <c r="F312" s="41">
        <v>950</v>
      </c>
    </row>
    <row r="313" spans="1:6" s="27" customFormat="1" ht="63">
      <c r="A313" s="50" t="s">
        <v>547</v>
      </c>
      <c r="B313" s="51" t="s">
        <v>53</v>
      </c>
      <c r="C313" s="51" t="s">
        <v>548</v>
      </c>
      <c r="D313" s="51"/>
      <c r="E313" s="41">
        <f>E314</f>
        <v>10914.5</v>
      </c>
      <c r="F313" s="41">
        <f>F314</f>
        <v>10909</v>
      </c>
    </row>
    <row r="314" spans="1:6" s="27" customFormat="1" ht="47.25">
      <c r="A314" s="50" t="s">
        <v>555</v>
      </c>
      <c r="B314" s="51" t="s">
        <v>53</v>
      </c>
      <c r="C314" s="51" t="s">
        <v>556</v>
      </c>
      <c r="D314" s="51"/>
      <c r="E314" s="41">
        <f>E325+E315+E317+E323+E327+E321+E319</f>
        <v>10914.5</v>
      </c>
      <c r="F314" s="41">
        <f>F325+F315+F317+F323+F327+F321+F319</f>
        <v>10909</v>
      </c>
    </row>
    <row r="315" spans="1:6" s="27" customFormat="1" ht="47.25">
      <c r="A315" s="50" t="s">
        <v>1161</v>
      </c>
      <c r="B315" s="51" t="s">
        <v>53</v>
      </c>
      <c r="C315" s="51" t="s">
        <v>218</v>
      </c>
      <c r="D315" s="51"/>
      <c r="E315" s="41">
        <f>E316</f>
        <v>108.9</v>
      </c>
      <c r="F315" s="41">
        <f>F316</f>
        <v>103.4</v>
      </c>
    </row>
    <row r="316" spans="1:6" s="27" customFormat="1" ht="15.75">
      <c r="A316" s="50" t="s">
        <v>1103</v>
      </c>
      <c r="B316" s="51" t="s">
        <v>53</v>
      </c>
      <c r="C316" s="51" t="s">
        <v>218</v>
      </c>
      <c r="D316" s="51" t="s">
        <v>1102</v>
      </c>
      <c r="E316" s="41">
        <v>108.9</v>
      </c>
      <c r="F316" s="41">
        <v>103.4</v>
      </c>
    </row>
    <row r="317" spans="1:6" s="27" customFormat="1" ht="31.5">
      <c r="A317" s="50" t="s">
        <v>207</v>
      </c>
      <c r="B317" s="51" t="s">
        <v>53</v>
      </c>
      <c r="C317" s="51" t="s">
        <v>216</v>
      </c>
      <c r="D317" s="51"/>
      <c r="E317" s="41">
        <f>E318</f>
        <v>0</v>
      </c>
      <c r="F317" s="41">
        <f>F318</f>
        <v>0</v>
      </c>
    </row>
    <row r="318" spans="1:6" s="27" customFormat="1" ht="15.75">
      <c r="A318" s="50" t="s">
        <v>1103</v>
      </c>
      <c r="B318" s="51" t="s">
        <v>53</v>
      </c>
      <c r="C318" s="51" t="s">
        <v>216</v>
      </c>
      <c r="D318" s="51" t="s">
        <v>1102</v>
      </c>
      <c r="E318" s="41">
        <v>0</v>
      </c>
      <c r="F318" s="41">
        <v>0</v>
      </c>
    </row>
    <row r="319" spans="1:6" s="27" customFormat="1" ht="31.5">
      <c r="A319" s="50" t="s">
        <v>1224</v>
      </c>
      <c r="B319" s="51" t="s">
        <v>53</v>
      </c>
      <c r="C319" s="51" t="s">
        <v>1225</v>
      </c>
      <c r="D319" s="51"/>
      <c r="E319" s="41">
        <f>E320</f>
        <v>680</v>
      </c>
      <c r="F319" s="41">
        <f>F320</f>
        <v>680</v>
      </c>
    </row>
    <row r="320" spans="1:6" s="27" customFormat="1" ht="15.75">
      <c r="A320" s="50" t="s">
        <v>1103</v>
      </c>
      <c r="B320" s="51" t="s">
        <v>53</v>
      </c>
      <c r="C320" s="51" t="s">
        <v>1225</v>
      </c>
      <c r="D320" s="51" t="s">
        <v>1102</v>
      </c>
      <c r="E320" s="41">
        <v>680</v>
      </c>
      <c r="F320" s="41">
        <v>680</v>
      </c>
    </row>
    <row r="321" spans="1:6" s="27" customFormat="1" ht="31.5">
      <c r="A321" s="50" t="s">
        <v>208</v>
      </c>
      <c r="B321" s="51" t="s">
        <v>53</v>
      </c>
      <c r="C321" s="51" t="s">
        <v>217</v>
      </c>
      <c r="D321" s="51"/>
      <c r="E321" s="41">
        <f>E322</f>
        <v>0</v>
      </c>
      <c r="F321" s="41">
        <f>F322</f>
        <v>0</v>
      </c>
    </row>
    <row r="322" spans="1:6" s="27" customFormat="1" ht="15.75">
      <c r="A322" s="50" t="s">
        <v>1103</v>
      </c>
      <c r="B322" s="51" t="s">
        <v>53</v>
      </c>
      <c r="C322" s="51" t="s">
        <v>217</v>
      </c>
      <c r="D322" s="51" t="s">
        <v>1102</v>
      </c>
      <c r="E322" s="41">
        <v>0</v>
      </c>
      <c r="F322" s="41">
        <v>0</v>
      </c>
    </row>
    <row r="323" spans="1:6" s="27" customFormat="1" ht="47.25">
      <c r="A323" s="50" t="s">
        <v>1162</v>
      </c>
      <c r="B323" s="51" t="s">
        <v>53</v>
      </c>
      <c r="C323" s="51" t="s">
        <v>415</v>
      </c>
      <c r="D323" s="51"/>
      <c r="E323" s="41">
        <f>E324</f>
        <v>6149.8</v>
      </c>
      <c r="F323" s="41">
        <f>F324</f>
        <v>6149.8</v>
      </c>
    </row>
    <row r="324" spans="1:6" s="27" customFormat="1" ht="15.75">
      <c r="A324" s="50" t="s">
        <v>1103</v>
      </c>
      <c r="B324" s="51" t="s">
        <v>53</v>
      </c>
      <c r="C324" s="51" t="s">
        <v>415</v>
      </c>
      <c r="D324" s="51" t="s">
        <v>1102</v>
      </c>
      <c r="E324" s="41">
        <v>6149.8</v>
      </c>
      <c r="F324" s="41">
        <v>6149.8</v>
      </c>
    </row>
    <row r="325" spans="1:6" s="27" customFormat="1" ht="31.5">
      <c r="A325" s="50" t="s">
        <v>453</v>
      </c>
      <c r="B325" s="51" t="s">
        <v>53</v>
      </c>
      <c r="C325" s="51" t="s">
        <v>452</v>
      </c>
      <c r="D325" s="51"/>
      <c r="E325" s="41">
        <f>E326</f>
        <v>800</v>
      </c>
      <c r="F325" s="41">
        <f>F326</f>
        <v>800</v>
      </c>
    </row>
    <row r="326" spans="1:6" s="27" customFormat="1" ht="15.75">
      <c r="A326" s="50" t="s">
        <v>1103</v>
      </c>
      <c r="B326" s="51" t="s">
        <v>53</v>
      </c>
      <c r="C326" s="51" t="s">
        <v>452</v>
      </c>
      <c r="D326" s="51" t="s">
        <v>1102</v>
      </c>
      <c r="E326" s="41">
        <v>800</v>
      </c>
      <c r="F326" s="41">
        <v>800</v>
      </c>
    </row>
    <row r="327" spans="1:6" s="27" customFormat="1" ht="31.5">
      <c r="A327" s="50" t="s">
        <v>1163</v>
      </c>
      <c r="B327" s="51" t="s">
        <v>53</v>
      </c>
      <c r="C327" s="51" t="s">
        <v>727</v>
      </c>
      <c r="D327" s="51"/>
      <c r="E327" s="41">
        <f>E328</f>
        <v>3175.8</v>
      </c>
      <c r="F327" s="41">
        <f>F328</f>
        <v>3175.8</v>
      </c>
    </row>
    <row r="328" spans="1:6" s="27" customFormat="1" ht="15.75">
      <c r="A328" s="50" t="s">
        <v>1103</v>
      </c>
      <c r="B328" s="51" t="s">
        <v>53</v>
      </c>
      <c r="C328" s="51" t="s">
        <v>727</v>
      </c>
      <c r="D328" s="51" t="s">
        <v>1102</v>
      </c>
      <c r="E328" s="41">
        <v>3175.8</v>
      </c>
      <c r="F328" s="41">
        <v>3175.8</v>
      </c>
    </row>
    <row r="329" spans="1:6" s="27" customFormat="1" ht="15.75">
      <c r="A329" s="50" t="s">
        <v>967</v>
      </c>
      <c r="B329" s="51" t="s">
        <v>54</v>
      </c>
      <c r="C329" s="51"/>
      <c r="D329" s="82"/>
      <c r="E329" s="41">
        <f>E330+E345</f>
        <v>69262.70000000001</v>
      </c>
      <c r="F329" s="41">
        <f>F330+F345</f>
        <v>69296.9</v>
      </c>
    </row>
    <row r="330" spans="1:6" s="27" customFormat="1" ht="47.25">
      <c r="A330" s="50" t="s">
        <v>280</v>
      </c>
      <c r="B330" s="51" t="s">
        <v>54</v>
      </c>
      <c r="C330" s="51" t="s">
        <v>177</v>
      </c>
      <c r="D330" s="82"/>
      <c r="E330" s="41">
        <f>E335+E340+E331</f>
        <v>56776.700000000004</v>
      </c>
      <c r="F330" s="41">
        <f>F335+F340+F331</f>
        <v>56647.9</v>
      </c>
    </row>
    <row r="331" spans="1:6" s="27" customFormat="1" ht="47.25">
      <c r="A331" s="50" t="s">
        <v>280</v>
      </c>
      <c r="B331" s="51" t="s">
        <v>54</v>
      </c>
      <c r="C331" s="51" t="s">
        <v>177</v>
      </c>
      <c r="D331" s="82"/>
      <c r="E331" s="41">
        <f aca="true" t="shared" si="16" ref="E331:F333">E332</f>
        <v>2625.6</v>
      </c>
      <c r="F331" s="41">
        <f t="shared" si="16"/>
        <v>2712.2</v>
      </c>
    </row>
    <row r="332" spans="1:6" s="27" customFormat="1" ht="31.5">
      <c r="A332" s="50" t="s">
        <v>668</v>
      </c>
      <c r="B332" s="51" t="s">
        <v>54</v>
      </c>
      <c r="C332" s="51" t="s">
        <v>488</v>
      </c>
      <c r="D332" s="82"/>
      <c r="E332" s="41">
        <f t="shared" si="16"/>
        <v>2625.6</v>
      </c>
      <c r="F332" s="41">
        <f t="shared" si="16"/>
        <v>2712.2</v>
      </c>
    </row>
    <row r="333" spans="1:6" s="27" customFormat="1" ht="47.25">
      <c r="A333" s="50" t="s">
        <v>1165</v>
      </c>
      <c r="B333" s="51" t="s">
        <v>54</v>
      </c>
      <c r="C333" s="51" t="s">
        <v>167</v>
      </c>
      <c r="D333" s="51"/>
      <c r="E333" s="41">
        <f t="shared" si="16"/>
        <v>2625.6</v>
      </c>
      <c r="F333" s="41">
        <f t="shared" si="16"/>
        <v>2712.2</v>
      </c>
    </row>
    <row r="334" spans="1:6" s="27" customFormat="1" ht="15.75">
      <c r="A334" s="50" t="s">
        <v>1103</v>
      </c>
      <c r="B334" s="51" t="s">
        <v>54</v>
      </c>
      <c r="C334" s="51" t="s">
        <v>167</v>
      </c>
      <c r="D334" s="51" t="s">
        <v>1102</v>
      </c>
      <c r="E334" s="41">
        <v>2625.6</v>
      </c>
      <c r="F334" s="41">
        <v>2712.2</v>
      </c>
    </row>
    <row r="335" spans="1:6" s="27" customFormat="1" ht="47.25">
      <c r="A335" s="50" t="s">
        <v>487</v>
      </c>
      <c r="B335" s="51" t="s">
        <v>54</v>
      </c>
      <c r="C335" s="51" t="s">
        <v>494</v>
      </c>
      <c r="D335" s="51"/>
      <c r="E335" s="41">
        <f>E336+E338</f>
        <v>15053.2</v>
      </c>
      <c r="F335" s="41">
        <f>F336+F338</f>
        <v>14974.9</v>
      </c>
    </row>
    <row r="336" spans="1:6" s="27" customFormat="1" ht="78.75">
      <c r="A336" s="50" t="s">
        <v>596</v>
      </c>
      <c r="B336" s="51" t="s">
        <v>54</v>
      </c>
      <c r="C336" s="51" t="s">
        <v>170</v>
      </c>
      <c r="D336" s="82"/>
      <c r="E336" s="41">
        <f>E337</f>
        <v>14741.2</v>
      </c>
      <c r="F336" s="41">
        <f>F337</f>
        <v>14662.9</v>
      </c>
    </row>
    <row r="337" spans="1:6" s="27" customFormat="1" ht="31.5">
      <c r="A337" s="50" t="s">
        <v>1098</v>
      </c>
      <c r="B337" s="51" t="s">
        <v>54</v>
      </c>
      <c r="C337" s="51" t="s">
        <v>170</v>
      </c>
      <c r="D337" s="51" t="s">
        <v>1099</v>
      </c>
      <c r="E337" s="41">
        <v>14741.2</v>
      </c>
      <c r="F337" s="41">
        <v>14662.9</v>
      </c>
    </row>
    <row r="338" spans="1:6" s="27" customFormat="1" ht="157.5">
      <c r="A338" s="50" t="s">
        <v>597</v>
      </c>
      <c r="B338" s="51" t="s">
        <v>54</v>
      </c>
      <c r="C338" s="51" t="s">
        <v>173</v>
      </c>
      <c r="D338" s="51"/>
      <c r="E338" s="41">
        <f>E339</f>
        <v>312</v>
      </c>
      <c r="F338" s="41">
        <f>F339</f>
        <v>312</v>
      </c>
    </row>
    <row r="339" spans="1:6" s="27" customFormat="1" ht="15.75">
      <c r="A339" s="50" t="s">
        <v>1103</v>
      </c>
      <c r="B339" s="51" t="s">
        <v>54</v>
      </c>
      <c r="C339" s="51" t="s">
        <v>173</v>
      </c>
      <c r="D339" s="51" t="s">
        <v>1102</v>
      </c>
      <c r="E339" s="41">
        <v>312</v>
      </c>
      <c r="F339" s="41">
        <v>312</v>
      </c>
    </row>
    <row r="340" spans="1:6" s="27" customFormat="1" ht="47.25">
      <c r="A340" s="50" t="s">
        <v>489</v>
      </c>
      <c r="B340" s="51" t="s">
        <v>54</v>
      </c>
      <c r="C340" s="51" t="s">
        <v>496</v>
      </c>
      <c r="D340" s="51"/>
      <c r="E340" s="41">
        <f>E341+E343</f>
        <v>39097.9</v>
      </c>
      <c r="F340" s="41">
        <f>F341+F343</f>
        <v>38960.8</v>
      </c>
    </row>
    <row r="341" spans="1:6" s="27" customFormat="1" ht="31.5">
      <c r="A341" s="50" t="s">
        <v>209</v>
      </c>
      <c r="B341" s="51" t="s">
        <v>54</v>
      </c>
      <c r="C341" s="51" t="s">
        <v>174</v>
      </c>
      <c r="D341" s="51"/>
      <c r="E341" s="41">
        <f>E342</f>
        <v>1148.6</v>
      </c>
      <c r="F341" s="41">
        <f>F342</f>
        <v>1011.5</v>
      </c>
    </row>
    <row r="342" spans="1:6" s="27" customFormat="1" ht="15.75">
      <c r="A342" s="50" t="s">
        <v>1103</v>
      </c>
      <c r="B342" s="51" t="s">
        <v>54</v>
      </c>
      <c r="C342" s="51" t="s">
        <v>174</v>
      </c>
      <c r="D342" s="51" t="s">
        <v>1102</v>
      </c>
      <c r="E342" s="41">
        <v>1148.6</v>
      </c>
      <c r="F342" s="41">
        <v>1011.5</v>
      </c>
    </row>
    <row r="343" spans="1:6" s="27" customFormat="1" ht="189">
      <c r="A343" s="50" t="s">
        <v>10</v>
      </c>
      <c r="B343" s="51" t="s">
        <v>54</v>
      </c>
      <c r="C343" s="51" t="s">
        <v>711</v>
      </c>
      <c r="D343" s="82"/>
      <c r="E343" s="41">
        <f>E344</f>
        <v>37949.3</v>
      </c>
      <c r="F343" s="41">
        <f>F344</f>
        <v>37949.3</v>
      </c>
    </row>
    <row r="344" spans="1:6" s="27" customFormat="1" ht="15.75">
      <c r="A344" s="50" t="s">
        <v>1103</v>
      </c>
      <c r="B344" s="51" t="s">
        <v>54</v>
      </c>
      <c r="C344" s="51" t="s">
        <v>711</v>
      </c>
      <c r="D344" s="51" t="s">
        <v>1102</v>
      </c>
      <c r="E344" s="41">
        <v>37949.3</v>
      </c>
      <c r="F344" s="41">
        <v>37949.3</v>
      </c>
    </row>
    <row r="345" spans="1:6" s="27" customFormat="1" ht="63">
      <c r="A345" s="50" t="s">
        <v>547</v>
      </c>
      <c r="B345" s="51" t="s">
        <v>54</v>
      </c>
      <c r="C345" s="51" t="s">
        <v>548</v>
      </c>
      <c r="D345" s="51"/>
      <c r="E345" s="41">
        <f>E346</f>
        <v>12486</v>
      </c>
      <c r="F345" s="41">
        <f>F346</f>
        <v>12649</v>
      </c>
    </row>
    <row r="346" spans="1:6" s="27" customFormat="1" ht="47.25">
      <c r="A346" s="50" t="s">
        <v>555</v>
      </c>
      <c r="B346" s="51" t="s">
        <v>54</v>
      </c>
      <c r="C346" s="51" t="s">
        <v>556</v>
      </c>
      <c r="D346" s="51"/>
      <c r="E346" s="41">
        <f>E347+E351+E349</f>
        <v>12486</v>
      </c>
      <c r="F346" s="41">
        <f>F347+F351+F349</f>
        <v>12649</v>
      </c>
    </row>
    <row r="347" spans="1:6" s="27" customFormat="1" ht="78.75">
      <c r="A347" s="50" t="s">
        <v>944</v>
      </c>
      <c r="B347" s="51" t="s">
        <v>54</v>
      </c>
      <c r="C347" s="51" t="s">
        <v>183</v>
      </c>
      <c r="D347" s="51"/>
      <c r="E347" s="41">
        <f>E348</f>
        <v>3187</v>
      </c>
      <c r="F347" s="41">
        <f>F348</f>
        <v>3315</v>
      </c>
    </row>
    <row r="348" spans="1:6" s="27" customFormat="1" ht="31.5">
      <c r="A348" s="50" t="s">
        <v>464</v>
      </c>
      <c r="B348" s="51" t="s">
        <v>54</v>
      </c>
      <c r="C348" s="51" t="s">
        <v>183</v>
      </c>
      <c r="D348" s="51" t="s">
        <v>1105</v>
      </c>
      <c r="E348" s="41">
        <v>3187</v>
      </c>
      <c r="F348" s="41">
        <v>3315</v>
      </c>
    </row>
    <row r="349" spans="1:6" s="27" customFormat="1" ht="78.75">
      <c r="A349" s="50" t="s">
        <v>945</v>
      </c>
      <c r="B349" s="51" t="s">
        <v>54</v>
      </c>
      <c r="C349" s="51" t="s">
        <v>215</v>
      </c>
      <c r="D349" s="51"/>
      <c r="E349" s="41">
        <f>E350</f>
        <v>8949</v>
      </c>
      <c r="F349" s="41">
        <f>F350</f>
        <v>8934</v>
      </c>
    </row>
    <row r="350" spans="1:6" s="27" customFormat="1" ht="31.5">
      <c r="A350" s="50" t="s">
        <v>464</v>
      </c>
      <c r="B350" s="51" t="s">
        <v>54</v>
      </c>
      <c r="C350" s="51" t="s">
        <v>215</v>
      </c>
      <c r="D350" s="51" t="s">
        <v>1105</v>
      </c>
      <c r="E350" s="41">
        <v>8949</v>
      </c>
      <c r="F350" s="41">
        <v>8934</v>
      </c>
    </row>
    <row r="351" spans="1:6" s="27" customFormat="1" ht="78.75">
      <c r="A351" s="50" t="s">
        <v>946</v>
      </c>
      <c r="B351" s="51" t="s">
        <v>54</v>
      </c>
      <c r="C351" s="51" t="s">
        <v>557</v>
      </c>
      <c r="D351" s="51"/>
      <c r="E351" s="41">
        <f>E352</f>
        <v>350</v>
      </c>
      <c r="F351" s="41">
        <f>F352</f>
        <v>400</v>
      </c>
    </row>
    <row r="352" spans="1:6" s="27" customFormat="1" ht="15.75">
      <c r="A352" s="50" t="s">
        <v>1103</v>
      </c>
      <c r="B352" s="51" t="s">
        <v>54</v>
      </c>
      <c r="C352" s="51" t="s">
        <v>557</v>
      </c>
      <c r="D352" s="51" t="s">
        <v>1102</v>
      </c>
      <c r="E352" s="41">
        <v>350</v>
      </c>
      <c r="F352" s="41">
        <v>400</v>
      </c>
    </row>
    <row r="353" spans="1:6" s="29" customFormat="1" ht="15.75">
      <c r="A353" s="32" t="s">
        <v>304</v>
      </c>
      <c r="B353" s="49" t="s">
        <v>55</v>
      </c>
      <c r="C353" s="49"/>
      <c r="D353" s="49"/>
      <c r="E353" s="34">
        <f>E354</f>
        <v>38254</v>
      </c>
      <c r="F353" s="34">
        <f>F354</f>
        <v>39717</v>
      </c>
    </row>
    <row r="354" spans="1:6" s="27" customFormat="1" ht="15.75">
      <c r="A354" s="50" t="s">
        <v>306</v>
      </c>
      <c r="B354" s="51" t="s">
        <v>305</v>
      </c>
      <c r="C354" s="51"/>
      <c r="D354" s="51"/>
      <c r="E354" s="41">
        <f>E355</f>
        <v>38254</v>
      </c>
      <c r="F354" s="41">
        <f>F355</f>
        <v>39717</v>
      </c>
    </row>
    <row r="355" spans="1:6" s="27" customFormat="1" ht="47.25">
      <c r="A355" s="50" t="s">
        <v>502</v>
      </c>
      <c r="B355" s="51" t="s">
        <v>305</v>
      </c>
      <c r="C355" s="51" t="s">
        <v>503</v>
      </c>
      <c r="D355" s="51"/>
      <c r="E355" s="41">
        <f>E356+E359</f>
        <v>38254</v>
      </c>
      <c r="F355" s="41">
        <f>F356+F359</f>
        <v>39717</v>
      </c>
    </row>
    <row r="356" spans="1:6" s="27" customFormat="1" ht="31.5">
      <c r="A356" s="50" t="s">
        <v>507</v>
      </c>
      <c r="B356" s="51" t="s">
        <v>305</v>
      </c>
      <c r="C356" s="51" t="s">
        <v>508</v>
      </c>
      <c r="D356" s="51"/>
      <c r="E356" s="41">
        <f>E357</f>
        <v>35589</v>
      </c>
      <c r="F356" s="41">
        <f>F357</f>
        <v>36952</v>
      </c>
    </row>
    <row r="357" spans="1:6" s="27" customFormat="1" ht="15.75">
      <c r="A357" s="50" t="s">
        <v>954</v>
      </c>
      <c r="B357" s="51" t="s">
        <v>305</v>
      </c>
      <c r="C357" s="51" t="s">
        <v>509</v>
      </c>
      <c r="D357" s="51"/>
      <c r="E357" s="41">
        <f>E358</f>
        <v>35589</v>
      </c>
      <c r="F357" s="41">
        <f>F358</f>
        <v>36952</v>
      </c>
    </row>
    <row r="358" spans="1:6" s="27" customFormat="1" ht="31.5">
      <c r="A358" s="50" t="s">
        <v>1098</v>
      </c>
      <c r="B358" s="51" t="s">
        <v>305</v>
      </c>
      <c r="C358" s="51" t="s">
        <v>509</v>
      </c>
      <c r="D358" s="51" t="s">
        <v>1099</v>
      </c>
      <c r="E358" s="41">
        <v>35589</v>
      </c>
      <c r="F358" s="41">
        <v>36952</v>
      </c>
    </row>
    <row r="359" spans="1:6" s="27" customFormat="1" ht="47.25">
      <c r="A359" s="50" t="s">
        <v>11</v>
      </c>
      <c r="B359" s="51" t="s">
        <v>305</v>
      </c>
      <c r="C359" s="51" t="s">
        <v>510</v>
      </c>
      <c r="D359" s="51"/>
      <c r="E359" s="41">
        <f>E360</f>
        <v>2665</v>
      </c>
      <c r="F359" s="41">
        <f>F360</f>
        <v>2765</v>
      </c>
    </row>
    <row r="360" spans="1:6" s="27" customFormat="1" ht="15.75">
      <c r="A360" s="50" t="s">
        <v>917</v>
      </c>
      <c r="B360" s="51" t="s">
        <v>305</v>
      </c>
      <c r="C360" s="51" t="s">
        <v>511</v>
      </c>
      <c r="D360" s="51"/>
      <c r="E360" s="41">
        <f>E362+E361</f>
        <v>2665</v>
      </c>
      <c r="F360" s="41">
        <f>F362+F361</f>
        <v>2765</v>
      </c>
    </row>
    <row r="361" spans="1:6" s="27" customFormat="1" ht="63">
      <c r="A361" s="50" t="s">
        <v>1090</v>
      </c>
      <c r="B361" s="51" t="s">
        <v>305</v>
      </c>
      <c r="C361" s="51" t="s">
        <v>511</v>
      </c>
      <c r="D361" s="51" t="s">
        <v>1091</v>
      </c>
      <c r="E361" s="41">
        <v>1775</v>
      </c>
      <c r="F361" s="41">
        <v>1855</v>
      </c>
    </row>
    <row r="362" spans="1:6" s="27" customFormat="1" ht="31.5">
      <c r="A362" s="50" t="s">
        <v>1127</v>
      </c>
      <c r="B362" s="51" t="s">
        <v>305</v>
      </c>
      <c r="C362" s="51" t="s">
        <v>511</v>
      </c>
      <c r="D362" s="51" t="s">
        <v>1092</v>
      </c>
      <c r="E362" s="41">
        <v>890</v>
      </c>
      <c r="F362" s="41">
        <v>910</v>
      </c>
    </row>
    <row r="363" spans="1:6" s="29" customFormat="1" ht="15.75">
      <c r="A363" s="32" t="s">
        <v>308</v>
      </c>
      <c r="B363" s="49" t="s">
        <v>307</v>
      </c>
      <c r="C363" s="49"/>
      <c r="D363" s="49"/>
      <c r="E363" s="34">
        <f>E364+E369</f>
        <v>3425</v>
      </c>
      <c r="F363" s="34">
        <f>F364+F369</f>
        <v>3561</v>
      </c>
    </row>
    <row r="364" spans="1:6" s="27" customFormat="1" ht="15.75">
      <c r="A364" s="50" t="s">
        <v>914</v>
      </c>
      <c r="B364" s="51" t="s">
        <v>309</v>
      </c>
      <c r="C364" s="51"/>
      <c r="D364" s="51"/>
      <c r="E364" s="41">
        <f aca="true" t="shared" si="17" ref="E364:F367">E365</f>
        <v>2625</v>
      </c>
      <c r="F364" s="41">
        <f t="shared" si="17"/>
        <v>2756</v>
      </c>
    </row>
    <row r="365" spans="1:6" s="27" customFormat="1" ht="31.5">
      <c r="A365" s="50" t="s">
        <v>2</v>
      </c>
      <c r="B365" s="51" t="s">
        <v>309</v>
      </c>
      <c r="C365" s="51" t="s">
        <v>521</v>
      </c>
      <c r="D365" s="51"/>
      <c r="E365" s="41">
        <f t="shared" si="17"/>
        <v>2625</v>
      </c>
      <c r="F365" s="41">
        <f t="shared" si="17"/>
        <v>2756</v>
      </c>
    </row>
    <row r="366" spans="1:6" s="27" customFormat="1" ht="31.5">
      <c r="A366" s="50" t="s">
        <v>157</v>
      </c>
      <c r="B366" s="51" t="s">
        <v>309</v>
      </c>
      <c r="C366" s="51" t="s">
        <v>530</v>
      </c>
      <c r="D366" s="51"/>
      <c r="E366" s="41">
        <f t="shared" si="17"/>
        <v>2625</v>
      </c>
      <c r="F366" s="41">
        <f t="shared" si="17"/>
        <v>2756</v>
      </c>
    </row>
    <row r="367" spans="1:6" s="27" customFormat="1" ht="15.75">
      <c r="A367" s="50" t="s">
        <v>1096</v>
      </c>
      <c r="B367" s="51" t="s">
        <v>309</v>
      </c>
      <c r="C367" s="51" t="s">
        <v>531</v>
      </c>
      <c r="D367" s="51"/>
      <c r="E367" s="41">
        <f t="shared" si="17"/>
        <v>2625</v>
      </c>
      <c r="F367" s="41">
        <f t="shared" si="17"/>
        <v>2756</v>
      </c>
    </row>
    <row r="368" spans="1:6" s="27" customFormat="1" ht="31.5">
      <c r="A368" s="50" t="s">
        <v>1127</v>
      </c>
      <c r="B368" s="51" t="s">
        <v>309</v>
      </c>
      <c r="C368" s="51" t="s">
        <v>531</v>
      </c>
      <c r="D368" s="51" t="s">
        <v>1092</v>
      </c>
      <c r="E368" s="41">
        <v>2625</v>
      </c>
      <c r="F368" s="41">
        <v>2756</v>
      </c>
    </row>
    <row r="369" spans="1:6" s="27" customFormat="1" ht="15.75">
      <c r="A369" s="50" t="s">
        <v>907</v>
      </c>
      <c r="B369" s="51" t="s">
        <v>310</v>
      </c>
      <c r="C369" s="51"/>
      <c r="D369" s="51"/>
      <c r="E369" s="41">
        <f aca="true" t="shared" si="18" ref="E369:F372">E370</f>
        <v>800</v>
      </c>
      <c r="F369" s="41">
        <f t="shared" si="18"/>
        <v>805</v>
      </c>
    </row>
    <row r="370" spans="1:6" s="27" customFormat="1" ht="31.5">
      <c r="A370" s="50" t="s">
        <v>2</v>
      </c>
      <c r="B370" s="51" t="s">
        <v>310</v>
      </c>
      <c r="C370" s="51" t="s">
        <v>521</v>
      </c>
      <c r="D370" s="51"/>
      <c r="E370" s="41">
        <f t="shared" si="18"/>
        <v>800</v>
      </c>
      <c r="F370" s="41">
        <f t="shared" si="18"/>
        <v>805</v>
      </c>
    </row>
    <row r="371" spans="1:6" s="27" customFormat="1" ht="31.5">
      <c r="A371" s="50" t="s">
        <v>532</v>
      </c>
      <c r="B371" s="51" t="s">
        <v>310</v>
      </c>
      <c r="C371" s="51" t="s">
        <v>533</v>
      </c>
      <c r="D371" s="51"/>
      <c r="E371" s="41">
        <f t="shared" si="18"/>
        <v>800</v>
      </c>
      <c r="F371" s="41">
        <f t="shared" si="18"/>
        <v>805</v>
      </c>
    </row>
    <row r="372" spans="1:6" s="27" customFormat="1" ht="31.5">
      <c r="A372" s="50" t="s">
        <v>1097</v>
      </c>
      <c r="B372" s="51" t="s">
        <v>310</v>
      </c>
      <c r="C372" s="51" t="s">
        <v>534</v>
      </c>
      <c r="D372" s="51"/>
      <c r="E372" s="41">
        <f t="shared" si="18"/>
        <v>800</v>
      </c>
      <c r="F372" s="41">
        <f t="shared" si="18"/>
        <v>805</v>
      </c>
    </row>
    <row r="373" spans="1:6" s="27" customFormat="1" ht="31.5">
      <c r="A373" s="50" t="s">
        <v>1127</v>
      </c>
      <c r="B373" s="51" t="s">
        <v>310</v>
      </c>
      <c r="C373" s="51" t="s">
        <v>534</v>
      </c>
      <c r="D373" s="51" t="s">
        <v>1092</v>
      </c>
      <c r="E373" s="41">
        <v>800</v>
      </c>
      <c r="F373" s="41">
        <v>805</v>
      </c>
    </row>
    <row r="374" spans="1:6" s="27" customFormat="1" ht="47.25">
      <c r="A374" s="32" t="s">
        <v>466</v>
      </c>
      <c r="B374" s="49" t="s">
        <v>311</v>
      </c>
      <c r="C374" s="51"/>
      <c r="D374" s="51"/>
      <c r="E374" s="34">
        <f>E375+E380</f>
        <v>53448.8</v>
      </c>
      <c r="F374" s="34">
        <f>F375+F380</f>
        <v>54120.3</v>
      </c>
    </row>
    <row r="375" spans="1:6" s="27" customFormat="1" ht="31.5">
      <c r="A375" s="50" t="s">
        <v>467</v>
      </c>
      <c r="B375" s="51" t="s">
        <v>324</v>
      </c>
      <c r="C375" s="51"/>
      <c r="D375" s="51"/>
      <c r="E375" s="41">
        <f aca="true" t="shared" si="19" ref="E375:F378">E376</f>
        <v>44557</v>
      </c>
      <c r="F375" s="41">
        <f t="shared" si="19"/>
        <v>45217</v>
      </c>
    </row>
    <row r="376" spans="1:6" s="27" customFormat="1" ht="47.25">
      <c r="A376" s="50" t="s">
        <v>281</v>
      </c>
      <c r="B376" s="51" t="s">
        <v>324</v>
      </c>
      <c r="C376" s="51" t="s">
        <v>497</v>
      </c>
      <c r="D376" s="51"/>
      <c r="E376" s="41">
        <f t="shared" si="19"/>
        <v>44557</v>
      </c>
      <c r="F376" s="41">
        <f t="shared" si="19"/>
        <v>45217</v>
      </c>
    </row>
    <row r="377" spans="1:6" s="27" customFormat="1" ht="78.75">
      <c r="A377" s="50" t="s">
        <v>498</v>
      </c>
      <c r="B377" s="51" t="s">
        <v>324</v>
      </c>
      <c r="C377" s="51" t="s">
        <v>501</v>
      </c>
      <c r="D377" s="51"/>
      <c r="E377" s="41">
        <f t="shared" si="19"/>
        <v>44557</v>
      </c>
      <c r="F377" s="41">
        <f t="shared" si="19"/>
        <v>45217</v>
      </c>
    </row>
    <row r="378" spans="1:6" s="27" customFormat="1" ht="15.75">
      <c r="A378" s="50" t="s">
        <v>1119</v>
      </c>
      <c r="B378" s="51" t="s">
        <v>324</v>
      </c>
      <c r="C378" s="51" t="s">
        <v>706</v>
      </c>
      <c r="D378" s="51"/>
      <c r="E378" s="41">
        <f t="shared" si="19"/>
        <v>44557</v>
      </c>
      <c r="F378" s="41">
        <f t="shared" si="19"/>
        <v>45217</v>
      </c>
    </row>
    <row r="379" spans="1:6" s="27" customFormat="1" ht="15.75">
      <c r="A379" s="50" t="s">
        <v>866</v>
      </c>
      <c r="B379" s="51" t="s">
        <v>324</v>
      </c>
      <c r="C379" s="51" t="s">
        <v>706</v>
      </c>
      <c r="D379" s="51" t="s">
        <v>1101</v>
      </c>
      <c r="E379" s="41">
        <v>44557</v>
      </c>
      <c r="F379" s="41">
        <v>45217</v>
      </c>
    </row>
    <row r="380" spans="1:6" s="27" customFormat="1" ht="15.75">
      <c r="A380" s="50" t="s">
        <v>1284</v>
      </c>
      <c r="B380" s="51" t="s">
        <v>1285</v>
      </c>
      <c r="C380" s="51"/>
      <c r="D380" s="51"/>
      <c r="E380" s="41">
        <f aca="true" t="shared" si="20" ref="E380:F383">E381</f>
        <v>8891.8</v>
      </c>
      <c r="F380" s="41">
        <f t="shared" si="20"/>
        <v>8903.3</v>
      </c>
    </row>
    <row r="381" spans="1:6" s="27" customFormat="1" ht="47.25">
      <c r="A381" s="50" t="s">
        <v>281</v>
      </c>
      <c r="B381" s="51" t="s">
        <v>1285</v>
      </c>
      <c r="C381" s="51" t="s">
        <v>497</v>
      </c>
      <c r="D381" s="51"/>
      <c r="E381" s="41">
        <f t="shared" si="20"/>
        <v>8891.8</v>
      </c>
      <c r="F381" s="41">
        <f t="shared" si="20"/>
        <v>8903.3</v>
      </c>
    </row>
    <row r="382" spans="1:6" s="27" customFormat="1" ht="78.75">
      <c r="A382" s="50" t="s">
        <v>498</v>
      </c>
      <c r="B382" s="51" t="s">
        <v>1285</v>
      </c>
      <c r="C382" s="51" t="s">
        <v>501</v>
      </c>
      <c r="D382" s="51"/>
      <c r="E382" s="41">
        <f t="shared" si="20"/>
        <v>8891.8</v>
      </c>
      <c r="F382" s="41">
        <f t="shared" si="20"/>
        <v>8903.3</v>
      </c>
    </row>
    <row r="383" spans="1:6" s="27" customFormat="1" ht="31.5">
      <c r="A383" s="50" t="s">
        <v>1286</v>
      </c>
      <c r="B383" s="51" t="s">
        <v>1285</v>
      </c>
      <c r="C383" s="51" t="s">
        <v>1287</v>
      </c>
      <c r="D383" s="51"/>
      <c r="E383" s="41">
        <f t="shared" si="20"/>
        <v>8891.8</v>
      </c>
      <c r="F383" s="41">
        <f t="shared" si="20"/>
        <v>8903.3</v>
      </c>
    </row>
    <row r="384" spans="1:6" s="27" customFormat="1" ht="15.75">
      <c r="A384" s="50" t="s">
        <v>866</v>
      </c>
      <c r="B384" s="51" t="s">
        <v>1285</v>
      </c>
      <c r="C384" s="51" t="s">
        <v>1287</v>
      </c>
      <c r="D384" s="51" t="s">
        <v>1101</v>
      </c>
      <c r="E384" s="41">
        <v>8891.8</v>
      </c>
      <c r="F384" s="41">
        <v>8903.3</v>
      </c>
    </row>
    <row r="385" spans="1:6" s="27" customFormat="1" ht="15.75">
      <c r="A385" s="32" t="s">
        <v>1319</v>
      </c>
      <c r="B385" s="49" t="s">
        <v>918</v>
      </c>
      <c r="C385" s="49" t="s">
        <v>184</v>
      </c>
      <c r="D385" s="49"/>
      <c r="E385" s="34">
        <f>E386</f>
        <v>15509</v>
      </c>
      <c r="F385" s="34">
        <f>F386</f>
        <v>32728</v>
      </c>
    </row>
    <row r="386" spans="1:6" s="171" customFormat="1" ht="15.75">
      <c r="A386" s="50" t="s">
        <v>297</v>
      </c>
      <c r="B386" s="51" t="s">
        <v>918</v>
      </c>
      <c r="C386" s="51" t="s">
        <v>184</v>
      </c>
      <c r="D386" s="51" t="s">
        <v>919</v>
      </c>
      <c r="E386" s="41">
        <v>15509</v>
      </c>
      <c r="F386" s="41">
        <v>32728</v>
      </c>
    </row>
    <row r="387" spans="1:7" s="29" customFormat="1" ht="15.75">
      <c r="A387" s="32" t="s">
        <v>910</v>
      </c>
      <c r="B387" s="33"/>
      <c r="C387" s="172"/>
      <c r="D387" s="33"/>
      <c r="E387" s="34">
        <f>E15+E77+E83+E98+E160+E203+E281+E293+E353+E363+E374+E385</f>
        <v>1533519.9</v>
      </c>
      <c r="F387" s="34">
        <f>F15+F77+F83+F98+F160+F203+F281+F293+F353+F363+F374+F385</f>
        <v>1607596.6</v>
      </c>
      <c r="G387" s="35"/>
    </row>
    <row r="388" spans="1:6" s="98" customFormat="1" ht="15.75">
      <c r="A388" s="96"/>
      <c r="B388" s="97"/>
      <c r="C388" s="97"/>
      <c r="D388" s="173"/>
      <c r="E388" s="174"/>
      <c r="F388" s="174"/>
    </row>
    <row r="389" spans="1:6" s="46" customFormat="1" ht="15.75">
      <c r="A389" s="325" t="s">
        <v>768</v>
      </c>
      <c r="B389" s="325"/>
      <c r="C389" s="325"/>
      <c r="D389" s="325"/>
      <c r="E389" s="325"/>
      <c r="F389" s="325"/>
    </row>
    <row r="390" spans="2:7" ht="15.75">
      <c r="B390" s="94"/>
      <c r="C390" s="94"/>
      <c r="D390" s="95"/>
      <c r="E390" s="78"/>
      <c r="F390" s="78"/>
      <c r="G390" s="170"/>
    </row>
    <row r="391" spans="4:10" ht="15.75">
      <c r="D391" s="42"/>
      <c r="E391" s="42"/>
      <c r="F391" s="42"/>
      <c r="G391" s="94"/>
      <c r="H391" s="95"/>
      <c r="I391" s="78"/>
      <c r="J391" s="78"/>
    </row>
    <row r="392" spans="4:10" ht="15.75">
      <c r="D392" s="42"/>
      <c r="E392" s="175"/>
      <c r="F392" s="175"/>
      <c r="G392" s="94"/>
      <c r="H392" s="95"/>
      <c r="I392" s="78"/>
      <c r="J392" s="78"/>
    </row>
    <row r="393" spans="4:10" ht="15.75">
      <c r="D393" s="42"/>
      <c r="E393" s="42"/>
      <c r="F393" s="42"/>
      <c r="G393" s="94"/>
      <c r="H393" s="95"/>
      <c r="I393" s="78"/>
      <c r="J393" s="78"/>
    </row>
    <row r="394" spans="4:10" ht="15.75">
      <c r="D394" s="42"/>
      <c r="E394" s="42"/>
      <c r="F394" s="42"/>
      <c r="G394" s="94"/>
      <c r="H394" s="95"/>
      <c r="I394" s="78"/>
      <c r="J394" s="78"/>
    </row>
    <row r="395" spans="4:10" ht="15.75">
      <c r="D395" s="42"/>
      <c r="E395" s="42"/>
      <c r="F395" s="42"/>
      <c r="G395" s="94"/>
      <c r="H395" s="95"/>
      <c r="I395" s="78"/>
      <c r="J395" s="78"/>
    </row>
    <row r="396" spans="4:10" ht="15.75">
      <c r="D396" s="42"/>
      <c r="E396" s="42"/>
      <c r="F396" s="42"/>
      <c r="G396" s="94"/>
      <c r="H396" s="95"/>
      <c r="I396" s="78"/>
      <c r="J396" s="78"/>
    </row>
    <row r="397" spans="4:10" ht="15.75">
      <c r="D397" s="42"/>
      <c r="E397" s="42"/>
      <c r="F397" s="42"/>
      <c r="G397" s="94"/>
      <c r="H397" s="95"/>
      <c r="I397" s="78"/>
      <c r="J397" s="78"/>
    </row>
    <row r="398" spans="4:10" ht="15.75">
      <c r="D398" s="42"/>
      <c r="E398" s="42"/>
      <c r="F398" s="42"/>
      <c r="G398" s="94"/>
      <c r="H398" s="95"/>
      <c r="I398" s="78"/>
      <c r="J398" s="78"/>
    </row>
    <row r="399" spans="4:10" ht="15.75">
      <c r="D399" s="42"/>
      <c r="E399" s="42"/>
      <c r="F399" s="42"/>
      <c r="G399" s="94"/>
      <c r="H399" s="95"/>
      <c r="I399" s="78"/>
      <c r="J399" s="78"/>
    </row>
    <row r="400" spans="4:10" ht="15.75">
      <c r="D400" s="42"/>
      <c r="E400" s="42"/>
      <c r="F400" s="42"/>
      <c r="H400" s="99"/>
      <c r="I400" s="78"/>
      <c r="J400" s="78"/>
    </row>
    <row r="401" spans="4:10" ht="15.75">
      <c r="D401" s="42"/>
      <c r="E401" s="42"/>
      <c r="F401" s="42"/>
      <c r="H401" s="99"/>
      <c r="I401" s="78"/>
      <c r="J401" s="78"/>
    </row>
    <row r="402" spans="4:10" ht="15.75">
      <c r="D402" s="42"/>
      <c r="E402" s="42"/>
      <c r="F402" s="42"/>
      <c r="H402" s="99"/>
      <c r="I402" s="78"/>
      <c r="J402" s="78"/>
    </row>
    <row r="403" spans="4:10" ht="15.75">
      <c r="D403" s="42"/>
      <c r="E403" s="42"/>
      <c r="F403" s="42"/>
      <c r="H403" s="99"/>
      <c r="I403" s="78"/>
      <c r="J403" s="78"/>
    </row>
    <row r="404" spans="4:10" ht="15.75">
      <c r="D404" s="42"/>
      <c r="E404" s="42"/>
      <c r="F404" s="42"/>
      <c r="H404" s="99"/>
      <c r="I404" s="78"/>
      <c r="J404" s="78"/>
    </row>
    <row r="405" spans="4:10" ht="15.75">
      <c r="D405" s="42"/>
      <c r="E405" s="42"/>
      <c r="F405" s="42"/>
      <c r="H405" s="99"/>
      <c r="I405" s="78"/>
      <c r="J405" s="78"/>
    </row>
    <row r="406" spans="4:10" ht="15.75">
      <c r="D406" s="42"/>
      <c r="E406" s="42"/>
      <c r="F406" s="42"/>
      <c r="H406" s="99"/>
      <c r="I406" s="78"/>
      <c r="J406" s="78"/>
    </row>
    <row r="407" spans="4:10" ht="15.75">
      <c r="D407" s="42"/>
      <c r="E407" s="42"/>
      <c r="F407" s="42"/>
      <c r="H407" s="99"/>
      <c r="I407" s="78"/>
      <c r="J407" s="78"/>
    </row>
    <row r="408" spans="4:10" ht="15.75">
      <c r="D408" s="42"/>
      <c r="E408" s="42"/>
      <c r="F408" s="42"/>
      <c r="H408" s="99"/>
      <c r="I408" s="78"/>
      <c r="J408" s="78"/>
    </row>
    <row r="409" spans="4:10" ht="15.75">
      <c r="D409" s="42"/>
      <c r="E409" s="42"/>
      <c r="F409" s="42"/>
      <c r="H409" s="99"/>
      <c r="I409" s="78"/>
      <c r="J409" s="78"/>
    </row>
    <row r="410" spans="4:10" ht="15.75">
      <c r="D410" s="42"/>
      <c r="E410" s="42"/>
      <c r="F410" s="42"/>
      <c r="H410" s="99"/>
      <c r="I410" s="78"/>
      <c r="J410" s="78"/>
    </row>
    <row r="411" spans="4:10" ht="15.75">
      <c r="D411" s="42"/>
      <c r="E411" s="42"/>
      <c r="F411" s="42"/>
      <c r="H411" s="99"/>
      <c r="I411" s="78"/>
      <c r="J411" s="78"/>
    </row>
    <row r="412" spans="4:10" ht="15.75">
      <c r="D412" s="42"/>
      <c r="E412" s="42"/>
      <c r="F412" s="42"/>
      <c r="H412" s="99"/>
      <c r="I412" s="78"/>
      <c r="J412" s="78"/>
    </row>
    <row r="413" spans="4:10" ht="15.75">
      <c r="D413" s="42"/>
      <c r="E413" s="42"/>
      <c r="F413" s="42"/>
      <c r="H413" s="99"/>
      <c r="I413" s="78"/>
      <c r="J413" s="78"/>
    </row>
    <row r="414" spans="4:10" ht="15.75">
      <c r="D414" s="42"/>
      <c r="E414" s="42"/>
      <c r="F414" s="42"/>
      <c r="H414" s="99"/>
      <c r="I414" s="78"/>
      <c r="J414" s="78"/>
    </row>
    <row r="415" spans="4:10" ht="15.75">
      <c r="D415" s="42"/>
      <c r="E415" s="42"/>
      <c r="F415" s="42"/>
      <c r="H415" s="99"/>
      <c r="I415" s="78"/>
      <c r="J415" s="78"/>
    </row>
    <row r="416" spans="4:10" ht="15.75">
      <c r="D416" s="42"/>
      <c r="E416" s="42"/>
      <c r="F416" s="42"/>
      <c r="H416" s="99"/>
      <c r="I416" s="78"/>
      <c r="J416" s="78"/>
    </row>
    <row r="417" spans="4:10" ht="15.75">
      <c r="D417" s="42"/>
      <c r="E417" s="42"/>
      <c r="F417" s="42"/>
      <c r="H417" s="99"/>
      <c r="I417" s="78"/>
      <c r="J417" s="78"/>
    </row>
    <row r="418" spans="4:10" ht="15.75">
      <c r="D418" s="42"/>
      <c r="E418" s="42"/>
      <c r="F418" s="42"/>
      <c r="H418" s="99"/>
      <c r="I418" s="78"/>
      <c r="J418" s="78"/>
    </row>
    <row r="419" spans="4:10" ht="15.75">
      <c r="D419" s="42"/>
      <c r="E419" s="42"/>
      <c r="F419" s="42"/>
      <c r="H419" s="99"/>
      <c r="I419" s="78"/>
      <c r="J419" s="78"/>
    </row>
    <row r="420" spans="4:10" ht="15.75">
      <c r="D420" s="42"/>
      <c r="E420" s="42"/>
      <c r="F420" s="42"/>
      <c r="H420" s="99"/>
      <c r="I420" s="78"/>
      <c r="J420" s="78"/>
    </row>
    <row r="421" spans="4:10" ht="15.75">
      <c r="D421" s="42"/>
      <c r="E421" s="42"/>
      <c r="F421" s="42"/>
      <c r="H421" s="99"/>
      <c r="I421" s="78"/>
      <c r="J421" s="78"/>
    </row>
    <row r="422" spans="4:10" ht="15.75">
      <c r="D422" s="42"/>
      <c r="E422" s="42"/>
      <c r="F422" s="42"/>
      <c r="H422" s="99"/>
      <c r="I422" s="78"/>
      <c r="J422" s="78"/>
    </row>
    <row r="423" spans="4:10" ht="15.75">
      <c r="D423" s="42"/>
      <c r="E423" s="42"/>
      <c r="F423" s="42"/>
      <c r="H423" s="99"/>
      <c r="I423" s="78"/>
      <c r="J423" s="78"/>
    </row>
    <row r="424" spans="5:6" ht="15.75">
      <c r="E424" s="78"/>
      <c r="F424" s="78"/>
    </row>
    <row r="425" spans="5:6" ht="15.75">
      <c r="E425" s="78"/>
      <c r="F425" s="78"/>
    </row>
    <row r="426" spans="5:6" ht="15.75">
      <c r="E426" s="78"/>
      <c r="F426" s="78"/>
    </row>
    <row r="427" spans="5:6" ht="15.75">
      <c r="E427" s="78"/>
      <c r="F427" s="78"/>
    </row>
    <row r="428" spans="5:6" ht="15.75">
      <c r="E428" s="78"/>
      <c r="F428" s="78"/>
    </row>
    <row r="429" spans="5:6" ht="15.75">
      <c r="E429" s="78"/>
      <c r="F429" s="78"/>
    </row>
    <row r="430" spans="5:6" ht="15.75">
      <c r="E430" s="78"/>
      <c r="F430" s="78"/>
    </row>
    <row r="431" spans="5:6" ht="15.75">
      <c r="E431" s="78"/>
      <c r="F431" s="78"/>
    </row>
    <row r="432" spans="5:6" ht="15.75">
      <c r="E432" s="78"/>
      <c r="F432" s="78"/>
    </row>
    <row r="433" spans="5:6" ht="15.75">
      <c r="E433" s="78"/>
      <c r="F433" s="78"/>
    </row>
    <row r="434" spans="5:6" ht="15.75">
      <c r="E434" s="78"/>
      <c r="F434" s="78"/>
    </row>
    <row r="435" spans="5:6" ht="15.75">
      <c r="E435" s="78"/>
      <c r="F435" s="78"/>
    </row>
    <row r="436" spans="5:6" ht="15.75">
      <c r="E436" s="78"/>
      <c r="F436" s="78"/>
    </row>
    <row r="437" spans="5:6" ht="15.75">
      <c r="E437" s="78"/>
      <c r="F437" s="78"/>
    </row>
    <row r="438" spans="5:6" ht="15.75">
      <c r="E438" s="78"/>
      <c r="F438" s="78"/>
    </row>
    <row r="439" spans="5:6" ht="15.75">
      <c r="E439" s="78"/>
      <c r="F439" s="78"/>
    </row>
    <row r="440" spans="5:6" ht="15.75">
      <c r="E440" s="78"/>
      <c r="F440" s="78"/>
    </row>
    <row r="441" spans="5:6" ht="15.75">
      <c r="E441" s="78"/>
      <c r="F441" s="78"/>
    </row>
    <row r="442" spans="5:6" ht="15.75">
      <c r="E442" s="78"/>
      <c r="F442" s="78"/>
    </row>
    <row r="443" spans="5:6" ht="15.75">
      <c r="E443" s="78"/>
      <c r="F443" s="78"/>
    </row>
    <row r="444" spans="5:6" ht="15.75">
      <c r="E444" s="78"/>
      <c r="F444" s="78"/>
    </row>
    <row r="445" spans="5:6" ht="15.75">
      <c r="E445" s="78"/>
      <c r="F445" s="78"/>
    </row>
    <row r="446" spans="5:6" ht="15.75">
      <c r="E446" s="78"/>
      <c r="F446" s="78"/>
    </row>
    <row r="447" spans="5:6" ht="15.75">
      <c r="E447" s="78"/>
      <c r="F447" s="78"/>
    </row>
    <row r="448" spans="5:6" ht="15.75">
      <c r="E448" s="78"/>
      <c r="F448" s="78"/>
    </row>
    <row r="449" spans="5:6" ht="15.75">
      <c r="E449" s="78"/>
      <c r="F449" s="78"/>
    </row>
    <row r="450" spans="5:6" ht="15.75">
      <c r="E450" s="78"/>
      <c r="F450" s="78"/>
    </row>
    <row r="451" spans="5:6" ht="15.75">
      <c r="E451" s="78"/>
      <c r="F451" s="78"/>
    </row>
    <row r="452" spans="5:6" ht="15.75">
      <c r="E452" s="78"/>
      <c r="F452" s="78"/>
    </row>
    <row r="453" spans="5:6" ht="15.75">
      <c r="E453" s="78"/>
      <c r="F453" s="78"/>
    </row>
    <row r="454" spans="5:6" ht="15.75">
      <c r="E454" s="78"/>
      <c r="F454" s="78"/>
    </row>
    <row r="455" spans="5:6" ht="15.75">
      <c r="E455" s="78"/>
      <c r="F455" s="78"/>
    </row>
    <row r="456" spans="5:6" ht="15.75">
      <c r="E456" s="78"/>
      <c r="F456" s="78"/>
    </row>
    <row r="457" spans="5:6" ht="15.75">
      <c r="E457" s="78"/>
      <c r="F457" s="78"/>
    </row>
    <row r="458" spans="5:6" ht="15.75">
      <c r="E458" s="78"/>
      <c r="F458" s="78"/>
    </row>
    <row r="459" spans="5:6" ht="15.75">
      <c r="E459" s="78"/>
      <c r="F459" s="78"/>
    </row>
    <row r="460" spans="5:6" ht="15.75">
      <c r="E460" s="78"/>
      <c r="F460" s="78"/>
    </row>
    <row r="461" spans="5:6" ht="15.75">
      <c r="E461" s="78"/>
      <c r="F461" s="78"/>
    </row>
    <row r="462" spans="5:6" ht="15.75">
      <c r="E462" s="78"/>
      <c r="F462" s="78"/>
    </row>
    <row r="463" spans="5:6" ht="15.75">
      <c r="E463" s="78"/>
      <c r="F463" s="78"/>
    </row>
    <row r="464" spans="5:6" ht="15.75">
      <c r="E464" s="78"/>
      <c r="F464" s="78"/>
    </row>
    <row r="465" spans="5:6" ht="15.75">
      <c r="E465" s="78"/>
      <c r="F465" s="78"/>
    </row>
    <row r="466" spans="5:6" ht="15.75">
      <c r="E466" s="78"/>
      <c r="F466" s="78"/>
    </row>
    <row r="467" spans="5:6" ht="15.75">
      <c r="E467" s="78"/>
      <c r="F467" s="78"/>
    </row>
    <row r="468" spans="5:6" ht="15.75">
      <c r="E468" s="78"/>
      <c r="F468" s="78"/>
    </row>
    <row r="469" spans="5:6" ht="15.75">
      <c r="E469" s="78"/>
      <c r="F469" s="78"/>
    </row>
    <row r="470" spans="5:6" ht="15.75">
      <c r="E470" s="78"/>
      <c r="F470" s="78"/>
    </row>
    <row r="471" spans="5:6" ht="15.75">
      <c r="E471" s="78"/>
      <c r="F471" s="78"/>
    </row>
    <row r="472" spans="5:6" ht="15.75">
      <c r="E472" s="78"/>
      <c r="F472" s="78"/>
    </row>
    <row r="473" spans="5:6" ht="15.75">
      <c r="E473" s="78"/>
      <c r="F473" s="78"/>
    </row>
    <row r="474" spans="5:6" ht="15.75">
      <c r="E474" s="78"/>
      <c r="F474" s="78"/>
    </row>
    <row r="475" spans="5:6" ht="15.75">
      <c r="E475" s="78"/>
      <c r="F475" s="78"/>
    </row>
    <row r="476" spans="5:6" ht="15.75">
      <c r="E476" s="78"/>
      <c r="F476" s="78"/>
    </row>
    <row r="477" spans="5:6" ht="15.75">
      <c r="E477" s="78"/>
      <c r="F477" s="78"/>
    </row>
    <row r="478" spans="5:6" ht="15.75">
      <c r="E478" s="78"/>
      <c r="F478" s="78"/>
    </row>
    <row r="479" spans="5:6" ht="15.75">
      <c r="E479" s="78"/>
      <c r="F479" s="78"/>
    </row>
    <row r="480" spans="5:6" ht="15.75">
      <c r="E480" s="78"/>
      <c r="F480" s="78"/>
    </row>
    <row r="481" spans="5:6" ht="15.75">
      <c r="E481" s="78"/>
      <c r="F481" s="78"/>
    </row>
    <row r="482" spans="5:6" ht="15.75">
      <c r="E482" s="78"/>
      <c r="F482" s="78"/>
    </row>
    <row r="483" spans="5:6" ht="15.75">
      <c r="E483" s="78"/>
      <c r="F483" s="78"/>
    </row>
    <row r="484" spans="5:6" ht="15.75">
      <c r="E484" s="78"/>
      <c r="F484" s="78"/>
    </row>
    <row r="485" spans="5:6" ht="15.75">
      <c r="E485" s="78"/>
      <c r="F485" s="78"/>
    </row>
    <row r="486" spans="5:6" ht="15.75">
      <c r="E486" s="78"/>
      <c r="F486" s="78"/>
    </row>
    <row r="487" spans="5:6" ht="15.75">
      <c r="E487" s="78"/>
      <c r="F487" s="78"/>
    </row>
    <row r="488" spans="5:6" ht="15.75">
      <c r="E488" s="78"/>
      <c r="F488" s="78"/>
    </row>
    <row r="489" spans="5:6" ht="15.75">
      <c r="E489" s="78"/>
      <c r="F489" s="78"/>
    </row>
    <row r="490" spans="5:6" ht="15.75">
      <c r="E490" s="78"/>
      <c r="F490" s="78"/>
    </row>
    <row r="491" spans="5:6" ht="15.75">
      <c r="E491" s="78"/>
      <c r="F491" s="78"/>
    </row>
    <row r="492" spans="5:6" ht="15.75">
      <c r="E492" s="78"/>
      <c r="F492" s="78"/>
    </row>
    <row r="493" spans="5:6" ht="15.75">
      <c r="E493" s="78"/>
      <c r="F493" s="78"/>
    </row>
    <row r="494" spans="5:6" ht="15.75">
      <c r="E494" s="78"/>
      <c r="F494" s="78"/>
    </row>
    <row r="495" spans="5:6" ht="15.75">
      <c r="E495" s="78"/>
      <c r="F495" s="78"/>
    </row>
    <row r="496" spans="5:6" ht="15.75">
      <c r="E496" s="78"/>
      <c r="F496" s="78"/>
    </row>
    <row r="497" spans="5:6" ht="15.75">
      <c r="E497" s="78"/>
      <c r="F497" s="78"/>
    </row>
    <row r="498" spans="5:6" ht="15.75">
      <c r="E498" s="78"/>
      <c r="F498" s="78"/>
    </row>
    <row r="499" spans="5:6" ht="15.75">
      <c r="E499" s="78"/>
      <c r="F499" s="78"/>
    </row>
    <row r="500" spans="5:6" ht="15.75">
      <c r="E500" s="78"/>
      <c r="F500" s="78"/>
    </row>
    <row r="501" spans="5:6" ht="15.75">
      <c r="E501" s="78"/>
      <c r="F501" s="78"/>
    </row>
    <row r="502" spans="5:6" ht="15.75">
      <c r="E502" s="78"/>
      <c r="F502" s="78"/>
    </row>
    <row r="503" spans="5:6" ht="15.75">
      <c r="E503" s="78"/>
      <c r="F503" s="78"/>
    </row>
    <row r="504" spans="5:6" ht="15.75">
      <c r="E504" s="78"/>
      <c r="F504" s="78"/>
    </row>
    <row r="505" spans="5:6" ht="15.75">
      <c r="E505" s="78"/>
      <c r="F505" s="78"/>
    </row>
    <row r="506" spans="5:6" ht="15.75">
      <c r="E506" s="78"/>
      <c r="F506" s="78"/>
    </row>
    <row r="507" spans="5:6" ht="15.75">
      <c r="E507" s="78"/>
      <c r="F507" s="78"/>
    </row>
    <row r="508" spans="5:6" ht="15.75">
      <c r="E508" s="78"/>
      <c r="F508" s="78"/>
    </row>
    <row r="509" spans="5:6" ht="15.75">
      <c r="E509" s="78"/>
      <c r="F509" s="78"/>
    </row>
    <row r="510" spans="5:6" ht="15.75">
      <c r="E510" s="78"/>
      <c r="F510" s="78"/>
    </row>
    <row r="511" spans="5:6" ht="15.75">
      <c r="E511" s="78"/>
      <c r="F511" s="78"/>
    </row>
    <row r="512" spans="5:6" ht="15.75">
      <c r="E512" s="78"/>
      <c r="F512" s="78"/>
    </row>
    <row r="513" spans="5:6" ht="15.75">
      <c r="E513" s="78"/>
      <c r="F513" s="78"/>
    </row>
    <row r="514" spans="5:6" ht="15.75">
      <c r="E514" s="78"/>
      <c r="F514" s="78"/>
    </row>
    <row r="515" spans="5:6" ht="15.75">
      <c r="E515" s="78"/>
      <c r="F515" s="78"/>
    </row>
    <row r="516" spans="5:6" ht="15.75">
      <c r="E516" s="78"/>
      <c r="F516" s="78"/>
    </row>
    <row r="517" spans="5:6" ht="15.75">
      <c r="E517" s="78"/>
      <c r="F517" s="78"/>
    </row>
    <row r="518" spans="5:6" ht="15.75">
      <c r="E518" s="78"/>
      <c r="F518" s="78"/>
    </row>
    <row r="519" spans="5:6" ht="15.75">
      <c r="E519" s="78"/>
      <c r="F519" s="78"/>
    </row>
    <row r="520" spans="5:6" ht="15.75">
      <c r="E520" s="78"/>
      <c r="F520" s="78"/>
    </row>
    <row r="521" spans="5:6" ht="15.75">
      <c r="E521" s="78"/>
      <c r="F521" s="78"/>
    </row>
    <row r="522" spans="5:6" ht="15.75">
      <c r="E522" s="78"/>
      <c r="F522" s="78"/>
    </row>
    <row r="523" spans="5:6" ht="15.75">
      <c r="E523" s="78"/>
      <c r="F523" s="78"/>
    </row>
    <row r="524" spans="5:6" ht="15.75">
      <c r="E524" s="78"/>
      <c r="F524" s="78"/>
    </row>
    <row r="525" spans="5:6" ht="15.75">
      <c r="E525" s="78"/>
      <c r="F525" s="78"/>
    </row>
    <row r="526" spans="5:6" ht="15.75">
      <c r="E526" s="78"/>
      <c r="F526" s="78"/>
    </row>
    <row r="527" spans="5:6" ht="15.75">
      <c r="E527" s="78"/>
      <c r="F527" s="78"/>
    </row>
    <row r="528" spans="5:6" ht="15.75">
      <c r="E528" s="78"/>
      <c r="F528" s="78"/>
    </row>
    <row r="529" spans="5:6" ht="15.75">
      <c r="E529" s="78"/>
      <c r="F529" s="78"/>
    </row>
    <row r="530" spans="5:6" ht="15.75">
      <c r="E530" s="78"/>
      <c r="F530" s="78"/>
    </row>
    <row r="531" spans="5:6" ht="15.75">
      <c r="E531" s="78"/>
      <c r="F531" s="78"/>
    </row>
    <row r="532" spans="5:6" ht="15.75">
      <c r="E532" s="78"/>
      <c r="F532" s="78"/>
    </row>
    <row r="533" spans="5:6" ht="15.75">
      <c r="E533" s="78"/>
      <c r="F533" s="78"/>
    </row>
    <row r="534" spans="5:6" ht="15.75">
      <c r="E534" s="78"/>
      <c r="F534" s="78"/>
    </row>
    <row r="535" spans="5:6" ht="15.75">
      <c r="E535" s="78"/>
      <c r="F535" s="78"/>
    </row>
    <row r="536" spans="5:6" ht="15.75">
      <c r="E536" s="78"/>
      <c r="F536" s="78"/>
    </row>
    <row r="537" spans="5:6" ht="15.75">
      <c r="E537" s="78"/>
      <c r="F537" s="78"/>
    </row>
    <row r="538" spans="5:6" ht="15.75">
      <c r="E538" s="78"/>
      <c r="F538" s="78"/>
    </row>
    <row r="539" spans="5:6" ht="15.75">
      <c r="E539" s="78"/>
      <c r="F539" s="78"/>
    </row>
    <row r="540" spans="5:6" ht="15.75">
      <c r="E540" s="78"/>
      <c r="F540" s="78"/>
    </row>
    <row r="541" spans="5:6" ht="15.75">
      <c r="E541" s="78"/>
      <c r="F541" s="78"/>
    </row>
    <row r="542" spans="5:6" ht="15.75">
      <c r="E542" s="78"/>
      <c r="F542" s="78"/>
    </row>
    <row r="543" spans="5:6" ht="15.75">
      <c r="E543" s="78"/>
      <c r="F543" s="78"/>
    </row>
    <row r="544" spans="5:6" ht="15.75">
      <c r="E544" s="78"/>
      <c r="F544" s="78"/>
    </row>
    <row r="545" spans="5:6" ht="15.75">
      <c r="E545" s="78"/>
      <c r="F545" s="78"/>
    </row>
    <row r="546" spans="5:6" ht="15.75">
      <c r="E546" s="78"/>
      <c r="F546" s="78"/>
    </row>
    <row r="547" spans="5:6" ht="15.75">
      <c r="E547" s="78"/>
      <c r="F547" s="78"/>
    </row>
    <row r="548" spans="5:6" ht="15.75">
      <c r="E548" s="78"/>
      <c r="F548" s="78"/>
    </row>
    <row r="549" spans="5:6" ht="15.75">
      <c r="E549" s="78"/>
      <c r="F549" s="78"/>
    </row>
    <row r="550" spans="5:6" ht="15.75">
      <c r="E550" s="78"/>
      <c r="F550" s="78"/>
    </row>
    <row r="551" spans="5:6" ht="15.75">
      <c r="E551" s="78"/>
      <c r="F551" s="78"/>
    </row>
    <row r="552" spans="5:6" ht="15.75">
      <c r="E552" s="78"/>
      <c r="F552" s="78"/>
    </row>
    <row r="553" spans="5:6" ht="15.75">
      <c r="E553" s="78"/>
      <c r="F553" s="78"/>
    </row>
    <row r="554" spans="5:6" ht="15.75">
      <c r="E554" s="78"/>
      <c r="F554" s="78"/>
    </row>
    <row r="555" spans="5:6" ht="15.75">
      <c r="E555" s="78"/>
      <c r="F555" s="78"/>
    </row>
    <row r="556" spans="5:6" ht="15.75">
      <c r="E556" s="78"/>
      <c r="F556" s="78"/>
    </row>
    <row r="557" spans="5:6" ht="15.75">
      <c r="E557" s="78"/>
      <c r="F557" s="78"/>
    </row>
    <row r="558" spans="5:6" ht="15.75">
      <c r="E558" s="78"/>
      <c r="F558" s="78"/>
    </row>
    <row r="559" spans="5:6" ht="15.75">
      <c r="E559" s="78"/>
      <c r="F559" s="78"/>
    </row>
    <row r="560" spans="5:6" ht="15.75">
      <c r="E560" s="78"/>
      <c r="F560" s="78"/>
    </row>
    <row r="561" spans="5:6" ht="15.75">
      <c r="E561" s="78"/>
      <c r="F561" s="78"/>
    </row>
    <row r="562" spans="5:6" ht="15.75">
      <c r="E562" s="78"/>
      <c r="F562" s="78"/>
    </row>
    <row r="563" spans="5:6" ht="15.75">
      <c r="E563" s="78"/>
      <c r="F563" s="78"/>
    </row>
    <row r="564" spans="5:6" ht="15.75">
      <c r="E564" s="78"/>
      <c r="F564" s="78"/>
    </row>
    <row r="565" spans="5:6" ht="15.75">
      <c r="E565" s="78"/>
      <c r="F565" s="78"/>
    </row>
    <row r="566" spans="5:6" ht="15.75">
      <c r="E566" s="78"/>
      <c r="F566" s="78"/>
    </row>
    <row r="567" spans="5:6" ht="15.75">
      <c r="E567" s="78"/>
      <c r="F567" s="78"/>
    </row>
    <row r="568" spans="5:6" ht="15.75">
      <c r="E568" s="78"/>
      <c r="F568" s="78"/>
    </row>
    <row r="569" spans="5:6" ht="15.75">
      <c r="E569" s="78"/>
      <c r="F569" s="78"/>
    </row>
    <row r="570" spans="5:6" ht="15.75">
      <c r="E570" s="78"/>
      <c r="F570" s="78"/>
    </row>
    <row r="571" spans="5:6" ht="15.75">
      <c r="E571" s="78"/>
      <c r="F571" s="78"/>
    </row>
    <row r="572" spans="5:6" ht="15.75">
      <c r="E572" s="78"/>
      <c r="F572" s="78"/>
    </row>
    <row r="573" spans="5:6" ht="15.75">
      <c r="E573" s="78"/>
      <c r="F573" s="78"/>
    </row>
    <row r="574" spans="5:6" ht="15.75">
      <c r="E574" s="78"/>
      <c r="F574" s="78"/>
    </row>
    <row r="575" spans="5:6" ht="15.75">
      <c r="E575" s="78"/>
      <c r="F575" s="78"/>
    </row>
    <row r="576" spans="5:6" ht="15.75">
      <c r="E576" s="78"/>
      <c r="F576" s="78"/>
    </row>
    <row r="577" spans="5:6" ht="15.75">
      <c r="E577" s="78"/>
      <c r="F577" s="78"/>
    </row>
    <row r="578" spans="5:6" ht="15.75">
      <c r="E578" s="78"/>
      <c r="F578" s="78"/>
    </row>
    <row r="579" spans="5:6" ht="15.75">
      <c r="E579" s="78"/>
      <c r="F579" s="78"/>
    </row>
    <row r="580" spans="5:6" ht="15.75">
      <c r="E580" s="78"/>
      <c r="F580" s="78"/>
    </row>
    <row r="581" spans="5:6" ht="15.75">
      <c r="E581" s="78"/>
      <c r="F581" s="78"/>
    </row>
    <row r="582" spans="5:6" ht="15.75">
      <c r="E582" s="78"/>
      <c r="F582" s="78"/>
    </row>
    <row r="583" spans="5:6" ht="15.75">
      <c r="E583" s="78"/>
      <c r="F583" s="78"/>
    </row>
    <row r="584" spans="5:6" ht="15.75">
      <c r="E584" s="78"/>
      <c r="F584" s="78"/>
    </row>
    <row r="585" spans="5:6" ht="15.75">
      <c r="E585" s="78"/>
      <c r="F585" s="78"/>
    </row>
    <row r="586" spans="5:6" ht="15.75">
      <c r="E586" s="78"/>
      <c r="F586" s="78"/>
    </row>
    <row r="587" spans="5:6" ht="15.75">
      <c r="E587" s="78"/>
      <c r="F587" s="78"/>
    </row>
    <row r="588" spans="5:6" ht="15.75">
      <c r="E588" s="78"/>
      <c r="F588" s="78"/>
    </row>
    <row r="589" spans="5:6" ht="15.75">
      <c r="E589" s="78"/>
      <c r="F589" s="78"/>
    </row>
    <row r="590" spans="5:6" ht="15.75">
      <c r="E590" s="78"/>
      <c r="F590" s="78"/>
    </row>
    <row r="591" spans="5:6" ht="15.75">
      <c r="E591" s="78"/>
      <c r="F591" s="78"/>
    </row>
    <row r="592" spans="5:6" ht="15.75">
      <c r="E592" s="78"/>
      <c r="F592" s="78"/>
    </row>
    <row r="593" spans="5:6" ht="15.75">
      <c r="E593" s="78"/>
      <c r="F593" s="78"/>
    </row>
    <row r="594" spans="5:6" ht="15.75">
      <c r="E594" s="78"/>
      <c r="F594" s="78"/>
    </row>
    <row r="595" spans="5:6" ht="15.75">
      <c r="E595" s="78"/>
      <c r="F595" s="78"/>
    </row>
    <row r="596" spans="5:6" ht="15.75">
      <c r="E596" s="78"/>
      <c r="F596" s="78"/>
    </row>
    <row r="597" spans="5:6" ht="15.75">
      <c r="E597" s="78"/>
      <c r="F597" s="78"/>
    </row>
    <row r="598" spans="5:6" ht="15.75">
      <c r="E598" s="78"/>
      <c r="F598" s="78"/>
    </row>
    <row r="599" spans="5:6" ht="15.75">
      <c r="E599" s="78"/>
      <c r="F599" s="78"/>
    </row>
    <row r="600" spans="5:6" ht="15.75">
      <c r="E600" s="78"/>
      <c r="F600" s="78"/>
    </row>
    <row r="601" spans="5:6" ht="15.75">
      <c r="E601" s="78"/>
      <c r="F601" s="78"/>
    </row>
    <row r="602" spans="5:6" ht="15.75">
      <c r="E602" s="78"/>
      <c r="F602" s="78"/>
    </row>
    <row r="603" spans="5:6" ht="15.75">
      <c r="E603" s="78"/>
      <c r="F603" s="78"/>
    </row>
    <row r="604" spans="5:6" ht="15.75">
      <c r="E604" s="78"/>
      <c r="F604" s="78"/>
    </row>
    <row r="605" spans="5:6" ht="15.75">
      <c r="E605" s="78"/>
      <c r="F605" s="78"/>
    </row>
    <row r="606" spans="5:6" ht="15.75">
      <c r="E606" s="78"/>
      <c r="F606" s="78"/>
    </row>
    <row r="607" spans="5:6" ht="15.75">
      <c r="E607" s="78"/>
      <c r="F607" s="78"/>
    </row>
    <row r="608" spans="5:6" ht="15.75">
      <c r="E608" s="78"/>
      <c r="F608" s="78"/>
    </row>
    <row r="609" spans="5:6" ht="15.75">
      <c r="E609" s="78"/>
      <c r="F609" s="78"/>
    </row>
    <row r="610" spans="5:6" ht="15.75">
      <c r="E610" s="78"/>
      <c r="F610" s="78"/>
    </row>
    <row r="611" spans="5:6" ht="15.75">
      <c r="E611" s="78"/>
      <c r="F611" s="78"/>
    </row>
    <row r="612" spans="5:6" ht="15.75">
      <c r="E612" s="78"/>
      <c r="F612" s="78"/>
    </row>
    <row r="613" spans="5:6" ht="15.75">
      <c r="E613" s="78"/>
      <c r="F613" s="78"/>
    </row>
    <row r="614" spans="5:6" ht="15.75">
      <c r="E614" s="78"/>
      <c r="F614" s="78"/>
    </row>
    <row r="615" spans="5:6" ht="15.75">
      <c r="E615" s="78"/>
      <c r="F615" s="78"/>
    </row>
    <row r="616" spans="5:6" ht="15.75">
      <c r="E616" s="78"/>
      <c r="F616" s="78"/>
    </row>
    <row r="617" spans="5:6" ht="15.75">
      <c r="E617" s="78"/>
      <c r="F617" s="78"/>
    </row>
    <row r="618" spans="5:6" ht="15.75">
      <c r="E618" s="78"/>
      <c r="F618" s="78"/>
    </row>
    <row r="619" spans="5:6" ht="15.75">
      <c r="E619" s="78"/>
      <c r="F619" s="78"/>
    </row>
    <row r="620" spans="5:6" ht="15.75">
      <c r="E620" s="78"/>
      <c r="F620" s="78"/>
    </row>
    <row r="621" spans="5:6" ht="15.75">
      <c r="E621" s="78"/>
      <c r="F621" s="78"/>
    </row>
    <row r="622" spans="5:6" ht="15.75">
      <c r="E622" s="78"/>
      <c r="F622" s="78"/>
    </row>
    <row r="623" spans="5:6" ht="15.75">
      <c r="E623" s="78"/>
      <c r="F623" s="78"/>
    </row>
    <row r="624" spans="5:6" ht="15.75">
      <c r="E624" s="78"/>
      <c r="F624" s="78"/>
    </row>
    <row r="625" spans="5:6" ht="15.75">
      <c r="E625" s="78"/>
      <c r="F625" s="78"/>
    </row>
    <row r="626" spans="5:6" ht="15.75">
      <c r="E626" s="78"/>
      <c r="F626" s="78"/>
    </row>
    <row r="627" spans="5:6" ht="15.75">
      <c r="E627" s="78"/>
      <c r="F627" s="78"/>
    </row>
    <row r="628" spans="5:6" ht="15.75">
      <c r="E628" s="78"/>
      <c r="F628" s="78"/>
    </row>
    <row r="629" spans="5:6" ht="15.75">
      <c r="E629" s="78"/>
      <c r="F629" s="78"/>
    </row>
    <row r="630" spans="5:6" ht="15.75">
      <c r="E630" s="78"/>
      <c r="F630" s="78"/>
    </row>
  </sheetData>
  <sheetProtection/>
  <mergeCells count="16">
    <mergeCell ref="E12:F12"/>
    <mergeCell ref="A1:F1"/>
    <mergeCell ref="A2:F2"/>
    <mergeCell ref="A3:F3"/>
    <mergeCell ref="A4:F4"/>
    <mergeCell ref="C7:F7"/>
    <mergeCell ref="A389:F389"/>
    <mergeCell ref="A5:F5"/>
    <mergeCell ref="D11:F11"/>
    <mergeCell ref="A12:A13"/>
    <mergeCell ref="A6:F6"/>
    <mergeCell ref="C8:F8"/>
    <mergeCell ref="A10:F10"/>
    <mergeCell ref="B12:B13"/>
    <mergeCell ref="C12:C13"/>
    <mergeCell ref="D12:D13"/>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rgb="FF92D050"/>
  </sheetPr>
  <dimension ref="A1:G580"/>
  <sheetViews>
    <sheetView zoomScale="85" zoomScaleNormal="85" zoomScalePageLayoutView="0" workbookViewId="0" topLeftCell="A1">
      <selection activeCell="F7" sqref="F7"/>
    </sheetView>
  </sheetViews>
  <sheetFormatPr defaultColWidth="9.00390625" defaultRowHeight="12.75"/>
  <cols>
    <col min="1" max="1" width="82.375" style="27" customWidth="1"/>
    <col min="2" max="2" width="15.875" style="28" customWidth="1"/>
    <col min="3" max="3" width="5.00390625" style="28" customWidth="1"/>
    <col min="4" max="4" width="14.75390625" style="39" customWidth="1"/>
    <col min="5" max="5" width="17.125" style="27" customWidth="1"/>
    <col min="6" max="7" width="10.75390625" style="27" bestFit="1" customWidth="1"/>
    <col min="8" max="16384" width="9.125" style="27" customWidth="1"/>
  </cols>
  <sheetData>
    <row r="1" spans="1:4" ht="15.75">
      <c r="A1" s="354" t="s">
        <v>992</v>
      </c>
      <c r="B1" s="354"/>
      <c r="C1" s="354"/>
      <c r="D1" s="354"/>
    </row>
    <row r="2" spans="1:4" ht="15.75">
      <c r="A2" s="354" t="s">
        <v>989</v>
      </c>
      <c r="B2" s="354"/>
      <c r="C2" s="354"/>
      <c r="D2" s="354"/>
    </row>
    <row r="3" spans="1:4" ht="15.75">
      <c r="A3" s="354" t="s">
        <v>991</v>
      </c>
      <c r="B3" s="354"/>
      <c r="C3" s="354"/>
      <c r="D3" s="354"/>
    </row>
    <row r="4" spans="1:4" ht="15.75">
      <c r="A4" s="354" t="s">
        <v>987</v>
      </c>
      <c r="B4" s="354"/>
      <c r="C4" s="354"/>
      <c r="D4" s="354"/>
    </row>
    <row r="5" spans="1:4" ht="15.75">
      <c r="A5" s="354" t="s">
        <v>457</v>
      </c>
      <c r="B5" s="354"/>
      <c r="C5" s="354"/>
      <c r="D5" s="354"/>
    </row>
    <row r="6" spans="1:4" ht="15.75">
      <c r="A6" s="354" t="s">
        <v>1205</v>
      </c>
      <c r="B6" s="354"/>
      <c r="C6" s="354"/>
      <c r="D6" s="354"/>
    </row>
    <row r="7" spans="1:4" ht="15.75">
      <c r="A7" s="354" t="s">
        <v>1361</v>
      </c>
      <c r="B7" s="347"/>
      <c r="C7" s="347"/>
      <c r="D7" s="347"/>
    </row>
    <row r="8" spans="1:4" ht="15.75">
      <c r="A8" s="354" t="s">
        <v>1362</v>
      </c>
      <c r="B8" s="348"/>
      <c r="C8" s="348"/>
      <c r="D8" s="348"/>
    </row>
    <row r="10" spans="1:4" ht="72" customHeight="1">
      <c r="A10" s="326" t="s">
        <v>787</v>
      </c>
      <c r="B10" s="326"/>
      <c r="C10" s="326"/>
      <c r="D10" s="326"/>
    </row>
    <row r="11" spans="1:4" ht="15.75">
      <c r="A11" s="326"/>
      <c r="B11" s="326"/>
      <c r="C11" s="326"/>
      <c r="D11" s="326"/>
    </row>
    <row r="12" spans="3:4" ht="15.75">
      <c r="C12" s="352" t="s">
        <v>988</v>
      </c>
      <c r="D12" s="352"/>
    </row>
    <row r="13" spans="1:4" s="83" customFormat="1" ht="15.75">
      <c r="A13" s="92" t="s">
        <v>911</v>
      </c>
      <c r="B13" s="92" t="s">
        <v>803</v>
      </c>
      <c r="C13" s="101" t="s">
        <v>35</v>
      </c>
      <c r="D13" s="102" t="s">
        <v>804</v>
      </c>
    </row>
    <row r="14" spans="1:4" s="83" customFormat="1" ht="15.75">
      <c r="A14" s="77">
        <v>1</v>
      </c>
      <c r="B14" s="77">
        <v>2</v>
      </c>
      <c r="C14" s="284">
        <v>3</v>
      </c>
      <c r="D14" s="82">
        <v>4</v>
      </c>
    </row>
    <row r="15" spans="1:7" s="29" customFormat="1" ht="31.5">
      <c r="A15" s="32" t="s">
        <v>280</v>
      </c>
      <c r="B15" s="49" t="s">
        <v>177</v>
      </c>
      <c r="C15" s="49"/>
      <c r="D15" s="192">
        <f>D16+D27+D52+D89+D106+D59+D73+D77+D84</f>
        <v>1100062.9640000002</v>
      </c>
      <c r="G15" s="285"/>
    </row>
    <row r="16" spans="1:4" s="29" customFormat="1" ht="31.5">
      <c r="A16" s="50" t="s">
        <v>473</v>
      </c>
      <c r="B16" s="51" t="s">
        <v>178</v>
      </c>
      <c r="C16" s="51"/>
      <c r="D16" s="191">
        <f>D21+D23+D25+D17+D19</f>
        <v>370555.9</v>
      </c>
    </row>
    <row r="17" spans="1:4" s="29" customFormat="1" ht="15.75">
      <c r="A17" s="50" t="s">
        <v>913</v>
      </c>
      <c r="B17" s="51" t="s">
        <v>477</v>
      </c>
      <c r="C17" s="51"/>
      <c r="D17" s="191">
        <f>D18</f>
        <v>116072.2</v>
      </c>
    </row>
    <row r="18" spans="1:4" s="29" customFormat="1" ht="31.5">
      <c r="A18" s="50" t="s">
        <v>1098</v>
      </c>
      <c r="B18" s="51" t="s">
        <v>477</v>
      </c>
      <c r="C18" s="51" t="s">
        <v>1099</v>
      </c>
      <c r="D18" s="191">
        <v>116072.2</v>
      </c>
    </row>
    <row r="19" spans="1:4" ht="52.5" customHeight="1">
      <c r="A19" s="50" t="s">
        <v>1158</v>
      </c>
      <c r="B19" s="51" t="s">
        <v>1220</v>
      </c>
      <c r="C19" s="51"/>
      <c r="D19" s="191">
        <f>D20</f>
        <v>2291</v>
      </c>
    </row>
    <row r="20" spans="1:4" ht="31.5">
      <c r="A20" s="50" t="s">
        <v>1098</v>
      </c>
      <c r="B20" s="51" t="s">
        <v>1220</v>
      </c>
      <c r="C20" s="51" t="s">
        <v>1099</v>
      </c>
      <c r="D20" s="191">
        <v>2291</v>
      </c>
    </row>
    <row r="21" spans="1:4" ht="181.5" customHeight="1">
      <c r="A21" s="50" t="s">
        <v>1151</v>
      </c>
      <c r="B21" s="51" t="s">
        <v>474</v>
      </c>
      <c r="C21" s="51"/>
      <c r="D21" s="191">
        <f>D22</f>
        <v>184383.5</v>
      </c>
    </row>
    <row r="22" spans="1:4" ht="31.5">
      <c r="A22" s="50" t="s">
        <v>1098</v>
      </c>
      <c r="B22" s="51" t="s">
        <v>474</v>
      </c>
      <c r="C22" s="51" t="s">
        <v>1099</v>
      </c>
      <c r="D22" s="191">
        <v>184383.5</v>
      </c>
    </row>
    <row r="23" spans="1:4" ht="181.5" customHeight="1">
      <c r="A23" s="50" t="s">
        <v>1151</v>
      </c>
      <c r="B23" s="51" t="s">
        <v>475</v>
      </c>
      <c r="C23" s="51"/>
      <c r="D23" s="191">
        <f>D24</f>
        <v>2562</v>
      </c>
    </row>
    <row r="24" spans="1:4" ht="31.5">
      <c r="A24" s="50" t="s">
        <v>1098</v>
      </c>
      <c r="B24" s="51" t="s">
        <v>475</v>
      </c>
      <c r="C24" s="51" t="s">
        <v>1099</v>
      </c>
      <c r="D24" s="191">
        <v>2562</v>
      </c>
    </row>
    <row r="25" spans="1:4" ht="197.25" customHeight="1">
      <c r="A25" s="50" t="s">
        <v>1152</v>
      </c>
      <c r="B25" s="51" t="s">
        <v>476</v>
      </c>
      <c r="C25" s="51"/>
      <c r="D25" s="191">
        <f>D26</f>
        <v>65247.2</v>
      </c>
    </row>
    <row r="26" spans="1:4" ht="31.5">
      <c r="A26" s="50" t="s">
        <v>1098</v>
      </c>
      <c r="B26" s="51" t="s">
        <v>476</v>
      </c>
      <c r="C26" s="51" t="s">
        <v>1099</v>
      </c>
      <c r="D26" s="191">
        <v>65247.2</v>
      </c>
    </row>
    <row r="27" spans="1:4" s="29" customFormat="1" ht="31.5">
      <c r="A27" s="50" t="s">
        <v>190</v>
      </c>
      <c r="B27" s="51" t="s">
        <v>479</v>
      </c>
      <c r="C27" s="51"/>
      <c r="D27" s="191">
        <f>D36+D38+D40+D28+D42+D44+D30+D34+D46+D48+D50+D32</f>
        <v>510876.964</v>
      </c>
    </row>
    <row r="28" spans="1:4" s="29" customFormat="1" ht="31.5">
      <c r="A28" s="50" t="s">
        <v>1100</v>
      </c>
      <c r="B28" s="51" t="s">
        <v>483</v>
      </c>
      <c r="C28" s="51"/>
      <c r="D28" s="191">
        <f>D29</f>
        <v>151435</v>
      </c>
    </row>
    <row r="29" spans="1:6" s="29" customFormat="1" ht="31.5">
      <c r="A29" s="50" t="s">
        <v>1098</v>
      </c>
      <c r="B29" s="51" t="s">
        <v>483</v>
      </c>
      <c r="C29" s="51" t="s">
        <v>1099</v>
      </c>
      <c r="D29" s="191">
        <v>151435</v>
      </c>
      <c r="F29" s="286"/>
    </row>
    <row r="30" spans="1:6" s="29" customFormat="1" ht="47.25">
      <c r="A30" s="50" t="s">
        <v>1158</v>
      </c>
      <c r="B30" s="51" t="s">
        <v>1181</v>
      </c>
      <c r="C30" s="51"/>
      <c r="D30" s="191">
        <f>D31</f>
        <v>2308.6</v>
      </c>
      <c r="F30" s="286"/>
    </row>
    <row r="31" spans="1:6" s="29" customFormat="1" ht="31.5">
      <c r="A31" s="50" t="s">
        <v>1098</v>
      </c>
      <c r="B31" s="51" t="s">
        <v>1181</v>
      </c>
      <c r="C31" s="51" t="s">
        <v>1099</v>
      </c>
      <c r="D31" s="191">
        <v>2308.6</v>
      </c>
      <c r="F31" s="286"/>
    </row>
    <row r="32" spans="1:6" s="29" customFormat="1" ht="47.25">
      <c r="A32" s="50" t="s">
        <v>7</v>
      </c>
      <c r="B32" s="51" t="s">
        <v>235</v>
      </c>
      <c r="C32" s="51"/>
      <c r="D32" s="191">
        <f>D33</f>
        <v>800</v>
      </c>
      <c r="F32" s="286"/>
    </row>
    <row r="33" spans="1:6" s="29" customFormat="1" ht="31.5">
      <c r="A33" s="50" t="s">
        <v>1098</v>
      </c>
      <c r="B33" s="51" t="s">
        <v>235</v>
      </c>
      <c r="C33" s="51" t="s">
        <v>1099</v>
      </c>
      <c r="D33" s="191">
        <v>800</v>
      </c>
      <c r="F33" s="286"/>
    </row>
    <row r="34" spans="1:6" s="29" customFormat="1" ht="31.5">
      <c r="A34" s="50" t="s">
        <v>1174</v>
      </c>
      <c r="B34" s="51" t="s">
        <v>1280</v>
      </c>
      <c r="C34" s="51"/>
      <c r="D34" s="191">
        <f>D35</f>
        <v>500</v>
      </c>
      <c r="F34" s="286"/>
    </row>
    <row r="35" spans="1:6" s="29" customFormat="1" ht="31.5">
      <c r="A35" s="50" t="s">
        <v>1098</v>
      </c>
      <c r="B35" s="51" t="s">
        <v>1280</v>
      </c>
      <c r="C35" s="51" t="s">
        <v>1099</v>
      </c>
      <c r="D35" s="191">
        <v>500</v>
      </c>
      <c r="F35" s="286"/>
    </row>
    <row r="36" spans="1:4" ht="151.5" customHeight="1">
      <c r="A36" s="50" t="s">
        <v>1153</v>
      </c>
      <c r="B36" s="51" t="s">
        <v>480</v>
      </c>
      <c r="C36" s="51"/>
      <c r="D36" s="191">
        <f>D37</f>
        <v>308850.3</v>
      </c>
    </row>
    <row r="37" spans="1:4" ht="31.5">
      <c r="A37" s="50" t="s">
        <v>1098</v>
      </c>
      <c r="B37" s="51" t="s">
        <v>480</v>
      </c>
      <c r="C37" s="51" t="s">
        <v>1099</v>
      </c>
      <c r="D37" s="191">
        <v>308850.3</v>
      </c>
    </row>
    <row r="38" spans="1:4" ht="161.25" customHeight="1">
      <c r="A38" s="50" t="s">
        <v>1154</v>
      </c>
      <c r="B38" s="51" t="s">
        <v>481</v>
      </c>
      <c r="C38" s="51"/>
      <c r="D38" s="191">
        <f>D39</f>
        <v>9956</v>
      </c>
    </row>
    <row r="39" spans="1:4" ht="31.5">
      <c r="A39" s="50" t="s">
        <v>1098</v>
      </c>
      <c r="B39" s="51" t="s">
        <v>481</v>
      </c>
      <c r="C39" s="51" t="s">
        <v>1099</v>
      </c>
      <c r="D39" s="191">
        <v>9956</v>
      </c>
    </row>
    <row r="40" spans="1:4" ht="182.25" customHeight="1">
      <c r="A40" s="50" t="s">
        <v>1155</v>
      </c>
      <c r="B40" s="51" t="s">
        <v>482</v>
      </c>
      <c r="C40" s="51"/>
      <c r="D40" s="191">
        <f>D41</f>
        <v>36026.2</v>
      </c>
    </row>
    <row r="41" spans="1:4" ht="31.5">
      <c r="A41" s="50" t="s">
        <v>1098</v>
      </c>
      <c r="B41" s="51" t="s">
        <v>482</v>
      </c>
      <c r="C41" s="51" t="s">
        <v>1099</v>
      </c>
      <c r="D41" s="191">
        <v>36026.2</v>
      </c>
    </row>
    <row r="42" spans="1:4" ht="47.25">
      <c r="A42" s="50" t="s">
        <v>1156</v>
      </c>
      <c r="B42" s="51" t="s">
        <v>233</v>
      </c>
      <c r="C42" s="51"/>
      <c r="D42" s="191">
        <f>D43</f>
        <v>590.864</v>
      </c>
    </row>
    <row r="43" spans="1:4" ht="31.5">
      <c r="A43" s="50" t="s">
        <v>1098</v>
      </c>
      <c r="B43" s="51" t="s">
        <v>233</v>
      </c>
      <c r="C43" s="51" t="s">
        <v>1099</v>
      </c>
      <c r="D43" s="191">
        <v>590.864</v>
      </c>
    </row>
    <row r="44" spans="1:4" ht="31.5">
      <c r="A44" s="50" t="s">
        <v>206</v>
      </c>
      <c r="B44" s="51" t="s">
        <v>234</v>
      </c>
      <c r="C44" s="51"/>
      <c r="D44" s="191">
        <f>D45</f>
        <v>60</v>
      </c>
    </row>
    <row r="45" spans="1:4" ht="31.5">
      <c r="A45" s="50" t="s">
        <v>1098</v>
      </c>
      <c r="B45" s="51" t="s">
        <v>234</v>
      </c>
      <c r="C45" s="51" t="s">
        <v>1099</v>
      </c>
      <c r="D45" s="191">
        <v>60</v>
      </c>
    </row>
    <row r="46" spans="1:4" ht="31.5">
      <c r="A46" s="50" t="s">
        <v>1143</v>
      </c>
      <c r="B46" s="51" t="s">
        <v>1281</v>
      </c>
      <c r="C46" s="51"/>
      <c r="D46" s="191">
        <f>D47</f>
        <v>162</v>
      </c>
    </row>
    <row r="47" spans="1:4" ht="31.5">
      <c r="A47" s="50" t="s">
        <v>1098</v>
      </c>
      <c r="B47" s="51" t="s">
        <v>1281</v>
      </c>
      <c r="C47" s="51" t="s">
        <v>1099</v>
      </c>
      <c r="D47" s="191">
        <v>162</v>
      </c>
    </row>
    <row r="48" spans="1:4" ht="31.5">
      <c r="A48" s="50" t="s">
        <v>91</v>
      </c>
      <c r="B48" s="51" t="s">
        <v>1282</v>
      </c>
      <c r="C48" s="51"/>
      <c r="D48" s="191">
        <f>D49</f>
        <v>75</v>
      </c>
    </row>
    <row r="49" spans="1:4" ht="31.5">
      <c r="A49" s="50" t="s">
        <v>1098</v>
      </c>
      <c r="B49" s="51" t="s">
        <v>1282</v>
      </c>
      <c r="C49" s="51" t="s">
        <v>1099</v>
      </c>
      <c r="D49" s="191">
        <v>75</v>
      </c>
    </row>
    <row r="50" spans="1:4" ht="31.5">
      <c r="A50" s="50" t="s">
        <v>93</v>
      </c>
      <c r="B50" s="51" t="s">
        <v>1283</v>
      </c>
      <c r="C50" s="51"/>
      <c r="D50" s="191">
        <f>D51</f>
        <v>113</v>
      </c>
    </row>
    <row r="51" spans="1:4" ht="31.5">
      <c r="A51" s="50" t="s">
        <v>1098</v>
      </c>
      <c r="B51" s="51" t="s">
        <v>1283</v>
      </c>
      <c r="C51" s="51" t="s">
        <v>1099</v>
      </c>
      <c r="D51" s="191">
        <v>113</v>
      </c>
    </row>
    <row r="52" spans="1:4" s="29" customFormat="1" ht="31.5">
      <c r="A52" s="50" t="s">
        <v>484</v>
      </c>
      <c r="B52" s="51" t="s">
        <v>485</v>
      </c>
      <c r="C52" s="51"/>
      <c r="D52" s="191">
        <f>D53+D57+D55</f>
        <v>64424.4</v>
      </c>
    </row>
    <row r="53" spans="1:4" ht="15.75">
      <c r="A53" s="50" t="s">
        <v>470</v>
      </c>
      <c r="B53" s="51" t="s">
        <v>486</v>
      </c>
      <c r="C53" s="51"/>
      <c r="D53" s="191">
        <f>D54</f>
        <v>52273.4</v>
      </c>
    </row>
    <row r="54" spans="1:4" ht="31.5">
      <c r="A54" s="50" t="s">
        <v>1098</v>
      </c>
      <c r="B54" s="51" t="s">
        <v>486</v>
      </c>
      <c r="C54" s="51" t="s">
        <v>1099</v>
      </c>
      <c r="D54" s="191">
        <v>52273.4</v>
      </c>
    </row>
    <row r="55" spans="1:4" ht="63">
      <c r="A55" s="24" t="s">
        <v>1184</v>
      </c>
      <c r="B55" s="51" t="s">
        <v>1189</v>
      </c>
      <c r="C55" s="51"/>
      <c r="D55" s="191">
        <f>D56</f>
        <v>11543.4</v>
      </c>
    </row>
    <row r="56" spans="1:4" ht="31.5">
      <c r="A56" s="50" t="s">
        <v>1098</v>
      </c>
      <c r="B56" s="51" t="s">
        <v>1189</v>
      </c>
      <c r="C56" s="51" t="s">
        <v>1099</v>
      </c>
      <c r="D56" s="191">
        <v>11543.4</v>
      </c>
    </row>
    <row r="57" spans="1:4" ht="47.25">
      <c r="A57" s="24" t="s">
        <v>107</v>
      </c>
      <c r="B57" s="51" t="s">
        <v>108</v>
      </c>
      <c r="C57" s="51"/>
      <c r="D57" s="191">
        <f>D58</f>
        <v>607.6</v>
      </c>
    </row>
    <row r="58" spans="1:4" ht="31.5">
      <c r="A58" s="50" t="s">
        <v>1098</v>
      </c>
      <c r="B58" s="51" t="s">
        <v>108</v>
      </c>
      <c r="C58" s="51" t="s">
        <v>1099</v>
      </c>
      <c r="D58" s="191">
        <v>607.6</v>
      </c>
    </row>
    <row r="59" spans="1:4" ht="31.5">
      <c r="A59" s="50" t="s">
        <v>668</v>
      </c>
      <c r="B59" s="51" t="s">
        <v>488</v>
      </c>
      <c r="C59" s="51"/>
      <c r="D59" s="191">
        <f>D63+D68+D71+D60+D66</f>
        <v>21877</v>
      </c>
    </row>
    <row r="60" spans="1:4" ht="15.75">
      <c r="A60" s="50" t="s">
        <v>825</v>
      </c>
      <c r="B60" s="51" t="s">
        <v>744</v>
      </c>
      <c r="C60" s="49"/>
      <c r="D60" s="191">
        <f>D61+D62</f>
        <v>250</v>
      </c>
    </row>
    <row r="61" spans="1:4" ht="31.5">
      <c r="A61" s="50" t="s">
        <v>1127</v>
      </c>
      <c r="B61" s="51" t="s">
        <v>744</v>
      </c>
      <c r="C61" s="51" t="s">
        <v>1092</v>
      </c>
      <c r="D61" s="191">
        <v>0</v>
      </c>
    </row>
    <row r="62" spans="1:4" ht="31.5">
      <c r="A62" s="50" t="s">
        <v>1098</v>
      </c>
      <c r="B62" s="51" t="s">
        <v>744</v>
      </c>
      <c r="C62" s="51" t="s">
        <v>1099</v>
      </c>
      <c r="D62" s="191">
        <v>250</v>
      </c>
    </row>
    <row r="63" spans="1:4" ht="15.75">
      <c r="A63" s="50" t="s">
        <v>970</v>
      </c>
      <c r="B63" s="51" t="s">
        <v>165</v>
      </c>
      <c r="C63" s="51"/>
      <c r="D63" s="191">
        <f>D64+D65</f>
        <v>1900</v>
      </c>
    </row>
    <row r="64" spans="1:4" ht="15.75">
      <c r="A64" s="50" t="s">
        <v>1103</v>
      </c>
      <c r="B64" s="51" t="s">
        <v>165</v>
      </c>
      <c r="C64" s="51" t="s">
        <v>1102</v>
      </c>
      <c r="D64" s="191">
        <v>425.244</v>
      </c>
    </row>
    <row r="65" spans="1:4" ht="31.5">
      <c r="A65" s="50" t="s">
        <v>1098</v>
      </c>
      <c r="B65" s="51" t="s">
        <v>165</v>
      </c>
      <c r="C65" s="51" t="s">
        <v>1099</v>
      </c>
      <c r="D65" s="191">
        <v>1474.756</v>
      </c>
    </row>
    <row r="66" spans="1:4" ht="15.75">
      <c r="A66" s="50" t="s">
        <v>110</v>
      </c>
      <c r="B66" s="51" t="s">
        <v>111</v>
      </c>
      <c r="C66" s="51"/>
      <c r="D66" s="191">
        <f>D67</f>
        <v>2210</v>
      </c>
    </row>
    <row r="67" spans="1:4" ht="31.5">
      <c r="A67" s="50" t="s">
        <v>1098</v>
      </c>
      <c r="B67" s="51" t="s">
        <v>111</v>
      </c>
      <c r="C67" s="51" t="s">
        <v>1099</v>
      </c>
      <c r="D67" s="191">
        <v>2210</v>
      </c>
    </row>
    <row r="68" spans="1:4" ht="47.25">
      <c r="A68" s="50" t="s">
        <v>1157</v>
      </c>
      <c r="B68" s="51" t="s">
        <v>166</v>
      </c>
      <c r="C68" s="51"/>
      <c r="D68" s="191">
        <f>D69+D70</f>
        <v>14977.6</v>
      </c>
    </row>
    <row r="69" spans="1:4" ht="15.75">
      <c r="A69" s="50" t="s">
        <v>1103</v>
      </c>
      <c r="B69" s="51" t="s">
        <v>166</v>
      </c>
      <c r="C69" s="51" t="s">
        <v>1102</v>
      </c>
      <c r="D69" s="191">
        <v>9307.6</v>
      </c>
    </row>
    <row r="70" spans="1:4" ht="31.5">
      <c r="A70" s="50" t="s">
        <v>1098</v>
      </c>
      <c r="B70" s="51" t="s">
        <v>166</v>
      </c>
      <c r="C70" s="51" t="s">
        <v>1099</v>
      </c>
      <c r="D70" s="191">
        <v>5670</v>
      </c>
    </row>
    <row r="71" spans="1:4" ht="31.5">
      <c r="A71" s="50" t="s">
        <v>1165</v>
      </c>
      <c r="B71" s="51" t="s">
        <v>167</v>
      </c>
      <c r="C71" s="51"/>
      <c r="D71" s="191">
        <f>D72</f>
        <v>2539.4</v>
      </c>
    </row>
    <row r="72" spans="1:4" ht="15.75">
      <c r="A72" s="50" t="s">
        <v>1103</v>
      </c>
      <c r="B72" s="51" t="s">
        <v>167</v>
      </c>
      <c r="C72" s="51" t="s">
        <v>1102</v>
      </c>
      <c r="D72" s="191">
        <v>2539.4</v>
      </c>
    </row>
    <row r="73" spans="1:4" ht="31.5">
      <c r="A73" s="50" t="s">
        <v>191</v>
      </c>
      <c r="B73" s="51" t="s">
        <v>490</v>
      </c>
      <c r="C73" s="51"/>
      <c r="D73" s="191">
        <f>D74</f>
        <v>2100</v>
      </c>
    </row>
    <row r="74" spans="1:4" ht="15.75">
      <c r="A74" s="50" t="s">
        <v>471</v>
      </c>
      <c r="B74" s="51" t="s">
        <v>168</v>
      </c>
      <c r="C74" s="51"/>
      <c r="D74" s="191">
        <f>D75+D76</f>
        <v>2100</v>
      </c>
    </row>
    <row r="75" spans="1:4" ht="47.25">
      <c r="A75" s="50" t="s">
        <v>1090</v>
      </c>
      <c r="B75" s="51" t="s">
        <v>168</v>
      </c>
      <c r="C75" s="51" t="s">
        <v>1091</v>
      </c>
      <c r="D75" s="191">
        <v>840</v>
      </c>
    </row>
    <row r="76" spans="1:4" ht="31.5">
      <c r="A76" s="50" t="s">
        <v>1127</v>
      </c>
      <c r="B76" s="51" t="s">
        <v>168</v>
      </c>
      <c r="C76" s="51" t="s">
        <v>1092</v>
      </c>
      <c r="D76" s="191">
        <v>1260</v>
      </c>
    </row>
    <row r="77" spans="1:4" ht="31.5">
      <c r="A77" s="50" t="s">
        <v>154</v>
      </c>
      <c r="B77" s="51" t="s">
        <v>491</v>
      </c>
      <c r="C77" s="51"/>
      <c r="D77" s="191">
        <f>D78+D80+D82</f>
        <v>500</v>
      </c>
    </row>
    <row r="78" spans="1:4" ht="15.75">
      <c r="A78" s="50" t="s">
        <v>468</v>
      </c>
      <c r="B78" s="51" t="s">
        <v>450</v>
      </c>
      <c r="C78" s="51"/>
      <c r="D78" s="191">
        <f>D79</f>
        <v>126</v>
      </c>
    </row>
    <row r="79" spans="1:4" ht="31.5">
      <c r="A79" s="50" t="s">
        <v>1098</v>
      </c>
      <c r="B79" s="51" t="s">
        <v>450</v>
      </c>
      <c r="C79" s="51" t="s">
        <v>1099</v>
      </c>
      <c r="D79" s="191">
        <v>126</v>
      </c>
    </row>
    <row r="80" spans="1:4" ht="31.5">
      <c r="A80" s="50" t="s">
        <v>469</v>
      </c>
      <c r="B80" s="51" t="s">
        <v>451</v>
      </c>
      <c r="C80" s="51"/>
      <c r="D80" s="191">
        <f>D81</f>
        <v>305</v>
      </c>
    </row>
    <row r="81" spans="1:4" ht="31.5">
      <c r="A81" s="50" t="s">
        <v>1098</v>
      </c>
      <c r="B81" s="51" t="s">
        <v>451</v>
      </c>
      <c r="C81" s="51" t="s">
        <v>1099</v>
      </c>
      <c r="D81" s="191">
        <v>305</v>
      </c>
    </row>
    <row r="82" spans="1:4" ht="15.75">
      <c r="A82" s="50" t="s">
        <v>470</v>
      </c>
      <c r="B82" s="51" t="s">
        <v>1183</v>
      </c>
      <c r="C82" s="51"/>
      <c r="D82" s="191">
        <f>D83</f>
        <v>69</v>
      </c>
    </row>
    <row r="83" spans="1:4" ht="31.5">
      <c r="A83" s="50" t="s">
        <v>1098</v>
      </c>
      <c r="B83" s="51" t="s">
        <v>1183</v>
      </c>
      <c r="C83" s="51" t="s">
        <v>1099</v>
      </c>
      <c r="D83" s="191">
        <v>69</v>
      </c>
    </row>
    <row r="84" spans="1:4" ht="31.5">
      <c r="A84" s="50" t="s">
        <v>495</v>
      </c>
      <c r="B84" s="51" t="s">
        <v>493</v>
      </c>
      <c r="C84" s="51"/>
      <c r="D84" s="191">
        <f>D85</f>
        <v>32745</v>
      </c>
    </row>
    <row r="85" spans="1:4" ht="47.25">
      <c r="A85" s="50" t="s">
        <v>968</v>
      </c>
      <c r="B85" s="51" t="s">
        <v>169</v>
      </c>
      <c r="C85" s="51"/>
      <c r="D85" s="191">
        <f>D86+D87+D88</f>
        <v>32745</v>
      </c>
    </row>
    <row r="86" spans="1:4" ht="47.25">
      <c r="A86" s="50" t="s">
        <v>1090</v>
      </c>
      <c r="B86" s="51" t="s">
        <v>169</v>
      </c>
      <c r="C86" s="51" t="s">
        <v>1091</v>
      </c>
      <c r="D86" s="191">
        <v>26933</v>
      </c>
    </row>
    <row r="87" spans="1:4" ht="31.5">
      <c r="A87" s="50" t="s">
        <v>1127</v>
      </c>
      <c r="B87" s="51" t="s">
        <v>169</v>
      </c>
      <c r="C87" s="51" t="s">
        <v>1092</v>
      </c>
      <c r="D87" s="191">
        <v>5579</v>
      </c>
    </row>
    <row r="88" spans="1:4" ht="15.75">
      <c r="A88" s="50" t="s">
        <v>1093</v>
      </c>
      <c r="B88" s="51" t="s">
        <v>169</v>
      </c>
      <c r="C88" s="51" t="s">
        <v>1094</v>
      </c>
      <c r="D88" s="191">
        <v>233</v>
      </c>
    </row>
    <row r="89" spans="1:4" ht="47.25">
      <c r="A89" s="50" t="s">
        <v>192</v>
      </c>
      <c r="B89" s="51" t="s">
        <v>494</v>
      </c>
      <c r="C89" s="51"/>
      <c r="D89" s="191">
        <f>D90+D92+D96+D98+D100+D102+D104+D94</f>
        <v>57554.4</v>
      </c>
    </row>
    <row r="90" spans="1:4" ht="15.75">
      <c r="A90" s="50" t="s">
        <v>468</v>
      </c>
      <c r="B90" s="51" t="s">
        <v>701</v>
      </c>
      <c r="C90" s="51"/>
      <c r="D90" s="191">
        <f>D91</f>
        <v>2193</v>
      </c>
    </row>
    <row r="91" spans="1:4" ht="31.5">
      <c r="A91" s="50" t="s">
        <v>1098</v>
      </c>
      <c r="B91" s="51" t="s">
        <v>701</v>
      </c>
      <c r="C91" s="51" t="s">
        <v>1099</v>
      </c>
      <c r="D91" s="191">
        <v>2193</v>
      </c>
    </row>
    <row r="92" spans="1:4" ht="31.5">
      <c r="A92" s="50" t="s">
        <v>469</v>
      </c>
      <c r="B92" s="51" t="s">
        <v>702</v>
      </c>
      <c r="C92" s="51"/>
      <c r="D92" s="191">
        <f>D93</f>
        <v>13649.2</v>
      </c>
    </row>
    <row r="93" spans="1:4" ht="31.5">
      <c r="A93" s="50" t="s">
        <v>1098</v>
      </c>
      <c r="B93" s="51" t="s">
        <v>702</v>
      </c>
      <c r="C93" s="51" t="s">
        <v>1099</v>
      </c>
      <c r="D93" s="191">
        <v>13649.2</v>
      </c>
    </row>
    <row r="94" spans="1:4" ht="63">
      <c r="A94" s="50" t="s">
        <v>8</v>
      </c>
      <c r="B94" s="51" t="s">
        <v>1182</v>
      </c>
      <c r="C94" s="51"/>
      <c r="D94" s="191">
        <f>D95</f>
        <v>7549.2</v>
      </c>
    </row>
    <row r="95" spans="1:4" ht="31.5">
      <c r="A95" s="50" t="s">
        <v>1098</v>
      </c>
      <c r="B95" s="51" t="s">
        <v>1182</v>
      </c>
      <c r="C95" s="51" t="s">
        <v>1099</v>
      </c>
      <c r="D95" s="191">
        <v>7549.2</v>
      </c>
    </row>
    <row r="96" spans="1:4" ht="78.75">
      <c r="A96" s="50" t="s">
        <v>596</v>
      </c>
      <c r="B96" s="51" t="s">
        <v>170</v>
      </c>
      <c r="C96" s="82"/>
      <c r="D96" s="191">
        <f>D97</f>
        <v>20750.6</v>
      </c>
    </row>
    <row r="97" spans="1:4" ht="31.5">
      <c r="A97" s="50" t="s">
        <v>1098</v>
      </c>
      <c r="B97" s="51" t="s">
        <v>170</v>
      </c>
      <c r="C97" s="51" t="s">
        <v>1099</v>
      </c>
      <c r="D97" s="191">
        <v>20750.6</v>
      </c>
    </row>
    <row r="98" spans="1:4" ht="47.25">
      <c r="A98" s="50" t="s">
        <v>1159</v>
      </c>
      <c r="B98" s="51" t="s">
        <v>171</v>
      </c>
      <c r="C98" s="51"/>
      <c r="D98" s="191">
        <f>D99</f>
        <v>10474.1</v>
      </c>
    </row>
    <row r="99" spans="1:4" ht="31.5">
      <c r="A99" s="50" t="s">
        <v>1098</v>
      </c>
      <c r="B99" s="51" t="s">
        <v>171</v>
      </c>
      <c r="C99" s="51" t="s">
        <v>1099</v>
      </c>
      <c r="D99" s="191">
        <v>10474.1</v>
      </c>
    </row>
    <row r="100" spans="1:4" ht="63">
      <c r="A100" s="50" t="s">
        <v>1160</v>
      </c>
      <c r="B100" s="51" t="s">
        <v>172</v>
      </c>
      <c r="C100" s="51"/>
      <c r="D100" s="191">
        <f>D101</f>
        <v>1787.5</v>
      </c>
    </row>
    <row r="101" spans="1:4" ht="31.5">
      <c r="A101" s="50" t="s">
        <v>1098</v>
      </c>
      <c r="B101" s="51" t="s">
        <v>172</v>
      </c>
      <c r="C101" s="51" t="s">
        <v>1102</v>
      </c>
      <c r="D101" s="191">
        <v>1787.5</v>
      </c>
    </row>
    <row r="102" spans="1:4" ht="149.25" customHeight="1">
      <c r="A102" s="50" t="s">
        <v>597</v>
      </c>
      <c r="B102" s="51" t="s">
        <v>173</v>
      </c>
      <c r="C102" s="51"/>
      <c r="D102" s="191">
        <f>D103</f>
        <v>312</v>
      </c>
    </row>
    <row r="103" spans="1:4" s="287" customFormat="1" ht="20.25" customHeight="1">
      <c r="A103" s="24" t="s">
        <v>1103</v>
      </c>
      <c r="B103" s="58" t="s">
        <v>173</v>
      </c>
      <c r="C103" s="58" t="s">
        <v>1102</v>
      </c>
      <c r="D103" s="261">
        <v>312</v>
      </c>
    </row>
    <row r="104" spans="1:4" ht="47.25">
      <c r="A104" s="50" t="s">
        <v>106</v>
      </c>
      <c r="B104" s="51" t="s">
        <v>72</v>
      </c>
      <c r="C104" s="51"/>
      <c r="D104" s="191">
        <f>D105</f>
        <v>838.8</v>
      </c>
    </row>
    <row r="105" spans="1:4" ht="31.5">
      <c r="A105" s="50" t="s">
        <v>1098</v>
      </c>
      <c r="B105" s="51" t="s">
        <v>72</v>
      </c>
      <c r="C105" s="51" t="s">
        <v>1099</v>
      </c>
      <c r="D105" s="191">
        <v>838.8</v>
      </c>
    </row>
    <row r="106" spans="1:4" ht="47.25">
      <c r="A106" s="50" t="s">
        <v>193</v>
      </c>
      <c r="B106" s="51" t="s">
        <v>496</v>
      </c>
      <c r="C106" s="51"/>
      <c r="D106" s="191">
        <f>D107+D109+D111</f>
        <v>39429.3</v>
      </c>
    </row>
    <row r="107" spans="1:4" ht="31.5">
      <c r="A107" s="50" t="s">
        <v>1131</v>
      </c>
      <c r="B107" s="51" t="s">
        <v>182</v>
      </c>
      <c r="C107" s="51"/>
      <c r="D107" s="191">
        <f>D108</f>
        <v>280</v>
      </c>
    </row>
    <row r="108" spans="1:4" ht="31.5">
      <c r="A108" s="50" t="s">
        <v>1127</v>
      </c>
      <c r="B108" s="51" t="s">
        <v>182</v>
      </c>
      <c r="C108" s="51" t="s">
        <v>1092</v>
      </c>
      <c r="D108" s="191">
        <v>280</v>
      </c>
    </row>
    <row r="109" spans="1:4" ht="173.25">
      <c r="A109" s="50" t="s">
        <v>598</v>
      </c>
      <c r="B109" s="51" t="s">
        <v>711</v>
      </c>
      <c r="C109" s="82"/>
      <c r="D109" s="191">
        <f>D110</f>
        <v>37949.3</v>
      </c>
    </row>
    <row r="110" spans="1:4" ht="15.75">
      <c r="A110" s="50" t="s">
        <v>1103</v>
      </c>
      <c r="B110" s="51" t="s">
        <v>711</v>
      </c>
      <c r="C110" s="51" t="s">
        <v>1102</v>
      </c>
      <c r="D110" s="191">
        <v>37949.3</v>
      </c>
    </row>
    <row r="111" spans="1:4" ht="31.5">
      <c r="A111" s="50" t="s">
        <v>209</v>
      </c>
      <c r="B111" s="51" t="s">
        <v>174</v>
      </c>
      <c r="C111" s="51"/>
      <c r="D111" s="191">
        <f>D112</f>
        <v>1200</v>
      </c>
    </row>
    <row r="112" spans="1:4" ht="15.75">
      <c r="A112" s="50" t="s">
        <v>1103</v>
      </c>
      <c r="B112" s="51" t="s">
        <v>174</v>
      </c>
      <c r="C112" s="51" t="s">
        <v>1102</v>
      </c>
      <c r="D112" s="191">
        <v>1200</v>
      </c>
    </row>
    <row r="113" spans="1:4" s="29" customFormat="1" ht="47.25">
      <c r="A113" s="32" t="s">
        <v>281</v>
      </c>
      <c r="B113" s="49" t="s">
        <v>497</v>
      </c>
      <c r="C113" s="49"/>
      <c r="D113" s="192">
        <f>D114+D119+D124</f>
        <v>79119.8</v>
      </c>
    </row>
    <row r="114" spans="1:4" s="29" customFormat="1" ht="63">
      <c r="A114" s="50" t="s">
        <v>1129</v>
      </c>
      <c r="B114" s="51" t="s">
        <v>499</v>
      </c>
      <c r="C114" s="51"/>
      <c r="D114" s="191">
        <f>D115</f>
        <v>14802.7</v>
      </c>
    </row>
    <row r="115" spans="1:4" ht="15.75">
      <c r="A115" s="50" t="s">
        <v>1128</v>
      </c>
      <c r="B115" s="51" t="s">
        <v>705</v>
      </c>
      <c r="C115" s="51"/>
      <c r="D115" s="191">
        <f>D116+D117+D118</f>
        <v>14802.7</v>
      </c>
    </row>
    <row r="116" spans="1:4" ht="47.25">
      <c r="A116" s="50" t="s">
        <v>1090</v>
      </c>
      <c r="B116" s="51" t="s">
        <v>705</v>
      </c>
      <c r="C116" s="51" t="s">
        <v>1091</v>
      </c>
      <c r="D116" s="191">
        <v>13271.7</v>
      </c>
    </row>
    <row r="117" spans="1:4" ht="31.5">
      <c r="A117" s="50" t="s">
        <v>1127</v>
      </c>
      <c r="B117" s="51" t="s">
        <v>705</v>
      </c>
      <c r="C117" s="51" t="s">
        <v>1092</v>
      </c>
      <c r="D117" s="191">
        <v>1528</v>
      </c>
    </row>
    <row r="118" spans="1:4" ht="15.75">
      <c r="A118" s="50" t="s">
        <v>1093</v>
      </c>
      <c r="B118" s="51" t="s">
        <v>705</v>
      </c>
      <c r="C118" s="51" t="s">
        <v>1094</v>
      </c>
      <c r="D118" s="191">
        <v>3</v>
      </c>
    </row>
    <row r="119" spans="1:4" ht="63">
      <c r="A119" s="50" t="s">
        <v>498</v>
      </c>
      <c r="B119" s="51" t="s">
        <v>501</v>
      </c>
      <c r="C119" s="51"/>
      <c r="D119" s="191">
        <f>D120+D122</f>
        <v>53343.1</v>
      </c>
    </row>
    <row r="120" spans="1:4" ht="15.75">
      <c r="A120" s="50" t="s">
        <v>1119</v>
      </c>
      <c r="B120" s="51" t="s">
        <v>706</v>
      </c>
      <c r="C120" s="51"/>
      <c r="D120" s="191">
        <f>D121</f>
        <v>42931</v>
      </c>
    </row>
    <row r="121" spans="1:4" ht="15.75">
      <c r="A121" s="50" t="s">
        <v>866</v>
      </c>
      <c r="B121" s="51" t="s">
        <v>706</v>
      </c>
      <c r="C121" s="51" t="s">
        <v>1101</v>
      </c>
      <c r="D121" s="191">
        <v>42931</v>
      </c>
    </row>
    <row r="122" spans="1:4" ht="15.75">
      <c r="A122" s="50" t="s">
        <v>1286</v>
      </c>
      <c r="B122" s="51" t="s">
        <v>1287</v>
      </c>
      <c r="C122" s="51"/>
      <c r="D122" s="191">
        <f>D123</f>
        <v>10412.1</v>
      </c>
    </row>
    <row r="123" spans="1:4" ht="15.75">
      <c r="A123" s="50" t="s">
        <v>866</v>
      </c>
      <c r="B123" s="51" t="s">
        <v>1287</v>
      </c>
      <c r="C123" s="51" t="s">
        <v>1101</v>
      </c>
      <c r="D123" s="191">
        <v>10412.1</v>
      </c>
    </row>
    <row r="124" spans="1:4" ht="31.5">
      <c r="A124" s="50" t="s">
        <v>500</v>
      </c>
      <c r="B124" s="51" t="s">
        <v>707</v>
      </c>
      <c r="C124" s="51"/>
      <c r="D124" s="191">
        <f>D125</f>
        <v>10974</v>
      </c>
    </row>
    <row r="125" spans="1:4" ht="15.75">
      <c r="A125" s="50" t="s">
        <v>463</v>
      </c>
      <c r="B125" s="51" t="s">
        <v>708</v>
      </c>
      <c r="C125" s="51"/>
      <c r="D125" s="191">
        <f>D126+D127+D128</f>
        <v>10974</v>
      </c>
    </row>
    <row r="126" spans="1:4" ht="47.25">
      <c r="A126" s="50" t="s">
        <v>1090</v>
      </c>
      <c r="B126" s="51" t="s">
        <v>708</v>
      </c>
      <c r="C126" s="51" t="s">
        <v>1091</v>
      </c>
      <c r="D126" s="191">
        <v>9704</v>
      </c>
    </row>
    <row r="127" spans="1:4" ht="31.5">
      <c r="A127" s="50" t="s">
        <v>1127</v>
      </c>
      <c r="B127" s="51" t="s">
        <v>708</v>
      </c>
      <c r="C127" s="51" t="s">
        <v>1092</v>
      </c>
      <c r="D127" s="191">
        <v>1269</v>
      </c>
    </row>
    <row r="128" spans="1:4" ht="15.75">
      <c r="A128" s="50" t="s">
        <v>1093</v>
      </c>
      <c r="B128" s="51" t="s">
        <v>708</v>
      </c>
      <c r="C128" s="51" t="s">
        <v>1094</v>
      </c>
      <c r="D128" s="191">
        <v>1</v>
      </c>
    </row>
    <row r="129" spans="1:4" s="29" customFormat="1" ht="47.25">
      <c r="A129" s="32" t="s">
        <v>502</v>
      </c>
      <c r="B129" s="49" t="s">
        <v>503</v>
      </c>
      <c r="C129" s="49"/>
      <c r="D129" s="192">
        <f>D130+D135+D140</f>
        <v>57583</v>
      </c>
    </row>
    <row r="130" spans="1:4" ht="31.5">
      <c r="A130" s="50" t="s">
        <v>504</v>
      </c>
      <c r="B130" s="51" t="s">
        <v>505</v>
      </c>
      <c r="C130" s="51"/>
      <c r="D130" s="191">
        <f>D131+D133</f>
        <v>12324</v>
      </c>
    </row>
    <row r="131" spans="1:4" ht="15.75">
      <c r="A131" s="50" t="s">
        <v>1104</v>
      </c>
      <c r="B131" s="51" t="s">
        <v>506</v>
      </c>
      <c r="C131" s="51"/>
      <c r="D131" s="191">
        <f>D132</f>
        <v>11647</v>
      </c>
    </row>
    <row r="132" spans="1:4" ht="31.5">
      <c r="A132" s="50" t="s">
        <v>1098</v>
      </c>
      <c r="B132" s="51" t="s">
        <v>506</v>
      </c>
      <c r="C132" s="51" t="s">
        <v>1099</v>
      </c>
      <c r="D132" s="191">
        <v>11647</v>
      </c>
    </row>
    <row r="133" spans="1:4" ht="47.25">
      <c r="A133" s="50" t="s">
        <v>1222</v>
      </c>
      <c r="B133" s="51" t="s">
        <v>1223</v>
      </c>
      <c r="C133" s="51"/>
      <c r="D133" s="191">
        <f>D134</f>
        <v>677</v>
      </c>
    </row>
    <row r="134" spans="1:4" ht="31.5">
      <c r="A134" s="50" t="s">
        <v>1098</v>
      </c>
      <c r="B134" s="51" t="s">
        <v>1223</v>
      </c>
      <c r="C134" s="51" t="s">
        <v>1099</v>
      </c>
      <c r="D134" s="191">
        <v>677</v>
      </c>
    </row>
    <row r="135" spans="1:4" ht="31.5">
      <c r="A135" s="50" t="s">
        <v>507</v>
      </c>
      <c r="B135" s="51" t="s">
        <v>508</v>
      </c>
      <c r="C135" s="51"/>
      <c r="D135" s="191">
        <f>D136+D138</f>
        <v>42694</v>
      </c>
    </row>
    <row r="136" spans="1:4" ht="15.75">
      <c r="A136" s="50" t="s">
        <v>954</v>
      </c>
      <c r="B136" s="51" t="s">
        <v>509</v>
      </c>
      <c r="C136" s="51"/>
      <c r="D136" s="191">
        <f>D137</f>
        <v>41382</v>
      </c>
    </row>
    <row r="137" spans="1:4" ht="31.5">
      <c r="A137" s="50" t="s">
        <v>1098</v>
      </c>
      <c r="B137" s="51" t="s">
        <v>509</v>
      </c>
      <c r="C137" s="51" t="s">
        <v>1099</v>
      </c>
      <c r="D137" s="191">
        <v>41382</v>
      </c>
    </row>
    <row r="138" spans="1:4" ht="47.25">
      <c r="A138" s="50" t="s">
        <v>1222</v>
      </c>
      <c r="B138" s="51" t="s">
        <v>1226</v>
      </c>
      <c r="C138" s="51"/>
      <c r="D138" s="191">
        <f>D139</f>
        <v>1312</v>
      </c>
    </row>
    <row r="139" spans="1:4" ht="31.5">
      <c r="A139" s="50" t="s">
        <v>1098</v>
      </c>
      <c r="B139" s="51" t="s">
        <v>1226</v>
      </c>
      <c r="C139" s="51" t="s">
        <v>1099</v>
      </c>
      <c r="D139" s="191">
        <v>1312</v>
      </c>
    </row>
    <row r="140" spans="1:4" ht="31.5">
      <c r="A140" s="50" t="s">
        <v>11</v>
      </c>
      <c r="B140" s="51" t="s">
        <v>510</v>
      </c>
      <c r="C140" s="51"/>
      <c r="D140" s="191">
        <f>D141</f>
        <v>2565</v>
      </c>
    </row>
    <row r="141" spans="1:4" ht="15.75">
      <c r="A141" s="50" t="s">
        <v>917</v>
      </c>
      <c r="B141" s="51" t="s">
        <v>511</v>
      </c>
      <c r="C141" s="51"/>
      <c r="D141" s="191">
        <f>D143+D142</f>
        <v>2565</v>
      </c>
    </row>
    <row r="142" spans="1:4" ht="47.25">
      <c r="A142" s="50" t="s">
        <v>1090</v>
      </c>
      <c r="B142" s="51" t="s">
        <v>511</v>
      </c>
      <c r="C142" s="51" t="s">
        <v>1091</v>
      </c>
      <c r="D142" s="191">
        <v>1710</v>
      </c>
    </row>
    <row r="143" spans="1:4" ht="31.5">
      <c r="A143" s="50" t="s">
        <v>1127</v>
      </c>
      <c r="B143" s="51" t="s">
        <v>511</v>
      </c>
      <c r="C143" s="51" t="s">
        <v>1092</v>
      </c>
      <c r="D143" s="191">
        <v>855</v>
      </c>
    </row>
    <row r="144" spans="1:4" s="29" customFormat="1" ht="31.5">
      <c r="A144" s="32" t="s">
        <v>282</v>
      </c>
      <c r="B144" s="49" t="s">
        <v>512</v>
      </c>
      <c r="C144" s="49"/>
      <c r="D144" s="192">
        <f>D145+D151</f>
        <v>1765.587</v>
      </c>
    </row>
    <row r="145" spans="1:4" ht="31.5">
      <c r="A145" s="50" t="s">
        <v>179</v>
      </c>
      <c r="B145" s="51" t="s">
        <v>513</v>
      </c>
      <c r="C145" s="51"/>
      <c r="D145" s="191">
        <f>D146+D148</f>
        <v>905.587</v>
      </c>
    </row>
    <row r="146" spans="1:4" ht="31.5">
      <c r="A146" s="50" t="s">
        <v>600</v>
      </c>
      <c r="B146" s="51" t="s">
        <v>514</v>
      </c>
      <c r="C146" s="51"/>
      <c r="D146" s="191">
        <f>D147</f>
        <v>100</v>
      </c>
    </row>
    <row r="147" spans="1:4" ht="15.75">
      <c r="A147" s="50" t="s">
        <v>1103</v>
      </c>
      <c r="B147" s="51" t="s">
        <v>514</v>
      </c>
      <c r="C147" s="51" t="s">
        <v>1102</v>
      </c>
      <c r="D147" s="191">
        <v>100</v>
      </c>
    </row>
    <row r="148" spans="1:4" s="29" customFormat="1" ht="15.75">
      <c r="A148" s="50" t="s">
        <v>303</v>
      </c>
      <c r="B148" s="51" t="s">
        <v>515</v>
      </c>
      <c r="C148" s="87"/>
      <c r="D148" s="191">
        <f>D149</f>
        <v>805.587</v>
      </c>
    </row>
    <row r="149" spans="1:4" s="29" customFormat="1" ht="15.75">
      <c r="A149" s="50" t="s">
        <v>1103</v>
      </c>
      <c r="B149" s="51" t="s">
        <v>515</v>
      </c>
      <c r="C149" s="51" t="s">
        <v>1102</v>
      </c>
      <c r="D149" s="191">
        <v>805.587</v>
      </c>
    </row>
    <row r="150" spans="1:4" s="29" customFormat="1" ht="47.25">
      <c r="A150" s="50" t="s">
        <v>181</v>
      </c>
      <c r="B150" s="51" t="s">
        <v>516</v>
      </c>
      <c r="C150" s="51"/>
      <c r="D150" s="191">
        <v>0</v>
      </c>
    </row>
    <row r="151" spans="1:4" ht="63">
      <c r="A151" s="50" t="s">
        <v>180</v>
      </c>
      <c r="B151" s="51" t="s">
        <v>175</v>
      </c>
      <c r="C151" s="51"/>
      <c r="D151" s="191">
        <f>D152</f>
        <v>860</v>
      </c>
    </row>
    <row r="152" spans="1:4" ht="15.75">
      <c r="A152" s="50" t="s">
        <v>59</v>
      </c>
      <c r="B152" s="51" t="s">
        <v>176</v>
      </c>
      <c r="C152" s="51"/>
      <c r="D152" s="191">
        <f>D153</f>
        <v>860</v>
      </c>
    </row>
    <row r="153" spans="1:4" ht="31.5">
      <c r="A153" s="50" t="s">
        <v>1098</v>
      </c>
      <c r="B153" s="51" t="s">
        <v>176</v>
      </c>
      <c r="C153" s="51" t="s">
        <v>1099</v>
      </c>
      <c r="D153" s="191">
        <v>860</v>
      </c>
    </row>
    <row r="154" spans="1:4" s="29" customFormat="1" ht="47.25">
      <c r="A154" s="32" t="s">
        <v>0</v>
      </c>
      <c r="B154" s="49" t="s">
        <v>517</v>
      </c>
      <c r="C154" s="49"/>
      <c r="D154" s="192">
        <f>D156</f>
        <v>2100</v>
      </c>
    </row>
    <row r="155" spans="1:4" s="29" customFormat="1" ht="31.5">
      <c r="A155" s="50" t="s">
        <v>1144</v>
      </c>
      <c r="B155" s="51" t="s">
        <v>518</v>
      </c>
      <c r="C155" s="51"/>
      <c r="D155" s="191">
        <f>D156</f>
        <v>2100</v>
      </c>
    </row>
    <row r="156" spans="1:4" ht="15.75">
      <c r="A156" s="50" t="s">
        <v>860</v>
      </c>
      <c r="B156" s="51" t="s">
        <v>519</v>
      </c>
      <c r="C156" s="51"/>
      <c r="D156" s="191">
        <f>D157</f>
        <v>2100</v>
      </c>
    </row>
    <row r="157" spans="1:4" ht="15.75">
      <c r="A157" s="50" t="s">
        <v>1093</v>
      </c>
      <c r="B157" s="51" t="s">
        <v>519</v>
      </c>
      <c r="C157" s="51" t="s">
        <v>1094</v>
      </c>
      <c r="D157" s="191">
        <v>2100</v>
      </c>
    </row>
    <row r="158" spans="1:4" s="29" customFormat="1" ht="63">
      <c r="A158" s="32" t="s">
        <v>1</v>
      </c>
      <c r="B158" s="49" t="s">
        <v>520</v>
      </c>
      <c r="C158" s="49"/>
      <c r="D158" s="192">
        <f>D159+D173+D177</f>
        <v>19519.2</v>
      </c>
    </row>
    <row r="159" spans="1:4" s="29" customFormat="1" ht="31.5">
      <c r="A159" s="86" t="s">
        <v>683</v>
      </c>
      <c r="B159" s="87" t="s">
        <v>672</v>
      </c>
      <c r="C159" s="87"/>
      <c r="D159" s="193">
        <f>D160+D163+D166</f>
        <v>16856.9</v>
      </c>
    </row>
    <row r="160" spans="1:4" s="29" customFormat="1" ht="31.5">
      <c r="A160" s="50" t="s">
        <v>1137</v>
      </c>
      <c r="B160" s="51" t="s">
        <v>673</v>
      </c>
      <c r="C160" s="51"/>
      <c r="D160" s="191">
        <f>D161</f>
        <v>2600</v>
      </c>
    </row>
    <row r="161" spans="1:4" ht="15.75">
      <c r="A161" s="50" t="s">
        <v>293</v>
      </c>
      <c r="B161" s="51" t="s">
        <v>674</v>
      </c>
      <c r="C161" s="51"/>
      <c r="D161" s="191">
        <f>D162</f>
        <v>2600</v>
      </c>
    </row>
    <row r="162" spans="1:4" ht="15.75">
      <c r="A162" s="50" t="s">
        <v>1093</v>
      </c>
      <c r="B162" s="51" t="s">
        <v>674</v>
      </c>
      <c r="C162" s="51" t="s">
        <v>1094</v>
      </c>
      <c r="D162" s="191">
        <v>2600</v>
      </c>
    </row>
    <row r="163" spans="1:4" ht="31.5">
      <c r="A163" s="50" t="s">
        <v>155</v>
      </c>
      <c r="B163" s="51" t="s">
        <v>685</v>
      </c>
      <c r="C163" s="51"/>
      <c r="D163" s="191">
        <f>D164</f>
        <v>2690</v>
      </c>
    </row>
    <row r="164" spans="1:4" ht="31.5">
      <c r="A164" s="50" t="s">
        <v>1095</v>
      </c>
      <c r="B164" s="51" t="s">
        <v>686</v>
      </c>
      <c r="C164" s="51"/>
      <c r="D164" s="191">
        <f>D165</f>
        <v>2690</v>
      </c>
    </row>
    <row r="165" spans="1:4" ht="31.5">
      <c r="A165" s="50" t="s">
        <v>1098</v>
      </c>
      <c r="B165" s="51" t="s">
        <v>686</v>
      </c>
      <c r="C165" s="51" t="s">
        <v>1099</v>
      </c>
      <c r="D165" s="191">
        <v>2690</v>
      </c>
    </row>
    <row r="166" spans="1:4" ht="63">
      <c r="A166" s="50" t="s">
        <v>156</v>
      </c>
      <c r="B166" s="51" t="s">
        <v>687</v>
      </c>
      <c r="C166" s="51"/>
      <c r="D166" s="191">
        <f>D167+D171</f>
        <v>11566.9</v>
      </c>
    </row>
    <row r="167" spans="1:4" s="29" customFormat="1" ht="15.75">
      <c r="A167" s="50" t="s">
        <v>1128</v>
      </c>
      <c r="B167" s="51" t="s">
        <v>688</v>
      </c>
      <c r="C167" s="51"/>
      <c r="D167" s="191">
        <f>D168+D169+D170</f>
        <v>10566.9</v>
      </c>
    </row>
    <row r="168" spans="1:4" s="29" customFormat="1" ht="47.25">
      <c r="A168" s="50" t="s">
        <v>1090</v>
      </c>
      <c r="B168" s="51" t="s">
        <v>688</v>
      </c>
      <c r="C168" s="51" t="s">
        <v>1091</v>
      </c>
      <c r="D168" s="191">
        <v>7198.9</v>
      </c>
    </row>
    <row r="169" spans="1:4" s="29" customFormat="1" ht="31.5">
      <c r="A169" s="50" t="s">
        <v>1127</v>
      </c>
      <c r="B169" s="51" t="s">
        <v>688</v>
      </c>
      <c r="C169" s="51" t="s">
        <v>1092</v>
      </c>
      <c r="D169" s="191">
        <v>3203</v>
      </c>
    </row>
    <row r="170" spans="1:4" s="29" customFormat="1" ht="15.75">
      <c r="A170" s="50" t="s">
        <v>1093</v>
      </c>
      <c r="B170" s="51" t="s">
        <v>688</v>
      </c>
      <c r="C170" s="51" t="s">
        <v>1094</v>
      </c>
      <c r="D170" s="191">
        <v>165</v>
      </c>
    </row>
    <row r="171" spans="1:4" s="29" customFormat="1" ht="15.75">
      <c r="A171" s="50" t="s">
        <v>293</v>
      </c>
      <c r="B171" s="51" t="s">
        <v>692</v>
      </c>
      <c r="C171" s="51"/>
      <c r="D171" s="191">
        <f>D172</f>
        <v>1000</v>
      </c>
    </row>
    <row r="172" spans="1:4" s="29" customFormat="1" ht="31.5">
      <c r="A172" s="50" t="s">
        <v>1127</v>
      </c>
      <c r="B172" s="51" t="s">
        <v>692</v>
      </c>
      <c r="C172" s="51" t="s">
        <v>1092</v>
      </c>
      <c r="D172" s="191">
        <v>1000</v>
      </c>
    </row>
    <row r="173" spans="1:4" ht="15.75">
      <c r="A173" s="50" t="s">
        <v>678</v>
      </c>
      <c r="B173" s="51" t="s">
        <v>675</v>
      </c>
      <c r="C173" s="51"/>
      <c r="D173" s="191">
        <f>D174</f>
        <v>500</v>
      </c>
    </row>
    <row r="174" spans="1:4" ht="15.75">
      <c r="A174" s="50" t="s">
        <v>681</v>
      </c>
      <c r="B174" s="51" t="s">
        <v>676</v>
      </c>
      <c r="C174" s="51"/>
      <c r="D174" s="191">
        <f>D175</f>
        <v>500</v>
      </c>
    </row>
    <row r="175" spans="1:4" ht="15.75">
      <c r="A175" s="50" t="s">
        <v>293</v>
      </c>
      <c r="B175" s="51" t="s">
        <v>677</v>
      </c>
      <c r="C175" s="51"/>
      <c r="D175" s="191">
        <f>D176</f>
        <v>500</v>
      </c>
    </row>
    <row r="176" spans="1:4" ht="15.75">
      <c r="A176" s="50" t="s">
        <v>1093</v>
      </c>
      <c r="B176" s="51" t="s">
        <v>677</v>
      </c>
      <c r="C176" s="51" t="s">
        <v>1094</v>
      </c>
      <c r="D176" s="191">
        <v>500</v>
      </c>
    </row>
    <row r="177" spans="1:4" ht="31.5">
      <c r="A177" s="86" t="s">
        <v>682</v>
      </c>
      <c r="B177" s="87" t="s">
        <v>679</v>
      </c>
      <c r="C177" s="87"/>
      <c r="D177" s="193">
        <f>D178</f>
        <v>2162.3</v>
      </c>
    </row>
    <row r="178" spans="1:4" ht="31.5">
      <c r="A178" s="50" t="s">
        <v>194</v>
      </c>
      <c r="B178" s="51" t="s">
        <v>680</v>
      </c>
      <c r="C178" s="51"/>
      <c r="D178" s="191">
        <f>D179+D181</f>
        <v>2162.3</v>
      </c>
    </row>
    <row r="179" spans="1:4" ht="47.25">
      <c r="A179" s="50" t="s">
        <v>1138</v>
      </c>
      <c r="B179" s="51" t="s">
        <v>689</v>
      </c>
      <c r="C179" s="51"/>
      <c r="D179" s="191">
        <f>D180</f>
        <v>672.4</v>
      </c>
    </row>
    <row r="180" spans="1:4" ht="31.5">
      <c r="A180" s="50" t="s">
        <v>1127</v>
      </c>
      <c r="B180" s="51" t="s">
        <v>689</v>
      </c>
      <c r="C180" s="51" t="s">
        <v>1092</v>
      </c>
      <c r="D180" s="191">
        <v>672.4</v>
      </c>
    </row>
    <row r="181" spans="1:4" ht="31.5">
      <c r="A181" s="50" t="s">
        <v>1139</v>
      </c>
      <c r="B181" s="51" t="s">
        <v>690</v>
      </c>
      <c r="C181" s="51"/>
      <c r="D181" s="191">
        <f>D182</f>
        <v>1489.9</v>
      </c>
    </row>
    <row r="182" spans="1:4" ht="31.5">
      <c r="A182" s="50" t="s">
        <v>1127</v>
      </c>
      <c r="B182" s="51" t="s">
        <v>690</v>
      </c>
      <c r="C182" s="51" t="s">
        <v>1092</v>
      </c>
      <c r="D182" s="191">
        <v>1489.9</v>
      </c>
    </row>
    <row r="183" spans="1:7" s="29" customFormat="1" ht="31.5">
      <c r="A183" s="32" t="s">
        <v>2</v>
      </c>
      <c r="B183" s="49" t="s">
        <v>521</v>
      </c>
      <c r="C183" s="49"/>
      <c r="D183" s="192">
        <f>D184+D212+D221+D224</f>
        <v>134688.885</v>
      </c>
      <c r="G183" s="285"/>
    </row>
    <row r="184" spans="1:7" s="29" customFormat="1" ht="47.25">
      <c r="A184" s="50" t="s">
        <v>523</v>
      </c>
      <c r="B184" s="51" t="s">
        <v>522</v>
      </c>
      <c r="C184" s="51"/>
      <c r="D184" s="191">
        <f>D185+D187+D189+D191+D200+D204+D206+D208+D210+D198+D193+D196+D202</f>
        <v>96367.985</v>
      </c>
      <c r="G184" s="285"/>
    </row>
    <row r="185" spans="1:4" s="29" customFormat="1" ht="15.75">
      <c r="A185" s="50" t="s">
        <v>1123</v>
      </c>
      <c r="B185" s="51" t="s">
        <v>524</v>
      </c>
      <c r="C185" s="51"/>
      <c r="D185" s="191">
        <f>D186</f>
        <v>29613.465</v>
      </c>
    </row>
    <row r="186" spans="1:4" s="29" customFormat="1" ht="31.5">
      <c r="A186" s="50" t="s">
        <v>1098</v>
      </c>
      <c r="B186" s="51" t="s">
        <v>524</v>
      </c>
      <c r="C186" s="51" t="s">
        <v>1099</v>
      </c>
      <c r="D186" s="191">
        <v>29613.465</v>
      </c>
    </row>
    <row r="187" spans="1:4" ht="15.75">
      <c r="A187" s="50" t="s">
        <v>912</v>
      </c>
      <c r="B187" s="51" t="s">
        <v>525</v>
      </c>
      <c r="C187" s="51"/>
      <c r="D187" s="191">
        <f>D188</f>
        <v>16289.6</v>
      </c>
    </row>
    <row r="188" spans="1:4" ht="31.5">
      <c r="A188" s="50" t="s">
        <v>1098</v>
      </c>
      <c r="B188" s="51" t="s">
        <v>525</v>
      </c>
      <c r="C188" s="51" t="s">
        <v>1099</v>
      </c>
      <c r="D188" s="191">
        <v>16289.6</v>
      </c>
    </row>
    <row r="189" spans="1:4" ht="15.75">
      <c r="A189" s="50" t="s">
        <v>1124</v>
      </c>
      <c r="B189" s="51" t="s">
        <v>526</v>
      </c>
      <c r="C189" s="51"/>
      <c r="D189" s="191">
        <f>D190</f>
        <v>1000</v>
      </c>
    </row>
    <row r="190" spans="1:4" ht="31.5">
      <c r="A190" s="50" t="s">
        <v>1127</v>
      </c>
      <c r="B190" s="51" t="s">
        <v>526</v>
      </c>
      <c r="C190" s="51" t="s">
        <v>1092</v>
      </c>
      <c r="D190" s="191">
        <v>1000</v>
      </c>
    </row>
    <row r="191" spans="1:4" ht="47.25">
      <c r="A191" s="50" t="s">
        <v>1158</v>
      </c>
      <c r="B191" s="51" t="s">
        <v>527</v>
      </c>
      <c r="C191" s="51"/>
      <c r="D191" s="191">
        <f>D192</f>
        <v>1350</v>
      </c>
    </row>
    <row r="192" spans="1:4" ht="31.5">
      <c r="A192" s="50" t="s">
        <v>1098</v>
      </c>
      <c r="B192" s="51" t="s">
        <v>527</v>
      </c>
      <c r="C192" s="51" t="s">
        <v>1099</v>
      </c>
      <c r="D192" s="191">
        <v>1350</v>
      </c>
    </row>
    <row r="193" spans="1:4" ht="47.25">
      <c r="A193" s="24" t="s">
        <v>1186</v>
      </c>
      <c r="B193" s="51" t="s">
        <v>1187</v>
      </c>
      <c r="C193" s="51"/>
      <c r="D193" s="191">
        <f>D195+D194</f>
        <v>39831.7</v>
      </c>
    </row>
    <row r="194" spans="1:4" ht="15.75">
      <c r="A194" s="24" t="s">
        <v>866</v>
      </c>
      <c r="B194" s="51" t="s">
        <v>1187</v>
      </c>
      <c r="C194" s="51" t="s">
        <v>1101</v>
      </c>
      <c r="D194" s="191">
        <v>11119</v>
      </c>
    </row>
    <row r="195" spans="1:4" ht="31.5">
      <c r="A195" s="50" t="s">
        <v>1098</v>
      </c>
      <c r="B195" s="51" t="s">
        <v>1187</v>
      </c>
      <c r="C195" s="51" t="s">
        <v>1099</v>
      </c>
      <c r="D195" s="191">
        <v>28712.7</v>
      </c>
    </row>
    <row r="196" spans="1:4" ht="31.5">
      <c r="A196" s="50" t="s">
        <v>1174</v>
      </c>
      <c r="B196" s="51" t="s">
        <v>1188</v>
      </c>
      <c r="C196" s="51"/>
      <c r="D196" s="191">
        <f>D197</f>
        <v>706.803</v>
      </c>
    </row>
    <row r="197" spans="1:4" ht="31.5">
      <c r="A197" s="50" t="s">
        <v>1098</v>
      </c>
      <c r="B197" s="51" t="s">
        <v>1188</v>
      </c>
      <c r="C197" s="51" t="s">
        <v>1099</v>
      </c>
      <c r="D197" s="191">
        <v>706.803</v>
      </c>
    </row>
    <row r="198" spans="1:4" ht="15.75">
      <c r="A198" s="50" t="s">
        <v>118</v>
      </c>
      <c r="B198" s="51" t="s">
        <v>75</v>
      </c>
      <c r="C198" s="51"/>
      <c r="D198" s="191">
        <f>D199</f>
        <v>5596</v>
      </c>
    </row>
    <row r="199" spans="1:4" ht="15.75">
      <c r="A199" s="50" t="s">
        <v>866</v>
      </c>
      <c r="B199" s="51" t="s">
        <v>75</v>
      </c>
      <c r="C199" s="51" t="s">
        <v>1101</v>
      </c>
      <c r="D199" s="191">
        <v>5596</v>
      </c>
    </row>
    <row r="200" spans="1:4" ht="31.5">
      <c r="A200" s="50" t="s">
        <v>112</v>
      </c>
      <c r="B200" s="51" t="s">
        <v>73</v>
      </c>
      <c r="C200" s="51"/>
      <c r="D200" s="191">
        <f>D201</f>
        <v>0</v>
      </c>
    </row>
    <row r="201" spans="1:4" ht="31.5">
      <c r="A201" s="50" t="s">
        <v>1098</v>
      </c>
      <c r="B201" s="51" t="s">
        <v>73</v>
      </c>
      <c r="C201" s="51" t="s">
        <v>1099</v>
      </c>
      <c r="D201" s="191">
        <v>0</v>
      </c>
    </row>
    <row r="202" spans="1:4" ht="31.5">
      <c r="A202" s="262" t="s">
        <v>1317</v>
      </c>
      <c r="B202" s="51" t="s">
        <v>1318</v>
      </c>
      <c r="C202" s="51"/>
      <c r="D202" s="191">
        <f>D203</f>
        <v>162.657</v>
      </c>
    </row>
    <row r="203" spans="1:4" ht="31.5">
      <c r="A203" s="50" t="s">
        <v>1098</v>
      </c>
      <c r="B203" s="51" t="s">
        <v>1318</v>
      </c>
      <c r="C203" s="51" t="s">
        <v>1099</v>
      </c>
      <c r="D203" s="191">
        <v>162.657</v>
      </c>
    </row>
    <row r="204" spans="1:4" ht="58.5" customHeight="1">
      <c r="A204" s="24" t="s">
        <v>113</v>
      </c>
      <c r="B204" s="51" t="s">
        <v>114</v>
      </c>
      <c r="C204" s="51"/>
      <c r="D204" s="191">
        <f>D205</f>
        <v>1511.2</v>
      </c>
    </row>
    <row r="205" spans="1:4" ht="31.5">
      <c r="A205" s="50" t="s">
        <v>1098</v>
      </c>
      <c r="B205" s="51" t="s">
        <v>114</v>
      </c>
      <c r="C205" s="51" t="s">
        <v>1099</v>
      </c>
      <c r="D205" s="191">
        <v>1511.2</v>
      </c>
    </row>
    <row r="206" spans="1:4" ht="31.5">
      <c r="A206" s="50" t="s">
        <v>1143</v>
      </c>
      <c r="B206" s="51" t="s">
        <v>115</v>
      </c>
      <c r="C206" s="51"/>
      <c r="D206" s="191">
        <f>D207</f>
        <v>153.735</v>
      </c>
    </row>
    <row r="207" spans="1:4" ht="31.5">
      <c r="A207" s="50" t="s">
        <v>1098</v>
      </c>
      <c r="B207" s="51" t="s">
        <v>115</v>
      </c>
      <c r="C207" s="51" t="s">
        <v>1099</v>
      </c>
      <c r="D207" s="191">
        <v>153.735</v>
      </c>
    </row>
    <row r="208" spans="1:4" ht="31.5">
      <c r="A208" s="50" t="s">
        <v>91</v>
      </c>
      <c r="B208" s="51" t="s">
        <v>116</v>
      </c>
      <c r="C208" s="51"/>
      <c r="D208" s="191">
        <f>D209</f>
        <v>88.5</v>
      </c>
    </row>
    <row r="209" spans="1:4" ht="31.5">
      <c r="A209" s="50" t="s">
        <v>1127</v>
      </c>
      <c r="B209" s="51" t="s">
        <v>116</v>
      </c>
      <c r="C209" s="51" t="s">
        <v>1092</v>
      </c>
      <c r="D209" s="191">
        <v>88.5</v>
      </c>
    </row>
    <row r="210" spans="1:4" ht="31.5">
      <c r="A210" s="50" t="s">
        <v>93</v>
      </c>
      <c r="B210" s="51" t="s">
        <v>117</v>
      </c>
      <c r="C210" s="51"/>
      <c r="D210" s="191">
        <f>D211</f>
        <v>64.325</v>
      </c>
    </row>
    <row r="211" spans="1:4" ht="31.5">
      <c r="A211" s="50" t="s">
        <v>1127</v>
      </c>
      <c r="B211" s="51" t="s">
        <v>117</v>
      </c>
      <c r="C211" s="51" t="s">
        <v>1092</v>
      </c>
      <c r="D211" s="191">
        <v>64.325</v>
      </c>
    </row>
    <row r="212" spans="1:4" s="29" customFormat="1" ht="31.5">
      <c r="A212" s="50" t="s">
        <v>9</v>
      </c>
      <c r="B212" s="51" t="s">
        <v>528</v>
      </c>
      <c r="C212" s="51"/>
      <c r="D212" s="191">
        <f>D213+D219+D217+D215</f>
        <v>34930.9</v>
      </c>
    </row>
    <row r="213" spans="1:4" s="29" customFormat="1" ht="15.75">
      <c r="A213" s="50" t="s">
        <v>470</v>
      </c>
      <c r="B213" s="51" t="s">
        <v>529</v>
      </c>
      <c r="C213" s="51"/>
      <c r="D213" s="191">
        <f>D214</f>
        <v>26342.4</v>
      </c>
    </row>
    <row r="214" spans="1:4" s="29" customFormat="1" ht="31.5">
      <c r="A214" s="50" t="s">
        <v>1098</v>
      </c>
      <c r="B214" s="51" t="s">
        <v>529</v>
      </c>
      <c r="C214" s="51" t="s">
        <v>1099</v>
      </c>
      <c r="D214" s="191">
        <v>26342.4</v>
      </c>
    </row>
    <row r="215" spans="1:4" s="29" customFormat="1" ht="47.25">
      <c r="A215" s="50" t="s">
        <v>1158</v>
      </c>
      <c r="B215" s="51" t="s">
        <v>1221</v>
      </c>
      <c r="C215" s="51"/>
      <c r="D215" s="191">
        <f>D216</f>
        <v>178</v>
      </c>
    </row>
    <row r="216" spans="1:4" s="29" customFormat="1" ht="31.5">
      <c r="A216" s="50" t="s">
        <v>1098</v>
      </c>
      <c r="B216" s="51" t="s">
        <v>1221</v>
      </c>
      <c r="C216" s="51" t="s">
        <v>1099</v>
      </c>
      <c r="D216" s="191">
        <v>178</v>
      </c>
    </row>
    <row r="217" spans="1:4" s="29" customFormat="1" ht="63">
      <c r="A217" s="24" t="s">
        <v>1184</v>
      </c>
      <c r="B217" s="51" t="s">
        <v>1185</v>
      </c>
      <c r="C217" s="51"/>
      <c r="D217" s="191">
        <f>D218</f>
        <v>7989.9</v>
      </c>
    </row>
    <row r="218" spans="1:4" s="29" customFormat="1" ht="31.5">
      <c r="A218" s="50" t="s">
        <v>1098</v>
      </c>
      <c r="B218" s="51" t="s">
        <v>1185</v>
      </c>
      <c r="C218" s="51" t="s">
        <v>1099</v>
      </c>
      <c r="D218" s="191">
        <v>7989.9</v>
      </c>
    </row>
    <row r="219" spans="1:4" s="29" customFormat="1" ht="47.25">
      <c r="A219" s="24" t="s">
        <v>107</v>
      </c>
      <c r="B219" s="51" t="s">
        <v>109</v>
      </c>
      <c r="C219" s="51"/>
      <c r="D219" s="191">
        <f>D220</f>
        <v>420.6</v>
      </c>
    </row>
    <row r="220" spans="1:4" s="29" customFormat="1" ht="31.5">
      <c r="A220" s="50" t="s">
        <v>1098</v>
      </c>
      <c r="B220" s="51" t="s">
        <v>109</v>
      </c>
      <c r="C220" s="51" t="s">
        <v>1099</v>
      </c>
      <c r="D220" s="191">
        <v>420.6</v>
      </c>
    </row>
    <row r="221" spans="1:4" s="29" customFormat="1" ht="31.5">
      <c r="A221" s="50" t="s">
        <v>157</v>
      </c>
      <c r="B221" s="51" t="s">
        <v>530</v>
      </c>
      <c r="C221" s="51"/>
      <c r="D221" s="191">
        <f>D222</f>
        <v>2500</v>
      </c>
    </row>
    <row r="222" spans="1:4" ht="15.75">
      <c r="A222" s="50" t="s">
        <v>1096</v>
      </c>
      <c r="B222" s="51" t="s">
        <v>531</v>
      </c>
      <c r="C222" s="51"/>
      <c r="D222" s="191">
        <f>D223</f>
        <v>2500</v>
      </c>
    </row>
    <row r="223" spans="1:4" ht="31.5">
      <c r="A223" s="50" t="s">
        <v>1127</v>
      </c>
      <c r="B223" s="51" t="s">
        <v>531</v>
      </c>
      <c r="C223" s="51" t="s">
        <v>1092</v>
      </c>
      <c r="D223" s="191">
        <v>2500</v>
      </c>
    </row>
    <row r="224" spans="1:4" s="29" customFormat="1" ht="31.5">
      <c r="A224" s="50" t="s">
        <v>532</v>
      </c>
      <c r="B224" s="51" t="s">
        <v>533</v>
      </c>
      <c r="C224" s="51"/>
      <c r="D224" s="191">
        <f>D225</f>
        <v>890</v>
      </c>
    </row>
    <row r="225" spans="1:4" ht="15.75">
      <c r="A225" s="50" t="s">
        <v>1097</v>
      </c>
      <c r="B225" s="51" t="s">
        <v>534</v>
      </c>
      <c r="C225" s="51"/>
      <c r="D225" s="191">
        <f>D226</f>
        <v>890</v>
      </c>
    </row>
    <row r="226" spans="1:4" ht="31.5">
      <c r="A226" s="50" t="s">
        <v>1127</v>
      </c>
      <c r="B226" s="51" t="s">
        <v>534</v>
      </c>
      <c r="C226" s="51" t="s">
        <v>1092</v>
      </c>
      <c r="D226" s="191">
        <v>890</v>
      </c>
    </row>
    <row r="227" spans="1:4" s="29" customFormat="1" ht="31.5">
      <c r="A227" s="32" t="s">
        <v>296</v>
      </c>
      <c r="B227" s="49" t="s">
        <v>535</v>
      </c>
      <c r="C227" s="49"/>
      <c r="D227" s="192">
        <f>D228+D233+D244+D257</f>
        <v>71437.811</v>
      </c>
    </row>
    <row r="228" spans="1:4" s="29" customFormat="1" ht="31.5">
      <c r="A228" s="50" t="s">
        <v>536</v>
      </c>
      <c r="B228" s="51" t="s">
        <v>537</v>
      </c>
      <c r="C228" s="51"/>
      <c r="D228" s="191">
        <f>D229</f>
        <v>3972.3</v>
      </c>
    </row>
    <row r="229" spans="1:4" s="29" customFormat="1" ht="15.75">
      <c r="A229" s="50" t="s">
        <v>1128</v>
      </c>
      <c r="B229" s="51" t="s">
        <v>538</v>
      </c>
      <c r="C229" s="51"/>
      <c r="D229" s="191">
        <f>D230+D231+D232</f>
        <v>3972.3</v>
      </c>
    </row>
    <row r="230" spans="1:4" s="29" customFormat="1" ht="47.25">
      <c r="A230" s="50" t="s">
        <v>1090</v>
      </c>
      <c r="B230" s="51" t="s">
        <v>538</v>
      </c>
      <c r="C230" s="51" t="s">
        <v>1091</v>
      </c>
      <c r="D230" s="191">
        <v>3255.3</v>
      </c>
    </row>
    <row r="231" spans="1:4" s="29" customFormat="1" ht="31.5">
      <c r="A231" s="50" t="s">
        <v>1127</v>
      </c>
      <c r="B231" s="51" t="s">
        <v>538</v>
      </c>
      <c r="C231" s="51" t="s">
        <v>1092</v>
      </c>
      <c r="D231" s="191">
        <v>505</v>
      </c>
    </row>
    <row r="232" spans="1:4" s="29" customFormat="1" ht="15.75">
      <c r="A232" s="50" t="s">
        <v>1093</v>
      </c>
      <c r="B232" s="51" t="s">
        <v>538</v>
      </c>
      <c r="C232" s="51" t="s">
        <v>1094</v>
      </c>
      <c r="D232" s="191">
        <v>212</v>
      </c>
    </row>
    <row r="233" spans="1:4" s="29" customFormat="1" ht="47.25">
      <c r="A233" s="50" t="s">
        <v>1130</v>
      </c>
      <c r="B233" s="51" t="s">
        <v>539</v>
      </c>
      <c r="C233" s="51"/>
      <c r="D233" s="191">
        <f>D234+D238+D242+D240</f>
        <v>59502.7</v>
      </c>
    </row>
    <row r="234" spans="1:4" s="29" customFormat="1" ht="15.75">
      <c r="A234" s="50" t="s">
        <v>1128</v>
      </c>
      <c r="B234" s="51" t="s">
        <v>540</v>
      </c>
      <c r="C234" s="51"/>
      <c r="D234" s="191">
        <f>D235+D236+D237</f>
        <v>53166.7</v>
      </c>
    </row>
    <row r="235" spans="1:4" s="29" customFormat="1" ht="47.25">
      <c r="A235" s="50" t="s">
        <v>1090</v>
      </c>
      <c r="B235" s="51" t="s">
        <v>540</v>
      </c>
      <c r="C235" s="51" t="s">
        <v>1091</v>
      </c>
      <c r="D235" s="191">
        <v>38592.7</v>
      </c>
    </row>
    <row r="236" spans="1:4" s="29" customFormat="1" ht="31.5">
      <c r="A236" s="50" t="s">
        <v>1127</v>
      </c>
      <c r="B236" s="51" t="s">
        <v>540</v>
      </c>
      <c r="C236" s="51" t="s">
        <v>1092</v>
      </c>
      <c r="D236" s="191">
        <v>13963</v>
      </c>
    </row>
    <row r="237" spans="1:4" s="29" customFormat="1" ht="15.75">
      <c r="A237" s="50" t="s">
        <v>1093</v>
      </c>
      <c r="B237" s="51" t="s">
        <v>540</v>
      </c>
      <c r="C237" s="51" t="s">
        <v>1094</v>
      </c>
      <c r="D237" s="191">
        <v>611</v>
      </c>
    </row>
    <row r="238" spans="1:4" ht="31.5">
      <c r="A238" s="50" t="s">
        <v>57</v>
      </c>
      <c r="B238" s="51" t="s">
        <v>541</v>
      </c>
      <c r="C238" s="51"/>
      <c r="D238" s="191">
        <f>D239</f>
        <v>3136</v>
      </c>
    </row>
    <row r="239" spans="1:4" ht="47.25">
      <c r="A239" s="50" t="s">
        <v>1090</v>
      </c>
      <c r="B239" s="51" t="s">
        <v>541</v>
      </c>
      <c r="C239" s="51" t="s">
        <v>1091</v>
      </c>
      <c r="D239" s="191">
        <v>3136</v>
      </c>
    </row>
    <row r="240" spans="1:4" ht="15.75">
      <c r="A240" s="24" t="s">
        <v>118</v>
      </c>
      <c r="B240" s="51" t="s">
        <v>1335</v>
      </c>
      <c r="C240" s="283"/>
      <c r="D240" s="191">
        <f>D241</f>
        <v>1200</v>
      </c>
    </row>
    <row r="241" spans="1:4" ht="15.75">
      <c r="A241" s="24" t="s">
        <v>866</v>
      </c>
      <c r="B241" s="51" t="s">
        <v>1335</v>
      </c>
      <c r="C241" s="283" t="s">
        <v>1101</v>
      </c>
      <c r="D241" s="191">
        <f>1200</f>
        <v>1200</v>
      </c>
    </row>
    <row r="242" spans="1:4" ht="31.5">
      <c r="A242" s="50" t="s">
        <v>1179</v>
      </c>
      <c r="B242" s="51" t="s">
        <v>1180</v>
      </c>
      <c r="C242" s="51"/>
      <c r="D242" s="191">
        <f>D243</f>
        <v>2000</v>
      </c>
    </row>
    <row r="243" spans="1:4" ht="31.5">
      <c r="A243" s="50" t="s">
        <v>1127</v>
      </c>
      <c r="B243" s="51" t="s">
        <v>1180</v>
      </c>
      <c r="C243" s="51" t="s">
        <v>1092</v>
      </c>
      <c r="D243" s="191">
        <v>2000</v>
      </c>
    </row>
    <row r="244" spans="1:4" ht="47.25">
      <c r="A244" s="50" t="s">
        <v>1132</v>
      </c>
      <c r="B244" s="51" t="s">
        <v>542</v>
      </c>
      <c r="C244" s="51"/>
      <c r="D244" s="191">
        <f>D245+D249+D252+D254+D247</f>
        <v>7444.811</v>
      </c>
    </row>
    <row r="245" spans="1:4" ht="31.5">
      <c r="A245" s="50" t="s">
        <v>1135</v>
      </c>
      <c r="B245" s="51" t="s">
        <v>543</v>
      </c>
      <c r="C245" s="51"/>
      <c r="D245" s="191">
        <f>D246</f>
        <v>1735.3</v>
      </c>
    </row>
    <row r="246" spans="1:4" ht="15.75">
      <c r="A246" s="50" t="s">
        <v>866</v>
      </c>
      <c r="B246" s="51" t="s">
        <v>543</v>
      </c>
      <c r="C246" s="51" t="s">
        <v>1101</v>
      </c>
      <c r="D246" s="191">
        <v>1735.3</v>
      </c>
    </row>
    <row r="247" spans="1:4" ht="47.25">
      <c r="A247" s="24" t="s">
        <v>1312</v>
      </c>
      <c r="B247" s="51" t="s">
        <v>1313</v>
      </c>
      <c r="C247" s="51"/>
      <c r="D247" s="191">
        <f>D248</f>
        <v>187.611</v>
      </c>
    </row>
    <row r="248" spans="1:4" ht="31.5">
      <c r="A248" s="50" t="s">
        <v>1127</v>
      </c>
      <c r="B248" s="51" t="s">
        <v>1313</v>
      </c>
      <c r="C248" s="51" t="s">
        <v>1092</v>
      </c>
      <c r="D248" s="191">
        <v>187.611</v>
      </c>
    </row>
    <row r="249" spans="1:4" ht="31.5">
      <c r="A249" s="50" t="s">
        <v>1131</v>
      </c>
      <c r="B249" s="51" t="s">
        <v>546</v>
      </c>
      <c r="C249" s="51"/>
      <c r="D249" s="191">
        <f>D250+D251</f>
        <v>4100</v>
      </c>
    </row>
    <row r="250" spans="1:4" ht="47.25">
      <c r="A250" s="50" t="s">
        <v>1090</v>
      </c>
      <c r="B250" s="51" t="s">
        <v>546</v>
      </c>
      <c r="C250" s="51" t="s">
        <v>1091</v>
      </c>
      <c r="D250" s="191">
        <v>3187</v>
      </c>
    </row>
    <row r="251" spans="1:4" ht="31.5">
      <c r="A251" s="50" t="s">
        <v>1127</v>
      </c>
      <c r="B251" s="51" t="s">
        <v>546</v>
      </c>
      <c r="C251" s="51" t="s">
        <v>1092</v>
      </c>
      <c r="D251" s="191">
        <v>913</v>
      </c>
    </row>
    <row r="252" spans="1:4" ht="47.25">
      <c r="A252" s="50" t="s">
        <v>1133</v>
      </c>
      <c r="B252" s="51" t="s">
        <v>544</v>
      </c>
      <c r="C252" s="51"/>
      <c r="D252" s="191">
        <f>D253</f>
        <v>1120.6</v>
      </c>
    </row>
    <row r="253" spans="1:4" ht="47.25">
      <c r="A253" s="50" t="s">
        <v>1090</v>
      </c>
      <c r="B253" s="51" t="s">
        <v>544</v>
      </c>
      <c r="C253" s="51" t="s">
        <v>1091</v>
      </c>
      <c r="D253" s="191">
        <v>1120.6</v>
      </c>
    </row>
    <row r="254" spans="1:4" ht="31.5">
      <c r="A254" s="50" t="s">
        <v>1134</v>
      </c>
      <c r="B254" s="51" t="s">
        <v>545</v>
      </c>
      <c r="C254" s="51"/>
      <c r="D254" s="191">
        <f>D255+D256</f>
        <v>301.3</v>
      </c>
    </row>
    <row r="255" spans="1:4" ht="47.25">
      <c r="A255" s="50" t="s">
        <v>1090</v>
      </c>
      <c r="B255" s="51" t="s">
        <v>545</v>
      </c>
      <c r="C255" s="51" t="s">
        <v>1091</v>
      </c>
      <c r="D255" s="191">
        <v>213.8</v>
      </c>
    </row>
    <row r="256" spans="1:4" ht="31.5">
      <c r="A256" s="50" t="s">
        <v>1127</v>
      </c>
      <c r="B256" s="51" t="s">
        <v>545</v>
      </c>
      <c r="C256" s="51" t="s">
        <v>1092</v>
      </c>
      <c r="D256" s="191">
        <v>87.5</v>
      </c>
    </row>
    <row r="257" spans="1:4" ht="31.5">
      <c r="A257" s="24" t="s">
        <v>1348</v>
      </c>
      <c r="B257" s="51" t="s">
        <v>1331</v>
      </c>
      <c r="C257" s="51"/>
      <c r="D257" s="191">
        <f>D259</f>
        <v>518</v>
      </c>
    </row>
    <row r="258" spans="1:4" ht="15.75">
      <c r="A258" s="24" t="s">
        <v>1332</v>
      </c>
      <c r="B258" s="51" t="s">
        <v>1333</v>
      </c>
      <c r="C258" s="51"/>
      <c r="D258" s="191">
        <f>D259</f>
        <v>518</v>
      </c>
    </row>
    <row r="259" spans="1:4" ht="31.5">
      <c r="A259" s="24" t="s">
        <v>1127</v>
      </c>
      <c r="B259" s="51" t="s">
        <v>1333</v>
      </c>
      <c r="C259" s="51" t="s">
        <v>1092</v>
      </c>
      <c r="D259" s="191">
        <v>518</v>
      </c>
    </row>
    <row r="260" spans="1:4" s="29" customFormat="1" ht="63">
      <c r="A260" s="32" t="s">
        <v>547</v>
      </c>
      <c r="B260" s="49" t="s">
        <v>548</v>
      </c>
      <c r="C260" s="49"/>
      <c r="D260" s="192">
        <f>D272+D275+D286+D300+D321+D331+D338+D261+D269+D291</f>
        <v>157153.919</v>
      </c>
    </row>
    <row r="261" spans="1:4" s="29" customFormat="1" ht="31.5">
      <c r="A261" s="50" t="s">
        <v>1347</v>
      </c>
      <c r="B261" s="51" t="s">
        <v>549</v>
      </c>
      <c r="C261" s="51"/>
      <c r="D261" s="191">
        <f>D265+D267+D262</f>
        <v>4346.9310000000005</v>
      </c>
    </row>
    <row r="262" spans="1:4" s="29" customFormat="1" ht="15.75">
      <c r="A262" s="24" t="s">
        <v>99</v>
      </c>
      <c r="B262" s="51" t="s">
        <v>1334</v>
      </c>
      <c r="C262" s="49"/>
      <c r="D262" s="191">
        <f>D264+D263</f>
        <v>867</v>
      </c>
    </row>
    <row r="263" spans="1:4" s="29" customFormat="1" ht="31.5">
      <c r="A263" s="24" t="s">
        <v>1127</v>
      </c>
      <c r="B263" s="51" t="s">
        <v>1334</v>
      </c>
      <c r="C263" s="51" t="s">
        <v>1092</v>
      </c>
      <c r="D263" s="191">
        <v>607</v>
      </c>
    </row>
    <row r="264" spans="1:4" s="29" customFormat="1" ht="15.75">
      <c r="A264" s="24" t="s">
        <v>866</v>
      </c>
      <c r="B264" s="51" t="s">
        <v>1334</v>
      </c>
      <c r="C264" s="51" t="s">
        <v>1101</v>
      </c>
      <c r="D264" s="191">
        <v>260</v>
      </c>
    </row>
    <row r="265" spans="1:4" s="29" customFormat="1" ht="31.5">
      <c r="A265" s="50" t="s">
        <v>697</v>
      </c>
      <c r="B265" s="51" t="s">
        <v>448</v>
      </c>
      <c r="C265" s="51"/>
      <c r="D265" s="191">
        <f>D266</f>
        <v>2576.515</v>
      </c>
    </row>
    <row r="266" spans="1:4" s="29" customFormat="1" ht="31.5">
      <c r="A266" s="50" t="s">
        <v>464</v>
      </c>
      <c r="B266" s="51" t="s">
        <v>448</v>
      </c>
      <c r="C266" s="51" t="s">
        <v>1105</v>
      </c>
      <c r="D266" s="191">
        <v>2576.515</v>
      </c>
    </row>
    <row r="267" spans="1:4" s="29" customFormat="1" ht="31.5">
      <c r="A267" s="50" t="s">
        <v>1174</v>
      </c>
      <c r="B267" s="51" t="s">
        <v>1278</v>
      </c>
      <c r="C267" s="51"/>
      <c r="D267" s="191">
        <f>D268</f>
        <v>903.416</v>
      </c>
    </row>
    <row r="268" spans="1:4" s="29" customFormat="1" ht="15.75">
      <c r="A268" s="50" t="s">
        <v>866</v>
      </c>
      <c r="B268" s="51" t="s">
        <v>1278</v>
      </c>
      <c r="C268" s="51" t="s">
        <v>1101</v>
      </c>
      <c r="D268" s="191">
        <v>903.416</v>
      </c>
    </row>
    <row r="269" spans="1:4" s="29" customFormat="1" ht="15.75">
      <c r="A269" s="50" t="s">
        <v>95</v>
      </c>
      <c r="B269" s="51" t="s">
        <v>96</v>
      </c>
      <c r="C269" s="51"/>
      <c r="D269" s="191">
        <f>D270</f>
        <v>4240.292</v>
      </c>
    </row>
    <row r="270" spans="1:4" s="29" customFormat="1" ht="47.25">
      <c r="A270" s="50" t="s">
        <v>97</v>
      </c>
      <c r="B270" s="51" t="s">
        <v>65</v>
      </c>
      <c r="C270" s="51"/>
      <c r="D270" s="191">
        <f>D271</f>
        <v>4240.292</v>
      </c>
    </row>
    <row r="271" spans="1:4" s="29" customFormat="1" ht="15.75">
      <c r="A271" s="50" t="s">
        <v>866</v>
      </c>
      <c r="B271" s="51" t="s">
        <v>65</v>
      </c>
      <c r="C271" s="51" t="s">
        <v>1101</v>
      </c>
      <c r="D271" s="191">
        <v>4240.292</v>
      </c>
    </row>
    <row r="272" spans="1:4" ht="63">
      <c r="A272" s="50" t="s">
        <v>1140</v>
      </c>
      <c r="B272" s="51" t="s">
        <v>550</v>
      </c>
      <c r="C272" s="51"/>
      <c r="D272" s="191">
        <f>D273</f>
        <v>12469.799</v>
      </c>
    </row>
    <row r="273" spans="1:4" ht="31.5">
      <c r="A273" s="50" t="s">
        <v>697</v>
      </c>
      <c r="B273" s="51" t="s">
        <v>698</v>
      </c>
      <c r="C273" s="51"/>
      <c r="D273" s="191">
        <f>D274</f>
        <v>12469.799</v>
      </c>
    </row>
    <row r="274" spans="1:6" ht="31.5">
      <c r="A274" s="50" t="s">
        <v>464</v>
      </c>
      <c r="B274" s="51" t="s">
        <v>698</v>
      </c>
      <c r="C274" s="51" t="s">
        <v>1105</v>
      </c>
      <c r="D274" s="191">
        <v>12469.799</v>
      </c>
      <c r="F274" s="288"/>
    </row>
    <row r="275" spans="1:4" ht="47.25">
      <c r="A275" s="50" t="s">
        <v>158</v>
      </c>
      <c r="B275" s="51" t="s">
        <v>551</v>
      </c>
      <c r="C275" s="51"/>
      <c r="D275" s="191">
        <f>D282+D278+D276+D280+D284</f>
        <v>39001.17</v>
      </c>
    </row>
    <row r="276" spans="1:4" ht="15.75">
      <c r="A276" s="50" t="s">
        <v>1147</v>
      </c>
      <c r="B276" s="51" t="s">
        <v>69</v>
      </c>
      <c r="C276" s="51"/>
      <c r="D276" s="191">
        <f>D277</f>
        <v>2900</v>
      </c>
    </row>
    <row r="277" spans="1:4" ht="15.75">
      <c r="A277" s="50" t="s">
        <v>866</v>
      </c>
      <c r="B277" s="51" t="s">
        <v>69</v>
      </c>
      <c r="C277" s="51" t="s">
        <v>1101</v>
      </c>
      <c r="D277" s="191">
        <v>2900</v>
      </c>
    </row>
    <row r="278" spans="1:4" ht="47.25">
      <c r="A278" s="50" t="s">
        <v>1158</v>
      </c>
      <c r="B278" s="51" t="s">
        <v>1217</v>
      </c>
      <c r="C278" s="51"/>
      <c r="D278" s="191">
        <f>D279</f>
        <v>885</v>
      </c>
    </row>
    <row r="279" spans="1:4" ht="15.75">
      <c r="A279" s="50" t="s">
        <v>866</v>
      </c>
      <c r="B279" s="51" t="s">
        <v>1217</v>
      </c>
      <c r="C279" s="51" t="s">
        <v>1101</v>
      </c>
      <c r="D279" s="191">
        <v>885</v>
      </c>
    </row>
    <row r="280" spans="1:4" ht="31.5">
      <c r="A280" s="50" t="s">
        <v>1174</v>
      </c>
      <c r="B280" s="51" t="s">
        <v>1279</v>
      </c>
      <c r="C280" s="51"/>
      <c r="D280" s="191">
        <f>D281</f>
        <v>1804.17</v>
      </c>
    </row>
    <row r="281" spans="1:4" ht="15.75">
      <c r="A281" s="50" t="s">
        <v>866</v>
      </c>
      <c r="B281" s="51" t="s">
        <v>1279</v>
      </c>
      <c r="C281" s="51" t="s">
        <v>1101</v>
      </c>
      <c r="D281" s="191">
        <v>1804.17</v>
      </c>
    </row>
    <row r="282" spans="1:4" ht="63">
      <c r="A282" s="50" t="s">
        <v>710</v>
      </c>
      <c r="B282" s="51" t="s">
        <v>552</v>
      </c>
      <c r="C282" s="51"/>
      <c r="D282" s="191">
        <f>D283</f>
        <v>8100</v>
      </c>
    </row>
    <row r="283" spans="1:4" ht="15.75">
      <c r="A283" s="50" t="s">
        <v>866</v>
      </c>
      <c r="B283" s="51" t="s">
        <v>552</v>
      </c>
      <c r="C283" s="51" t="s">
        <v>1101</v>
      </c>
      <c r="D283" s="191">
        <v>8100</v>
      </c>
    </row>
    <row r="284" spans="1:4" ht="47.25">
      <c r="A284" s="50" t="s">
        <v>1148</v>
      </c>
      <c r="B284" s="51" t="s">
        <v>1316</v>
      </c>
      <c r="C284" s="51"/>
      <c r="D284" s="191">
        <f>D285</f>
        <v>25312</v>
      </c>
    </row>
    <row r="285" spans="1:4" ht="15.75">
      <c r="A285" s="50" t="s">
        <v>866</v>
      </c>
      <c r="B285" s="51" t="s">
        <v>1316</v>
      </c>
      <c r="C285" s="51" t="s">
        <v>1101</v>
      </c>
      <c r="D285" s="191">
        <v>25312</v>
      </c>
    </row>
    <row r="286" spans="1:4" ht="31.5">
      <c r="A286" s="50" t="s">
        <v>1150</v>
      </c>
      <c r="B286" s="51" t="s">
        <v>164</v>
      </c>
      <c r="C286" s="51"/>
      <c r="D286" s="191">
        <f>D289+D287</f>
        <v>140.95</v>
      </c>
    </row>
    <row r="287" spans="1:4" ht="78.75">
      <c r="A287" s="180" t="s">
        <v>1218</v>
      </c>
      <c r="B287" s="243" t="s">
        <v>1219</v>
      </c>
      <c r="C287" s="243"/>
      <c r="D287" s="244">
        <f>D288</f>
        <v>40.95</v>
      </c>
    </row>
    <row r="288" spans="1:4" ht="31.5">
      <c r="A288" s="50" t="s">
        <v>1127</v>
      </c>
      <c r="B288" s="243" t="s">
        <v>1219</v>
      </c>
      <c r="C288" s="243" t="s">
        <v>1092</v>
      </c>
      <c r="D288" s="244">
        <v>40.95</v>
      </c>
    </row>
    <row r="289" spans="1:4" ht="63">
      <c r="A289" s="50" t="s">
        <v>205</v>
      </c>
      <c r="B289" s="51" t="s">
        <v>704</v>
      </c>
      <c r="C289" s="51"/>
      <c r="D289" s="191">
        <f>D290</f>
        <v>100</v>
      </c>
    </row>
    <row r="290" spans="1:4" ht="31.5">
      <c r="A290" s="50" t="s">
        <v>1127</v>
      </c>
      <c r="B290" s="51" t="s">
        <v>704</v>
      </c>
      <c r="C290" s="51" t="s">
        <v>1092</v>
      </c>
      <c r="D290" s="191">
        <v>100</v>
      </c>
    </row>
    <row r="291" spans="1:4" ht="31.5">
      <c r="A291" s="50" t="s">
        <v>553</v>
      </c>
      <c r="B291" s="51" t="s">
        <v>554</v>
      </c>
      <c r="C291" s="51"/>
      <c r="D291" s="191">
        <f>D292+D298+D294+D296</f>
        <v>45624.393000000004</v>
      </c>
    </row>
    <row r="292" spans="1:4" ht="31.5">
      <c r="A292" s="50" t="s">
        <v>697</v>
      </c>
      <c r="B292" s="51" t="s">
        <v>66</v>
      </c>
      <c r="C292" s="51"/>
      <c r="D292" s="191">
        <f>D293</f>
        <v>3634.143</v>
      </c>
    </row>
    <row r="293" spans="1:4" ht="31.5">
      <c r="A293" s="50" t="s">
        <v>464</v>
      </c>
      <c r="B293" s="51" t="s">
        <v>66</v>
      </c>
      <c r="C293" s="51" t="s">
        <v>1105</v>
      </c>
      <c r="D293" s="191">
        <v>3634.143</v>
      </c>
    </row>
    <row r="294" spans="1:4" ht="47.25">
      <c r="A294" s="50" t="s">
        <v>6</v>
      </c>
      <c r="B294" s="51" t="s">
        <v>662</v>
      </c>
      <c r="C294" s="51"/>
      <c r="D294" s="191">
        <f>D295</f>
        <v>38716.04</v>
      </c>
    </row>
    <row r="295" spans="1:4" ht="31.5">
      <c r="A295" s="50" t="s">
        <v>464</v>
      </c>
      <c r="B295" s="51" t="s">
        <v>662</v>
      </c>
      <c r="C295" s="51" t="s">
        <v>1105</v>
      </c>
      <c r="D295" s="191">
        <v>38716.04</v>
      </c>
    </row>
    <row r="296" spans="1:4" ht="31.5">
      <c r="A296" s="50" t="s">
        <v>1314</v>
      </c>
      <c r="B296" s="51" t="s">
        <v>1315</v>
      </c>
      <c r="C296" s="49"/>
      <c r="D296" s="191">
        <f>D297</f>
        <v>100</v>
      </c>
    </row>
    <row r="297" spans="1:4" ht="15.75">
      <c r="A297" s="50" t="s">
        <v>1093</v>
      </c>
      <c r="B297" s="51" t="s">
        <v>1315</v>
      </c>
      <c r="C297" s="51" t="s">
        <v>1094</v>
      </c>
      <c r="D297" s="191">
        <v>100</v>
      </c>
    </row>
    <row r="298" spans="1:4" ht="31.5">
      <c r="A298" s="50" t="s">
        <v>98</v>
      </c>
      <c r="B298" s="51" t="s">
        <v>67</v>
      </c>
      <c r="C298" s="51"/>
      <c r="D298" s="191">
        <f>D299</f>
        <v>3174.21</v>
      </c>
    </row>
    <row r="299" spans="1:4" ht="31.5">
      <c r="A299" s="50" t="s">
        <v>464</v>
      </c>
      <c r="B299" s="51" t="s">
        <v>67</v>
      </c>
      <c r="C299" s="51" t="s">
        <v>1105</v>
      </c>
      <c r="D299" s="191">
        <v>3174.21</v>
      </c>
    </row>
    <row r="300" spans="1:4" ht="47.25">
      <c r="A300" s="50" t="s">
        <v>555</v>
      </c>
      <c r="B300" s="51" t="s">
        <v>556</v>
      </c>
      <c r="C300" s="51"/>
      <c r="D300" s="191">
        <f>D315+D301+D303+D309+D313+D307+D311+D319+D317+D305</f>
        <v>30253.331000000002</v>
      </c>
    </row>
    <row r="301" spans="1:4" ht="31.5">
      <c r="A301" s="50" t="s">
        <v>1161</v>
      </c>
      <c r="B301" s="51" t="s">
        <v>218</v>
      </c>
      <c r="C301" s="51"/>
      <c r="D301" s="191">
        <f>D302</f>
        <v>0</v>
      </c>
    </row>
    <row r="302" spans="1:4" ht="15.75">
      <c r="A302" s="50" t="s">
        <v>1103</v>
      </c>
      <c r="B302" s="51" t="s">
        <v>218</v>
      </c>
      <c r="C302" s="51" t="s">
        <v>1102</v>
      </c>
      <c r="D302" s="191">
        <v>0</v>
      </c>
    </row>
    <row r="303" spans="1:4" ht="31.5">
      <c r="A303" s="50" t="s">
        <v>207</v>
      </c>
      <c r="B303" s="51" t="s">
        <v>216</v>
      </c>
      <c r="C303" s="51"/>
      <c r="D303" s="191">
        <f>D304</f>
        <v>0</v>
      </c>
    </row>
    <row r="304" spans="1:4" ht="15.75">
      <c r="A304" s="50" t="s">
        <v>1103</v>
      </c>
      <c r="B304" s="51" t="s">
        <v>216</v>
      </c>
      <c r="C304" s="51" t="s">
        <v>1102</v>
      </c>
      <c r="D304" s="191">
        <v>0</v>
      </c>
    </row>
    <row r="305" spans="1:4" ht="31.5">
      <c r="A305" s="50" t="s">
        <v>208</v>
      </c>
      <c r="B305" s="51" t="s">
        <v>1225</v>
      </c>
      <c r="C305" s="51"/>
      <c r="D305" s="191">
        <f>D306</f>
        <v>6300</v>
      </c>
    </row>
    <row r="306" spans="1:4" ht="15.75">
      <c r="A306" s="50" t="s">
        <v>1103</v>
      </c>
      <c r="B306" s="51" t="s">
        <v>1225</v>
      </c>
      <c r="C306" s="51" t="s">
        <v>1102</v>
      </c>
      <c r="D306" s="191">
        <v>6300</v>
      </c>
    </row>
    <row r="307" spans="1:4" ht="15.75">
      <c r="A307" s="50" t="s">
        <v>1227</v>
      </c>
      <c r="B307" s="51" t="s">
        <v>217</v>
      </c>
      <c r="C307" s="51"/>
      <c r="D307" s="191">
        <f>D308</f>
        <v>0</v>
      </c>
    </row>
    <row r="308" spans="1:4" ht="15.75">
      <c r="A308" s="50" t="s">
        <v>1103</v>
      </c>
      <c r="B308" s="51" t="s">
        <v>217</v>
      </c>
      <c r="C308" s="51" t="s">
        <v>1102</v>
      </c>
      <c r="D308" s="191">
        <v>0</v>
      </c>
    </row>
    <row r="309" spans="1:4" ht="47.25">
      <c r="A309" s="50" t="s">
        <v>1162</v>
      </c>
      <c r="B309" s="51" t="s">
        <v>415</v>
      </c>
      <c r="C309" s="51"/>
      <c r="D309" s="191">
        <f>D310</f>
        <v>6149.8</v>
      </c>
    </row>
    <row r="310" spans="1:4" ht="15.75">
      <c r="A310" s="50" t="s">
        <v>1103</v>
      </c>
      <c r="B310" s="51" t="s">
        <v>415</v>
      </c>
      <c r="C310" s="51" t="s">
        <v>1102</v>
      </c>
      <c r="D310" s="191">
        <v>6149.8</v>
      </c>
    </row>
    <row r="311" spans="1:4" ht="31.5">
      <c r="A311" s="50" t="s">
        <v>453</v>
      </c>
      <c r="B311" s="51" t="s">
        <v>452</v>
      </c>
      <c r="C311" s="51"/>
      <c r="D311" s="191">
        <f>D312</f>
        <v>700</v>
      </c>
    </row>
    <row r="312" spans="1:4" ht="15.75">
      <c r="A312" s="50" t="s">
        <v>1103</v>
      </c>
      <c r="B312" s="51" t="s">
        <v>452</v>
      </c>
      <c r="C312" s="51" t="s">
        <v>1102</v>
      </c>
      <c r="D312" s="191">
        <v>700</v>
      </c>
    </row>
    <row r="313" spans="1:4" ht="31.5">
      <c r="A313" s="50" t="s">
        <v>1163</v>
      </c>
      <c r="B313" s="51" t="s">
        <v>727</v>
      </c>
      <c r="C313" s="51"/>
      <c r="D313" s="191">
        <f>D314</f>
        <v>3175.8</v>
      </c>
    </row>
    <row r="314" spans="1:4" ht="15.75">
      <c r="A314" s="50" t="s">
        <v>1103</v>
      </c>
      <c r="B314" s="51" t="s">
        <v>727</v>
      </c>
      <c r="C314" s="51" t="s">
        <v>1102</v>
      </c>
      <c r="D314" s="191">
        <v>3175.8</v>
      </c>
    </row>
    <row r="315" spans="1:4" ht="67.5" customHeight="1">
      <c r="A315" s="50" t="s">
        <v>944</v>
      </c>
      <c r="B315" s="51" t="s">
        <v>183</v>
      </c>
      <c r="C315" s="51"/>
      <c r="D315" s="191">
        <f>D316</f>
        <v>3057.781</v>
      </c>
    </row>
    <row r="316" spans="1:4" ht="31.5">
      <c r="A316" s="50" t="s">
        <v>464</v>
      </c>
      <c r="B316" s="51" t="s">
        <v>183</v>
      </c>
      <c r="C316" s="51" t="s">
        <v>1105</v>
      </c>
      <c r="D316" s="191">
        <v>3057.781</v>
      </c>
    </row>
    <row r="317" spans="1:4" ht="69" customHeight="1">
      <c r="A317" s="50" t="s">
        <v>945</v>
      </c>
      <c r="B317" s="51" t="s">
        <v>215</v>
      </c>
      <c r="C317" s="51"/>
      <c r="D317" s="191">
        <f>D318</f>
        <v>10519.95</v>
      </c>
    </row>
    <row r="318" spans="1:4" ht="31.5">
      <c r="A318" s="50" t="s">
        <v>464</v>
      </c>
      <c r="B318" s="51" t="s">
        <v>215</v>
      </c>
      <c r="C318" s="51" t="s">
        <v>1105</v>
      </c>
      <c r="D318" s="191">
        <v>10519.95</v>
      </c>
    </row>
    <row r="319" spans="1:4" ht="64.5" customHeight="1">
      <c r="A319" s="50" t="s">
        <v>946</v>
      </c>
      <c r="B319" s="51" t="s">
        <v>557</v>
      </c>
      <c r="C319" s="51"/>
      <c r="D319" s="191">
        <f>D320</f>
        <v>350</v>
      </c>
    </row>
    <row r="320" spans="1:4" ht="15.75">
      <c r="A320" s="50" t="s">
        <v>1103</v>
      </c>
      <c r="B320" s="51" t="s">
        <v>557</v>
      </c>
      <c r="C320" s="51" t="s">
        <v>1102</v>
      </c>
      <c r="D320" s="191">
        <v>350</v>
      </c>
    </row>
    <row r="321" spans="1:4" s="29" customFormat="1" ht="39" customHeight="1">
      <c r="A321" s="50" t="s">
        <v>580</v>
      </c>
      <c r="B321" s="51" t="s">
        <v>581</v>
      </c>
      <c r="C321" s="51"/>
      <c r="D321" s="191">
        <f>D324+D326+D328+D322</f>
        <v>7936</v>
      </c>
    </row>
    <row r="322" spans="1:4" s="29" customFormat="1" ht="30" customHeight="1">
      <c r="A322" s="50" t="s">
        <v>99</v>
      </c>
      <c r="B322" s="51" t="s">
        <v>68</v>
      </c>
      <c r="C322" s="51"/>
      <c r="D322" s="191">
        <f>D323</f>
        <v>1150</v>
      </c>
    </row>
    <row r="323" spans="1:4" s="29" customFormat="1" ht="39" customHeight="1">
      <c r="A323" s="50" t="s">
        <v>1127</v>
      </c>
      <c r="B323" s="51" t="s">
        <v>68</v>
      </c>
      <c r="C323" s="51" t="s">
        <v>1092</v>
      </c>
      <c r="D323" s="191">
        <v>1150</v>
      </c>
    </row>
    <row r="324" spans="1:4" ht="39.75" customHeight="1">
      <c r="A324" s="50" t="s">
        <v>1013</v>
      </c>
      <c r="B324" s="51" t="s">
        <v>149</v>
      </c>
      <c r="C324" s="51"/>
      <c r="D324" s="191">
        <f>D325</f>
        <v>1050</v>
      </c>
    </row>
    <row r="325" spans="1:4" ht="31.5">
      <c r="A325" s="50" t="s">
        <v>1127</v>
      </c>
      <c r="B325" s="51" t="s">
        <v>149</v>
      </c>
      <c r="C325" s="51" t="s">
        <v>1092</v>
      </c>
      <c r="D325" s="191">
        <v>1050</v>
      </c>
    </row>
    <row r="326" spans="1:4" ht="31.5">
      <c r="A326" s="50" t="s">
        <v>279</v>
      </c>
      <c r="B326" s="51" t="s">
        <v>150</v>
      </c>
      <c r="C326" s="51"/>
      <c r="D326" s="191">
        <f>D327</f>
        <v>1200</v>
      </c>
    </row>
    <row r="327" spans="1:4" ht="31.5">
      <c r="A327" s="50" t="s">
        <v>1127</v>
      </c>
      <c r="B327" s="51" t="s">
        <v>150</v>
      </c>
      <c r="C327" s="51" t="s">
        <v>1092</v>
      </c>
      <c r="D327" s="191">
        <v>1200</v>
      </c>
    </row>
    <row r="328" spans="1:4" ht="15.75">
      <c r="A328" s="50" t="s">
        <v>632</v>
      </c>
      <c r="B328" s="51" t="s">
        <v>151</v>
      </c>
      <c r="C328" s="51"/>
      <c r="D328" s="191">
        <f>D329+D330</f>
        <v>4536</v>
      </c>
    </row>
    <row r="329" spans="1:4" ht="31.5">
      <c r="A329" s="50" t="s">
        <v>1127</v>
      </c>
      <c r="B329" s="51" t="s">
        <v>151</v>
      </c>
      <c r="C329" s="51" t="s">
        <v>1092</v>
      </c>
      <c r="D329" s="191">
        <v>3780</v>
      </c>
    </row>
    <row r="330" spans="1:4" ht="15.75">
      <c r="A330" s="50" t="s">
        <v>1093</v>
      </c>
      <c r="B330" s="51" t="s">
        <v>151</v>
      </c>
      <c r="C330" s="51" t="s">
        <v>1094</v>
      </c>
      <c r="D330" s="191">
        <v>756</v>
      </c>
    </row>
    <row r="331" spans="1:4" s="29" customFormat="1" ht="35.25" customHeight="1">
      <c r="A331" s="50" t="s">
        <v>148</v>
      </c>
      <c r="B331" s="51" t="s">
        <v>152</v>
      </c>
      <c r="C331" s="51"/>
      <c r="D331" s="191">
        <f>D332+D334+D336</f>
        <v>2020</v>
      </c>
    </row>
    <row r="332" spans="1:4" ht="28.5" customHeight="1">
      <c r="A332" s="50" t="s">
        <v>699</v>
      </c>
      <c r="B332" s="51" t="s">
        <v>700</v>
      </c>
      <c r="C332" s="51"/>
      <c r="D332" s="191">
        <f>D333</f>
        <v>1700</v>
      </c>
    </row>
    <row r="333" spans="1:4" ht="35.25" customHeight="1">
      <c r="A333" s="50" t="s">
        <v>1127</v>
      </c>
      <c r="B333" s="51" t="s">
        <v>700</v>
      </c>
      <c r="C333" s="51" t="s">
        <v>1092</v>
      </c>
      <c r="D333" s="191">
        <v>1700</v>
      </c>
    </row>
    <row r="334" spans="1:4" ht="47.25">
      <c r="A334" s="50" t="s">
        <v>1145</v>
      </c>
      <c r="B334" s="51" t="s">
        <v>153</v>
      </c>
      <c r="C334" s="51"/>
      <c r="D334" s="191">
        <f>D335</f>
        <v>270</v>
      </c>
    </row>
    <row r="335" spans="1:4" ht="39.75" customHeight="1">
      <c r="A335" s="50" t="s">
        <v>1127</v>
      </c>
      <c r="B335" s="51" t="s">
        <v>153</v>
      </c>
      <c r="C335" s="51" t="s">
        <v>1092</v>
      </c>
      <c r="D335" s="191">
        <v>270</v>
      </c>
    </row>
    <row r="336" spans="1:4" ht="51.75" customHeight="1">
      <c r="A336" s="50" t="s">
        <v>203</v>
      </c>
      <c r="B336" s="51" t="s">
        <v>703</v>
      </c>
      <c r="C336" s="51"/>
      <c r="D336" s="191">
        <f>D337</f>
        <v>50</v>
      </c>
    </row>
    <row r="337" spans="1:4" ht="33" customHeight="1">
      <c r="A337" s="50" t="s">
        <v>1127</v>
      </c>
      <c r="B337" s="51" t="s">
        <v>703</v>
      </c>
      <c r="C337" s="51" t="s">
        <v>1092</v>
      </c>
      <c r="D337" s="191">
        <v>50</v>
      </c>
    </row>
    <row r="338" spans="1:4" ht="28.5" customHeight="1">
      <c r="A338" s="50" t="s">
        <v>229</v>
      </c>
      <c r="B338" s="51" t="s">
        <v>230</v>
      </c>
      <c r="C338" s="51"/>
      <c r="D338" s="191">
        <f>D339+D341+D343</f>
        <v>11121.053</v>
      </c>
    </row>
    <row r="339" spans="1:4" ht="24" customHeight="1">
      <c r="A339" s="50" t="s">
        <v>231</v>
      </c>
      <c r="B339" s="51" t="s">
        <v>232</v>
      </c>
      <c r="C339" s="51"/>
      <c r="D339" s="191">
        <f>D340</f>
        <v>6700</v>
      </c>
    </row>
    <row r="340" spans="1:4" ht="32.25" customHeight="1">
      <c r="A340" s="50" t="s">
        <v>1127</v>
      </c>
      <c r="B340" s="51" t="s">
        <v>232</v>
      </c>
      <c r="C340" s="51" t="s">
        <v>1092</v>
      </c>
      <c r="D340" s="191">
        <v>6700</v>
      </c>
    </row>
    <row r="341" spans="1:4" ht="53.25" customHeight="1">
      <c r="A341" s="50" t="s">
        <v>1214</v>
      </c>
      <c r="B341" s="51" t="s">
        <v>1215</v>
      </c>
      <c r="C341" s="51"/>
      <c r="D341" s="191">
        <f>D342</f>
        <v>4200</v>
      </c>
    </row>
    <row r="342" spans="1:4" ht="32.25" customHeight="1">
      <c r="A342" s="50" t="s">
        <v>464</v>
      </c>
      <c r="B342" s="51" t="s">
        <v>1215</v>
      </c>
      <c r="C342" s="51" t="s">
        <v>1105</v>
      </c>
      <c r="D342" s="191">
        <v>4200</v>
      </c>
    </row>
    <row r="343" spans="1:4" ht="48" customHeight="1">
      <c r="A343" s="50" t="s">
        <v>1214</v>
      </c>
      <c r="B343" s="51" t="s">
        <v>1216</v>
      </c>
      <c r="C343" s="51"/>
      <c r="D343" s="191">
        <f>D344</f>
        <v>221.053</v>
      </c>
    </row>
    <row r="344" spans="1:4" ht="32.25" customHeight="1">
      <c r="A344" s="50" t="s">
        <v>464</v>
      </c>
      <c r="B344" s="51" t="s">
        <v>1216</v>
      </c>
      <c r="C344" s="51" t="s">
        <v>1105</v>
      </c>
      <c r="D344" s="191">
        <v>221.053</v>
      </c>
    </row>
    <row r="345" spans="1:4" s="29" customFormat="1" ht="48" customHeight="1">
      <c r="A345" s="32" t="s">
        <v>3</v>
      </c>
      <c r="B345" s="103" t="s">
        <v>558</v>
      </c>
      <c r="C345" s="49"/>
      <c r="D345" s="192">
        <f>D346+D363</f>
        <v>102026</v>
      </c>
    </row>
    <row r="346" spans="1:4" s="29" customFormat="1" ht="33.75" customHeight="1">
      <c r="A346" s="50" t="s">
        <v>1141</v>
      </c>
      <c r="B346" s="77" t="s">
        <v>559</v>
      </c>
      <c r="C346" s="51"/>
      <c r="D346" s="191">
        <f>D347+D350+D357+D359+D361+D353+D355</f>
        <v>101756</v>
      </c>
    </row>
    <row r="347" spans="1:4" ht="15.75">
      <c r="A347" s="50" t="s">
        <v>956</v>
      </c>
      <c r="B347" s="51" t="s">
        <v>560</v>
      </c>
      <c r="C347" s="51"/>
      <c r="D347" s="191">
        <f>D348+D349</f>
        <v>34797.21</v>
      </c>
    </row>
    <row r="348" spans="1:4" ht="30.75" customHeight="1">
      <c r="A348" s="50" t="s">
        <v>1127</v>
      </c>
      <c r="B348" s="51" t="s">
        <v>560</v>
      </c>
      <c r="C348" s="51" t="s">
        <v>1092</v>
      </c>
      <c r="D348" s="191">
        <v>20807.21</v>
      </c>
    </row>
    <row r="349" spans="1:4" ht="15.75">
      <c r="A349" s="50" t="s">
        <v>866</v>
      </c>
      <c r="B349" s="51" t="s">
        <v>560</v>
      </c>
      <c r="C349" s="51" t="s">
        <v>1101</v>
      </c>
      <c r="D349" s="191">
        <v>13990</v>
      </c>
    </row>
    <row r="350" spans="1:4" ht="50.25" customHeight="1">
      <c r="A350" s="50" t="s">
        <v>1142</v>
      </c>
      <c r="B350" s="51" t="s">
        <v>709</v>
      </c>
      <c r="C350" s="51"/>
      <c r="D350" s="191">
        <f>D351+D352</f>
        <v>56207</v>
      </c>
    </row>
    <row r="351" spans="1:4" ht="31.5">
      <c r="A351" s="50" t="s">
        <v>1127</v>
      </c>
      <c r="B351" s="51" t="s">
        <v>709</v>
      </c>
      <c r="C351" s="51" t="s">
        <v>1092</v>
      </c>
      <c r="D351" s="191">
        <v>34207</v>
      </c>
    </row>
    <row r="352" spans="1:4" ht="15.75">
      <c r="A352" s="50" t="s">
        <v>866</v>
      </c>
      <c r="B352" s="51" t="s">
        <v>709</v>
      </c>
      <c r="C352" s="51" t="s">
        <v>1101</v>
      </c>
      <c r="D352" s="191">
        <v>22000</v>
      </c>
    </row>
    <row r="353" spans="1:4" ht="31.5">
      <c r="A353" s="50" t="s">
        <v>1174</v>
      </c>
      <c r="B353" s="51" t="s">
        <v>1176</v>
      </c>
      <c r="C353" s="51"/>
      <c r="D353" s="191">
        <f>D354</f>
        <v>3000</v>
      </c>
    </row>
    <row r="354" spans="1:4" ht="31.5">
      <c r="A354" s="50" t="s">
        <v>1127</v>
      </c>
      <c r="B354" s="51" t="s">
        <v>1176</v>
      </c>
      <c r="C354" s="51" t="s">
        <v>1092</v>
      </c>
      <c r="D354" s="191">
        <v>3000</v>
      </c>
    </row>
    <row r="355" spans="1:4" ht="31.5">
      <c r="A355" s="50" t="s">
        <v>1177</v>
      </c>
      <c r="B355" s="51" t="s">
        <v>1178</v>
      </c>
      <c r="C355" s="51"/>
      <c r="D355" s="191">
        <f>D356</f>
        <v>3014.16</v>
      </c>
    </row>
    <row r="356" spans="1:4" ht="31.5">
      <c r="A356" s="50" t="s">
        <v>1127</v>
      </c>
      <c r="B356" s="51" t="s">
        <v>1178</v>
      </c>
      <c r="C356" s="51" t="s">
        <v>1092</v>
      </c>
      <c r="D356" s="191">
        <v>3014.16</v>
      </c>
    </row>
    <row r="357" spans="1:4" ht="33" customHeight="1">
      <c r="A357" s="50" t="s">
        <v>1143</v>
      </c>
      <c r="B357" s="51" t="s">
        <v>90</v>
      </c>
      <c r="C357" s="51"/>
      <c r="D357" s="191">
        <f>D358</f>
        <v>3427.63</v>
      </c>
    </row>
    <row r="358" spans="1:4" ht="31.5">
      <c r="A358" s="50" t="s">
        <v>1127</v>
      </c>
      <c r="B358" s="51" t="s">
        <v>90</v>
      </c>
      <c r="C358" s="51" t="s">
        <v>1092</v>
      </c>
      <c r="D358" s="191">
        <v>3427.63</v>
      </c>
    </row>
    <row r="359" spans="1:4" ht="31.5">
      <c r="A359" s="50" t="s">
        <v>91</v>
      </c>
      <c r="B359" s="51" t="s">
        <v>92</v>
      </c>
      <c r="C359" s="51"/>
      <c r="D359" s="191">
        <f>D360</f>
        <v>350</v>
      </c>
    </row>
    <row r="360" spans="1:4" ht="31.5">
      <c r="A360" s="50" t="s">
        <v>1127</v>
      </c>
      <c r="B360" s="51" t="s">
        <v>92</v>
      </c>
      <c r="C360" s="51" t="s">
        <v>1092</v>
      </c>
      <c r="D360" s="191">
        <v>350</v>
      </c>
    </row>
    <row r="361" spans="1:4" ht="31.5">
      <c r="A361" s="50" t="s">
        <v>93</v>
      </c>
      <c r="B361" s="51" t="s">
        <v>94</v>
      </c>
      <c r="C361" s="51"/>
      <c r="D361" s="191">
        <f>D362</f>
        <v>960</v>
      </c>
    </row>
    <row r="362" spans="1:4" ht="31.5">
      <c r="A362" s="50" t="s">
        <v>1127</v>
      </c>
      <c r="B362" s="51" t="s">
        <v>94</v>
      </c>
      <c r="C362" s="51" t="s">
        <v>1092</v>
      </c>
      <c r="D362" s="191">
        <v>960</v>
      </c>
    </row>
    <row r="363" spans="1:4" ht="31.5">
      <c r="A363" s="50" t="s">
        <v>561</v>
      </c>
      <c r="B363" s="51" t="s">
        <v>562</v>
      </c>
      <c r="C363" s="51"/>
      <c r="D363" s="191">
        <f>D364</f>
        <v>270</v>
      </c>
    </row>
    <row r="364" spans="1:4" ht="15.75">
      <c r="A364" s="50" t="s">
        <v>1114</v>
      </c>
      <c r="B364" s="77" t="s">
        <v>563</v>
      </c>
      <c r="C364" s="88"/>
      <c r="D364" s="191">
        <f>D366+D365</f>
        <v>270</v>
      </c>
    </row>
    <row r="365" spans="1:4" ht="31.5">
      <c r="A365" s="50" t="s">
        <v>1127</v>
      </c>
      <c r="B365" s="77" t="s">
        <v>563</v>
      </c>
      <c r="C365" s="77">
        <v>200</v>
      </c>
      <c r="D365" s="191">
        <v>270</v>
      </c>
    </row>
    <row r="366" spans="1:4" ht="15.75">
      <c r="A366" s="50" t="s">
        <v>1093</v>
      </c>
      <c r="B366" s="77" t="s">
        <v>563</v>
      </c>
      <c r="C366" s="51" t="s">
        <v>1094</v>
      </c>
      <c r="D366" s="191">
        <v>0</v>
      </c>
    </row>
    <row r="367" spans="1:4" s="29" customFormat="1" ht="31.5">
      <c r="A367" s="32" t="s">
        <v>564</v>
      </c>
      <c r="B367" s="49" t="s">
        <v>565</v>
      </c>
      <c r="C367" s="49"/>
      <c r="D367" s="192">
        <v>0</v>
      </c>
    </row>
    <row r="368" spans="1:4" s="29" customFormat="1" ht="47.25">
      <c r="A368" s="32" t="s">
        <v>566</v>
      </c>
      <c r="B368" s="49" t="s">
        <v>567</v>
      </c>
      <c r="C368" s="49"/>
      <c r="D368" s="192">
        <f>D369+D372+D377</f>
        <v>4452.450000000001</v>
      </c>
    </row>
    <row r="369" spans="1:4" s="29" customFormat="1" ht="47.25">
      <c r="A369" s="50" t="s">
        <v>159</v>
      </c>
      <c r="B369" s="51" t="s">
        <v>568</v>
      </c>
      <c r="C369" s="51"/>
      <c r="D369" s="191">
        <f>D370</f>
        <v>800</v>
      </c>
    </row>
    <row r="370" spans="1:4" ht="15.75">
      <c r="A370" s="50" t="s">
        <v>316</v>
      </c>
      <c r="B370" s="51" t="s">
        <v>569</v>
      </c>
      <c r="C370" s="51"/>
      <c r="D370" s="191">
        <f>D371</f>
        <v>800</v>
      </c>
    </row>
    <row r="371" spans="1:4" ht="15.75">
      <c r="A371" s="50" t="s">
        <v>1093</v>
      </c>
      <c r="B371" s="51" t="s">
        <v>569</v>
      </c>
      <c r="C371" s="51" t="s">
        <v>1094</v>
      </c>
      <c r="D371" s="191">
        <v>800</v>
      </c>
    </row>
    <row r="372" spans="1:4" ht="63">
      <c r="A372" s="50" t="s">
        <v>1136</v>
      </c>
      <c r="B372" s="51" t="s">
        <v>570</v>
      </c>
      <c r="C372" s="51"/>
      <c r="D372" s="191">
        <f>D373</f>
        <v>2375.05</v>
      </c>
    </row>
    <row r="373" spans="1:4" ht="15.75">
      <c r="A373" s="50" t="s">
        <v>957</v>
      </c>
      <c r="B373" s="51" t="s">
        <v>571</v>
      </c>
      <c r="C373" s="51"/>
      <c r="D373" s="191">
        <f>D374+D375+D376</f>
        <v>2375.05</v>
      </c>
    </row>
    <row r="374" spans="1:4" ht="50.25" customHeight="1">
      <c r="A374" s="50" t="s">
        <v>1090</v>
      </c>
      <c r="B374" s="51" t="s">
        <v>571</v>
      </c>
      <c r="C374" s="51" t="s">
        <v>1091</v>
      </c>
      <c r="D374" s="191">
        <v>1859</v>
      </c>
    </row>
    <row r="375" spans="1:4" ht="35.25" customHeight="1">
      <c r="A375" s="50" t="s">
        <v>1127</v>
      </c>
      <c r="B375" s="51" t="s">
        <v>571</v>
      </c>
      <c r="C375" s="51" t="s">
        <v>1092</v>
      </c>
      <c r="D375" s="191">
        <v>413.05</v>
      </c>
    </row>
    <row r="376" spans="1:4" ht="16.5" customHeight="1">
      <c r="A376" s="50" t="s">
        <v>1093</v>
      </c>
      <c r="B376" s="51" t="s">
        <v>571</v>
      </c>
      <c r="C376" s="51" t="s">
        <v>1094</v>
      </c>
      <c r="D376" s="191">
        <v>103</v>
      </c>
    </row>
    <row r="377" spans="1:4" ht="47.25">
      <c r="A377" s="50" t="s">
        <v>12</v>
      </c>
      <c r="B377" s="51" t="s">
        <v>669</v>
      </c>
      <c r="C377" s="51"/>
      <c r="D377" s="191">
        <f>D378+D380</f>
        <v>1277.4</v>
      </c>
    </row>
    <row r="378" spans="1:4" ht="31.5">
      <c r="A378" s="50" t="s">
        <v>693</v>
      </c>
      <c r="B378" s="51" t="s">
        <v>670</v>
      </c>
      <c r="C378" s="51"/>
      <c r="D378" s="191">
        <f>D379</f>
        <v>100</v>
      </c>
    </row>
    <row r="379" spans="1:4" ht="30.75" customHeight="1">
      <c r="A379" s="50" t="s">
        <v>1127</v>
      </c>
      <c r="B379" s="51" t="s">
        <v>670</v>
      </c>
      <c r="C379" s="51" t="s">
        <v>1092</v>
      </c>
      <c r="D379" s="191">
        <v>100</v>
      </c>
    </row>
    <row r="380" spans="1:4" ht="30.75" customHeight="1">
      <c r="A380" s="50" t="s">
        <v>1174</v>
      </c>
      <c r="B380" s="51" t="s">
        <v>1175</v>
      </c>
      <c r="C380" s="51"/>
      <c r="D380" s="191">
        <f>D381</f>
        <v>1177.4</v>
      </c>
    </row>
    <row r="381" spans="1:4" ht="30.75" customHeight="1">
      <c r="A381" s="50" t="s">
        <v>866</v>
      </c>
      <c r="B381" s="51" t="s">
        <v>1175</v>
      </c>
      <c r="C381" s="51" t="s">
        <v>1101</v>
      </c>
      <c r="D381" s="191">
        <v>1177.4</v>
      </c>
    </row>
    <row r="382" spans="1:4" ht="31.5">
      <c r="A382" s="32" t="s">
        <v>572</v>
      </c>
      <c r="B382" s="49" t="s">
        <v>573</v>
      </c>
      <c r="C382" s="49"/>
      <c r="D382" s="192">
        <f>D383+D388+D389</f>
        <v>4157.081</v>
      </c>
    </row>
    <row r="383" spans="1:4" ht="47.25">
      <c r="A383" s="50" t="s">
        <v>160</v>
      </c>
      <c r="B383" s="51" t="s">
        <v>574</v>
      </c>
      <c r="C383" s="49"/>
      <c r="D383" s="191">
        <f>D384+D386</f>
        <v>3957.081</v>
      </c>
    </row>
    <row r="384" spans="1:4" ht="15.75">
      <c r="A384" s="50" t="s">
        <v>957</v>
      </c>
      <c r="B384" s="51" t="s">
        <v>575</v>
      </c>
      <c r="C384" s="51"/>
      <c r="D384" s="191">
        <f>D385</f>
        <v>685.95</v>
      </c>
    </row>
    <row r="385" spans="1:4" ht="33.75" customHeight="1">
      <c r="A385" s="50" t="s">
        <v>1127</v>
      </c>
      <c r="B385" s="51" t="s">
        <v>575</v>
      </c>
      <c r="C385" s="51" t="s">
        <v>1092</v>
      </c>
      <c r="D385" s="191">
        <v>685.95</v>
      </c>
    </row>
    <row r="386" spans="1:4" ht="24.75" customHeight="1">
      <c r="A386" s="50" t="s">
        <v>88</v>
      </c>
      <c r="B386" s="51" t="s">
        <v>89</v>
      </c>
      <c r="C386" s="51"/>
      <c r="D386" s="191">
        <f>D387</f>
        <v>3271.131</v>
      </c>
    </row>
    <row r="387" spans="1:4" ht="33.75" customHeight="1">
      <c r="A387" s="50" t="s">
        <v>1127</v>
      </c>
      <c r="B387" s="51" t="s">
        <v>89</v>
      </c>
      <c r="C387" s="51" t="s">
        <v>1092</v>
      </c>
      <c r="D387" s="191">
        <v>3271.131</v>
      </c>
    </row>
    <row r="388" spans="1:4" ht="31.5">
      <c r="A388" s="50" t="s">
        <v>161</v>
      </c>
      <c r="B388" s="51" t="s">
        <v>576</v>
      </c>
      <c r="C388" s="51"/>
      <c r="D388" s="191">
        <v>0</v>
      </c>
    </row>
    <row r="389" spans="1:4" ht="31.5">
      <c r="A389" s="50" t="s">
        <v>577</v>
      </c>
      <c r="B389" s="51" t="s">
        <v>579</v>
      </c>
      <c r="C389" s="51"/>
      <c r="D389" s="191">
        <f>D390</f>
        <v>200</v>
      </c>
    </row>
    <row r="390" spans="1:4" ht="15.75">
      <c r="A390" s="50" t="s">
        <v>970</v>
      </c>
      <c r="B390" s="51" t="s">
        <v>578</v>
      </c>
      <c r="C390" s="51"/>
      <c r="D390" s="191">
        <f>D391</f>
        <v>200</v>
      </c>
    </row>
    <row r="391" spans="1:4" ht="31.5">
      <c r="A391" s="50" t="s">
        <v>1098</v>
      </c>
      <c r="B391" s="51" t="s">
        <v>578</v>
      </c>
      <c r="C391" s="51" t="s">
        <v>1099</v>
      </c>
      <c r="D391" s="191">
        <v>200</v>
      </c>
    </row>
    <row r="392" spans="1:4" ht="15.75">
      <c r="A392" s="32" t="s">
        <v>472</v>
      </c>
      <c r="B392" s="49"/>
      <c r="C392" s="49"/>
      <c r="D392" s="192">
        <f>D15+D113+D129+D144+D154+D158+D183+D227+D260+D345+D367+D368+D382</f>
        <v>1734066.6970000002</v>
      </c>
    </row>
    <row r="393" spans="1:4" ht="15.75">
      <c r="A393" s="289"/>
      <c r="B393" s="290"/>
      <c r="C393" s="290"/>
      <c r="D393" s="291"/>
    </row>
    <row r="394" spans="1:5" ht="15.75">
      <c r="A394" s="29"/>
      <c r="B394" s="292"/>
      <c r="C394" s="292"/>
      <c r="D394" s="76"/>
      <c r="E394" s="288"/>
    </row>
    <row r="395" spans="1:4" s="293" customFormat="1" ht="21" customHeight="1">
      <c r="A395" s="325" t="s">
        <v>120</v>
      </c>
      <c r="B395" s="325"/>
      <c r="C395" s="325"/>
      <c r="D395" s="325"/>
    </row>
    <row r="396" ht="15.75">
      <c r="D396" s="31"/>
    </row>
    <row r="397" ht="15.75">
      <c r="D397" s="31"/>
    </row>
    <row r="398" ht="15.75">
      <c r="D398" s="31"/>
    </row>
    <row r="399" ht="15.75">
      <c r="D399" s="31"/>
    </row>
    <row r="400" ht="15.75">
      <c r="D400" s="31"/>
    </row>
    <row r="401" ht="15.75">
      <c r="D401" s="31"/>
    </row>
    <row r="402" ht="15.75">
      <c r="D402" s="31"/>
    </row>
    <row r="403" ht="15.75">
      <c r="D403" s="31"/>
    </row>
    <row r="404" ht="15.75">
      <c r="D404" s="31"/>
    </row>
    <row r="405" ht="15.75">
      <c r="D405" s="31"/>
    </row>
    <row r="406" ht="15.75">
      <c r="D406" s="31"/>
    </row>
    <row r="407" ht="15.75">
      <c r="D407" s="31"/>
    </row>
    <row r="408" ht="15.75">
      <c r="D408" s="31"/>
    </row>
    <row r="409" ht="15.75">
      <c r="D409" s="31"/>
    </row>
    <row r="410" ht="15.75">
      <c r="D410" s="31"/>
    </row>
    <row r="411" ht="15.75">
      <c r="D411" s="31"/>
    </row>
    <row r="412" ht="15.75">
      <c r="D412" s="31"/>
    </row>
    <row r="413" ht="15.75">
      <c r="D413" s="31"/>
    </row>
    <row r="414" ht="15.75">
      <c r="D414" s="31"/>
    </row>
    <row r="415" ht="15.75">
      <c r="D415" s="31"/>
    </row>
    <row r="416" ht="15.75">
      <c r="D416" s="31"/>
    </row>
    <row r="417" ht="15.75">
      <c r="D417" s="31"/>
    </row>
    <row r="418" ht="15.75">
      <c r="D418" s="31"/>
    </row>
    <row r="419" ht="15.75">
      <c r="D419" s="31"/>
    </row>
    <row r="420" ht="15.75">
      <c r="D420" s="31"/>
    </row>
    <row r="421" ht="15.75">
      <c r="D421" s="31"/>
    </row>
    <row r="422" ht="15.75">
      <c r="D422" s="31"/>
    </row>
    <row r="423" ht="15.75">
      <c r="D423" s="31"/>
    </row>
    <row r="424" ht="15.75">
      <c r="D424" s="31"/>
    </row>
    <row r="425" ht="15.75">
      <c r="D425" s="31"/>
    </row>
    <row r="426" ht="15.75">
      <c r="D426" s="31"/>
    </row>
    <row r="427" ht="15.75">
      <c r="D427" s="31"/>
    </row>
    <row r="428" ht="15.75">
      <c r="D428" s="31"/>
    </row>
    <row r="429" ht="15.75">
      <c r="D429" s="31"/>
    </row>
    <row r="430" ht="15.75">
      <c r="D430" s="31"/>
    </row>
    <row r="431" ht="15.75">
      <c r="D431" s="31"/>
    </row>
    <row r="432" ht="15.75">
      <c r="D432" s="31"/>
    </row>
    <row r="433" ht="15.75">
      <c r="D433" s="31"/>
    </row>
    <row r="434" ht="15.75">
      <c r="D434" s="31"/>
    </row>
    <row r="435" ht="15.75">
      <c r="D435" s="31"/>
    </row>
    <row r="436" ht="15.75">
      <c r="D436" s="31"/>
    </row>
    <row r="437" ht="15.75">
      <c r="D437" s="31"/>
    </row>
    <row r="438" ht="15.75">
      <c r="D438" s="31"/>
    </row>
    <row r="439" ht="15.75">
      <c r="D439" s="31"/>
    </row>
    <row r="440" ht="15.75">
      <c r="D440" s="31"/>
    </row>
    <row r="441" ht="15.75">
      <c r="D441" s="31"/>
    </row>
    <row r="442" ht="15.75">
      <c r="D442" s="31"/>
    </row>
    <row r="443" ht="15.75">
      <c r="D443" s="31"/>
    </row>
    <row r="444" ht="15.75">
      <c r="D444" s="31"/>
    </row>
    <row r="445" ht="15.75">
      <c r="D445" s="31"/>
    </row>
    <row r="446" ht="15.75">
      <c r="D446" s="31"/>
    </row>
    <row r="447" ht="15.75">
      <c r="D447" s="31"/>
    </row>
    <row r="448" ht="15.75">
      <c r="D448" s="31"/>
    </row>
    <row r="449" ht="15.75">
      <c r="D449" s="31"/>
    </row>
    <row r="450" ht="15.75">
      <c r="D450" s="31"/>
    </row>
    <row r="451" ht="15.75">
      <c r="D451" s="31"/>
    </row>
    <row r="452" ht="15.75">
      <c r="D452" s="31"/>
    </row>
    <row r="453" ht="15.75">
      <c r="D453" s="31"/>
    </row>
    <row r="454" ht="15.75">
      <c r="D454" s="31"/>
    </row>
    <row r="455" ht="15.75">
      <c r="D455" s="31"/>
    </row>
    <row r="456" ht="15.75">
      <c r="D456" s="31"/>
    </row>
    <row r="457" ht="15.75">
      <c r="D457" s="31"/>
    </row>
    <row r="458" ht="15.75">
      <c r="D458" s="31"/>
    </row>
    <row r="459" ht="15.75">
      <c r="D459" s="31"/>
    </row>
    <row r="460" ht="15.75">
      <c r="D460" s="31"/>
    </row>
    <row r="461" ht="15.75">
      <c r="D461" s="31"/>
    </row>
    <row r="462" ht="15.75">
      <c r="D462" s="31"/>
    </row>
    <row r="463" ht="15.75">
      <c r="D463" s="31"/>
    </row>
    <row r="464" ht="15.75">
      <c r="D464" s="31"/>
    </row>
    <row r="465" ht="15.75">
      <c r="D465" s="31"/>
    </row>
    <row r="466" ht="15.75">
      <c r="D466" s="31"/>
    </row>
    <row r="467" ht="15.75">
      <c r="D467" s="31"/>
    </row>
    <row r="468" ht="15.75">
      <c r="D468" s="31"/>
    </row>
    <row r="469" ht="15.75">
      <c r="D469" s="31"/>
    </row>
    <row r="470" ht="15.75">
      <c r="D470" s="31"/>
    </row>
    <row r="471" ht="15.75">
      <c r="D471" s="31"/>
    </row>
    <row r="472" ht="15.75">
      <c r="D472" s="31"/>
    </row>
    <row r="473" ht="15.75">
      <c r="D473" s="31"/>
    </row>
    <row r="474" ht="15.75">
      <c r="D474" s="31"/>
    </row>
    <row r="475" ht="15.75">
      <c r="D475" s="31"/>
    </row>
    <row r="476" ht="15.75">
      <c r="D476" s="31"/>
    </row>
    <row r="477" ht="15.75">
      <c r="D477" s="31"/>
    </row>
    <row r="478" ht="15.75">
      <c r="D478" s="31"/>
    </row>
    <row r="479" ht="15.75">
      <c r="D479" s="31"/>
    </row>
    <row r="480" ht="15.75">
      <c r="D480" s="31"/>
    </row>
    <row r="481" ht="15.75">
      <c r="D481" s="31"/>
    </row>
    <row r="482" ht="15.75">
      <c r="D482" s="31"/>
    </row>
    <row r="483" ht="15.75">
      <c r="D483" s="31"/>
    </row>
    <row r="484" ht="15.75">
      <c r="D484" s="31"/>
    </row>
    <row r="485" ht="15.75">
      <c r="D485" s="31"/>
    </row>
    <row r="486" ht="15.75">
      <c r="D486" s="31"/>
    </row>
    <row r="487" ht="15.75">
      <c r="D487" s="31"/>
    </row>
    <row r="488" ht="15.75">
      <c r="D488" s="31"/>
    </row>
    <row r="489" ht="15.75">
      <c r="D489" s="31"/>
    </row>
    <row r="490" ht="15.75">
      <c r="D490" s="31"/>
    </row>
    <row r="491" ht="15.75">
      <c r="D491" s="31"/>
    </row>
    <row r="492" ht="15.75">
      <c r="D492" s="31"/>
    </row>
    <row r="493" ht="15.75">
      <c r="D493" s="31"/>
    </row>
    <row r="494" ht="15.75">
      <c r="D494" s="31"/>
    </row>
    <row r="495" ht="15.75">
      <c r="D495" s="31"/>
    </row>
    <row r="496" ht="15.75">
      <c r="D496" s="31"/>
    </row>
    <row r="497" ht="15.75">
      <c r="D497" s="31"/>
    </row>
    <row r="498" ht="15.75">
      <c r="D498" s="31"/>
    </row>
    <row r="499" ht="15.75">
      <c r="D499" s="31"/>
    </row>
    <row r="500" ht="15.75">
      <c r="D500" s="31"/>
    </row>
    <row r="501" ht="15.75">
      <c r="D501" s="31"/>
    </row>
    <row r="502" ht="15.75">
      <c r="D502" s="31"/>
    </row>
    <row r="503" ht="15.75">
      <c r="D503" s="31"/>
    </row>
    <row r="504" ht="15.75">
      <c r="D504" s="31"/>
    </row>
    <row r="505" ht="15.75">
      <c r="D505" s="31"/>
    </row>
    <row r="506" ht="15.75">
      <c r="D506" s="31"/>
    </row>
    <row r="507" ht="15.75">
      <c r="D507" s="31"/>
    </row>
    <row r="508" ht="15.75">
      <c r="D508" s="31"/>
    </row>
    <row r="509" ht="15.75">
      <c r="D509" s="31"/>
    </row>
    <row r="510" ht="15.75">
      <c r="D510" s="31"/>
    </row>
    <row r="511" ht="15.75">
      <c r="D511" s="31"/>
    </row>
    <row r="512" ht="15.75">
      <c r="D512" s="31"/>
    </row>
    <row r="513" ht="15.75">
      <c r="D513" s="31"/>
    </row>
    <row r="514" ht="15.75">
      <c r="D514" s="31"/>
    </row>
    <row r="515" ht="15.75">
      <c r="D515" s="31"/>
    </row>
    <row r="516" ht="15.75">
      <c r="D516" s="31"/>
    </row>
    <row r="517" ht="15.75">
      <c r="D517" s="31"/>
    </row>
    <row r="518" ht="15.75">
      <c r="D518" s="31"/>
    </row>
    <row r="519" ht="15.75">
      <c r="D519" s="31"/>
    </row>
    <row r="520" ht="15.75">
      <c r="D520" s="31"/>
    </row>
    <row r="521" ht="15.75">
      <c r="D521" s="31"/>
    </row>
    <row r="522" ht="15.75">
      <c r="D522" s="31"/>
    </row>
    <row r="523" ht="15.75">
      <c r="D523" s="31"/>
    </row>
    <row r="524" ht="15.75">
      <c r="D524" s="31"/>
    </row>
    <row r="525" ht="15.75">
      <c r="D525" s="31"/>
    </row>
    <row r="526" ht="15.75">
      <c r="D526" s="31"/>
    </row>
    <row r="527" ht="15.75">
      <c r="D527" s="31"/>
    </row>
    <row r="528" ht="15.75">
      <c r="D528" s="31"/>
    </row>
    <row r="529" ht="15.75">
      <c r="D529" s="31"/>
    </row>
    <row r="530" ht="15.75">
      <c r="D530" s="31"/>
    </row>
    <row r="531" ht="15.75">
      <c r="D531" s="31"/>
    </row>
    <row r="532" ht="15.75">
      <c r="D532" s="31"/>
    </row>
    <row r="533" ht="15.75">
      <c r="D533" s="31"/>
    </row>
    <row r="534" ht="15.75">
      <c r="D534" s="31"/>
    </row>
    <row r="535" ht="15.75">
      <c r="D535" s="31"/>
    </row>
    <row r="536" ht="15.75">
      <c r="D536" s="31"/>
    </row>
    <row r="537" ht="15.75">
      <c r="D537" s="31"/>
    </row>
    <row r="538" ht="15.75">
      <c r="D538" s="31"/>
    </row>
    <row r="539" ht="15.75">
      <c r="D539" s="31"/>
    </row>
    <row r="540" ht="15.75">
      <c r="D540" s="31"/>
    </row>
    <row r="541" ht="15.75">
      <c r="D541" s="31"/>
    </row>
    <row r="542" ht="15.75">
      <c r="D542" s="31"/>
    </row>
    <row r="543" ht="15.75">
      <c r="D543" s="31"/>
    </row>
    <row r="544" ht="15.75">
      <c r="D544" s="31"/>
    </row>
    <row r="545" ht="15.75">
      <c r="D545" s="31"/>
    </row>
    <row r="546" ht="15.75">
      <c r="D546" s="31"/>
    </row>
    <row r="547" ht="15.75">
      <c r="D547" s="31"/>
    </row>
    <row r="548" ht="15.75">
      <c r="D548" s="31"/>
    </row>
    <row r="549" ht="15.75">
      <c r="D549" s="31"/>
    </row>
    <row r="550" ht="15.75">
      <c r="D550" s="31"/>
    </row>
    <row r="551" ht="15.75">
      <c r="D551" s="31"/>
    </row>
    <row r="552" ht="15.75">
      <c r="D552" s="31"/>
    </row>
    <row r="553" ht="15.75">
      <c r="D553" s="31"/>
    </row>
    <row r="554" ht="15.75">
      <c r="D554" s="31"/>
    </row>
    <row r="555" ht="15.75">
      <c r="D555" s="31"/>
    </row>
    <row r="556" ht="15.75">
      <c r="D556" s="31"/>
    </row>
    <row r="557" ht="15.75">
      <c r="D557" s="31"/>
    </row>
    <row r="558" ht="15.75">
      <c r="D558" s="31"/>
    </row>
    <row r="559" ht="15.75">
      <c r="D559" s="31"/>
    </row>
    <row r="560" ht="15.75">
      <c r="D560" s="31"/>
    </row>
    <row r="561" ht="15.75">
      <c r="D561" s="31"/>
    </row>
    <row r="562" ht="15.75">
      <c r="D562" s="31"/>
    </row>
    <row r="563" ht="15.75">
      <c r="D563" s="31"/>
    </row>
    <row r="564" ht="15.75">
      <c r="D564" s="31"/>
    </row>
    <row r="565" ht="15.75">
      <c r="D565" s="31"/>
    </row>
    <row r="566" ht="15.75">
      <c r="D566" s="31"/>
    </row>
    <row r="567" ht="15.75">
      <c r="D567" s="31"/>
    </row>
    <row r="568" ht="15.75">
      <c r="D568" s="31"/>
    </row>
    <row r="569" ht="15.75">
      <c r="D569" s="31"/>
    </row>
    <row r="570" ht="15.75">
      <c r="D570" s="31"/>
    </row>
    <row r="571" ht="15.75">
      <c r="D571" s="31"/>
    </row>
    <row r="572" ht="15.75">
      <c r="D572" s="31"/>
    </row>
    <row r="573" ht="15.75">
      <c r="D573" s="31"/>
    </row>
    <row r="574" ht="15.75">
      <c r="D574" s="31"/>
    </row>
    <row r="575" ht="15.75">
      <c r="D575" s="31"/>
    </row>
    <row r="576" ht="15.75">
      <c r="D576" s="31"/>
    </row>
    <row r="577" ht="15.75">
      <c r="D577" s="31"/>
    </row>
    <row r="578" ht="15.75">
      <c r="D578" s="31"/>
    </row>
    <row r="579" ht="15.75">
      <c r="D579" s="31"/>
    </row>
    <row r="580" ht="15.75">
      <c r="D580" s="31"/>
    </row>
  </sheetData>
  <sheetProtection/>
  <mergeCells count="12">
    <mergeCell ref="A395:D395"/>
    <mergeCell ref="A11:D11"/>
    <mergeCell ref="C12:D12"/>
    <mergeCell ref="A10:D10"/>
    <mergeCell ref="A6:D6"/>
    <mergeCell ref="A7:D7"/>
    <mergeCell ref="A1:D1"/>
    <mergeCell ref="A2:D2"/>
    <mergeCell ref="A3:D3"/>
    <mergeCell ref="A4:D4"/>
    <mergeCell ref="A5:D5"/>
    <mergeCell ref="A8:D8"/>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H309"/>
  <sheetViews>
    <sheetView zoomScale="85" zoomScaleNormal="85" zoomScalePageLayoutView="0" workbookViewId="0" topLeftCell="A1">
      <selection activeCell="K10" sqref="K10"/>
    </sheetView>
  </sheetViews>
  <sheetFormatPr defaultColWidth="9.00390625" defaultRowHeight="12.75"/>
  <cols>
    <col min="1" max="1" width="67.375" style="222" customWidth="1"/>
    <col min="2" max="2" width="15.875" style="109" customWidth="1"/>
    <col min="3" max="3" width="5.125" style="109" customWidth="1"/>
    <col min="4" max="4" width="14.875" style="109" customWidth="1"/>
    <col min="5" max="5" width="15.25390625" style="109" customWidth="1"/>
    <col min="6" max="6" width="13.375" style="109" hidden="1" customWidth="1"/>
    <col min="7" max="15" width="9.125" style="109" customWidth="1"/>
    <col min="16" max="16" width="8.125" style="109" customWidth="1"/>
    <col min="17" max="16384" width="9.125" style="109" customWidth="1"/>
  </cols>
  <sheetData>
    <row r="1" spans="1:6" s="79" customFormat="1" ht="15.75">
      <c r="A1" s="359" t="s">
        <v>994</v>
      </c>
      <c r="B1" s="359"/>
      <c r="C1" s="359"/>
      <c r="D1" s="359"/>
      <c r="E1" s="359"/>
      <c r="F1" s="359"/>
    </row>
    <row r="2" spans="1:6" s="79" customFormat="1" ht="15.75">
      <c r="A2" s="359" t="s">
        <v>993</v>
      </c>
      <c r="B2" s="359"/>
      <c r="C2" s="359"/>
      <c r="D2" s="359"/>
      <c r="E2" s="359"/>
      <c r="F2" s="359"/>
    </row>
    <row r="3" spans="1:6" s="79" customFormat="1" ht="15.75">
      <c r="A3" s="359" t="s">
        <v>995</v>
      </c>
      <c r="B3" s="359"/>
      <c r="C3" s="359"/>
      <c r="D3" s="359"/>
      <c r="E3" s="359"/>
      <c r="F3" s="359"/>
    </row>
    <row r="4" spans="1:6" s="79" customFormat="1" ht="15.75">
      <c r="A4" s="359" t="s">
        <v>996</v>
      </c>
      <c r="B4" s="359"/>
      <c r="C4" s="359"/>
      <c r="D4" s="359"/>
      <c r="E4" s="359"/>
      <c r="F4" s="359"/>
    </row>
    <row r="5" spans="1:6" s="79" customFormat="1" ht="15.75">
      <c r="A5" s="359" t="s">
        <v>458</v>
      </c>
      <c r="B5" s="359"/>
      <c r="C5" s="359"/>
      <c r="D5" s="359"/>
      <c r="E5" s="359"/>
      <c r="F5" s="359"/>
    </row>
    <row r="6" spans="1:5" s="79" customFormat="1" ht="15.75">
      <c r="A6" s="223"/>
      <c r="B6" s="359" t="s">
        <v>1300</v>
      </c>
      <c r="C6" s="359"/>
      <c r="D6" s="359"/>
      <c r="E6" s="359"/>
    </row>
    <row r="7" spans="1:5" s="79" customFormat="1" ht="15.75">
      <c r="A7" s="223"/>
      <c r="B7" s="359" t="s">
        <v>1364</v>
      </c>
      <c r="C7" s="347"/>
      <c r="D7" s="347"/>
      <c r="E7" s="347"/>
    </row>
    <row r="8" spans="1:5" s="79" customFormat="1" ht="15.75">
      <c r="A8" s="223"/>
      <c r="B8" s="359" t="s">
        <v>1363</v>
      </c>
      <c r="C8" s="348"/>
      <c r="D8" s="348"/>
      <c r="E8" s="348"/>
    </row>
    <row r="9" s="79" customFormat="1" ht="15.75">
      <c r="A9" s="223"/>
    </row>
    <row r="10" spans="1:6" s="79" customFormat="1" ht="78" customHeight="1">
      <c r="A10" s="365" t="s">
        <v>786</v>
      </c>
      <c r="B10" s="365"/>
      <c r="C10" s="365"/>
      <c r="D10" s="365"/>
      <c r="E10" s="365"/>
      <c r="F10" s="366"/>
    </row>
    <row r="11" spans="1:6" s="79" customFormat="1" ht="15.75">
      <c r="A11" s="352" t="s">
        <v>988</v>
      </c>
      <c r="B11" s="352"/>
      <c r="C11" s="352"/>
      <c r="D11" s="352"/>
      <c r="E11" s="352"/>
      <c r="F11" s="352"/>
    </row>
    <row r="12" spans="1:5" s="83" customFormat="1" ht="15.75">
      <c r="A12" s="357" t="s">
        <v>911</v>
      </c>
      <c r="B12" s="357" t="s">
        <v>803</v>
      </c>
      <c r="C12" s="357" t="s">
        <v>35</v>
      </c>
      <c r="D12" s="362" t="s">
        <v>896</v>
      </c>
      <c r="E12" s="363"/>
    </row>
    <row r="13" spans="1:5" s="83" customFormat="1" ht="15.75">
      <c r="A13" s="358"/>
      <c r="B13" s="358"/>
      <c r="C13" s="358"/>
      <c r="D13" s="82" t="s">
        <v>805</v>
      </c>
      <c r="E13" s="82" t="s">
        <v>789</v>
      </c>
    </row>
    <row r="14" spans="1:5" s="83" customFormat="1" ht="15.75">
      <c r="A14" s="77">
        <v>1</v>
      </c>
      <c r="B14" s="77">
        <v>2</v>
      </c>
      <c r="C14" s="77">
        <v>3</v>
      </c>
      <c r="D14" s="82">
        <v>4</v>
      </c>
      <c r="E14" s="82">
        <v>5</v>
      </c>
    </row>
    <row r="15" spans="1:6" s="29" customFormat="1" ht="47.25">
      <c r="A15" s="32" t="s">
        <v>280</v>
      </c>
      <c r="B15" s="49" t="s">
        <v>177</v>
      </c>
      <c r="C15" s="49"/>
      <c r="D15" s="192">
        <f>D16+D25+D38+D64+D81+D41+D50+D54+D59+D88</f>
        <v>1049465.9</v>
      </c>
      <c r="E15" s="192">
        <f>E16+E25+E38+E64+E81+E41+E50+E54+E59+E88</f>
        <v>1081286.8</v>
      </c>
      <c r="F15" s="27"/>
    </row>
    <row r="16" spans="1:6" s="29" customFormat="1" ht="31.5">
      <c r="A16" s="50" t="s">
        <v>473</v>
      </c>
      <c r="B16" s="51" t="s">
        <v>178</v>
      </c>
      <c r="C16" s="51"/>
      <c r="D16" s="191">
        <f>D19+D21+D23+D17</f>
        <v>342894.2</v>
      </c>
      <c r="E16" s="191">
        <f>E19+E21+E23+E17</f>
        <v>354105.4</v>
      </c>
      <c r="F16" s="27"/>
    </row>
    <row r="17" spans="1:5" s="27" customFormat="1" ht="15.75">
      <c r="A17" s="50" t="s">
        <v>913</v>
      </c>
      <c r="B17" s="51" t="s">
        <v>477</v>
      </c>
      <c r="C17" s="51"/>
      <c r="D17" s="191">
        <f>D18</f>
        <v>94707</v>
      </c>
      <c r="E17" s="191">
        <f>E18</f>
        <v>98422</v>
      </c>
    </row>
    <row r="18" spans="1:6" s="27" customFormat="1" ht="31.5">
      <c r="A18" s="50" t="s">
        <v>1098</v>
      </c>
      <c r="B18" s="51" t="s">
        <v>477</v>
      </c>
      <c r="C18" s="51" t="s">
        <v>1099</v>
      </c>
      <c r="D18" s="191">
        <v>94707</v>
      </c>
      <c r="E18" s="191">
        <v>98422</v>
      </c>
      <c r="F18" s="27" t="s">
        <v>1122</v>
      </c>
    </row>
    <row r="19" spans="1:5" s="27" customFormat="1" ht="220.5">
      <c r="A19" s="50" t="s">
        <v>1151</v>
      </c>
      <c r="B19" s="51" t="s">
        <v>474</v>
      </c>
      <c r="C19" s="51"/>
      <c r="D19" s="191">
        <f>D20</f>
        <v>192370.4</v>
      </c>
      <c r="E19" s="191">
        <f>E20</f>
        <v>197746.5</v>
      </c>
    </row>
    <row r="20" spans="1:6" s="27" customFormat="1" ht="39" customHeight="1">
      <c r="A20" s="50" t="s">
        <v>1098</v>
      </c>
      <c r="B20" s="51" t="s">
        <v>474</v>
      </c>
      <c r="C20" s="51" t="s">
        <v>1099</v>
      </c>
      <c r="D20" s="191">
        <v>192370.4</v>
      </c>
      <c r="E20" s="191">
        <v>197746.5</v>
      </c>
      <c r="F20" s="27" t="s">
        <v>1007</v>
      </c>
    </row>
    <row r="21" spans="1:5" s="27" customFormat="1" ht="206.25" customHeight="1">
      <c r="A21" s="50" t="s">
        <v>13</v>
      </c>
      <c r="B21" s="51" t="s">
        <v>475</v>
      </c>
      <c r="C21" s="51"/>
      <c r="D21" s="191">
        <f>D22</f>
        <v>2562</v>
      </c>
      <c r="E21" s="191">
        <f>E22</f>
        <v>2562</v>
      </c>
    </row>
    <row r="22" spans="1:6" s="27" customFormat="1" ht="39" customHeight="1">
      <c r="A22" s="50" t="s">
        <v>1098</v>
      </c>
      <c r="B22" s="51" t="s">
        <v>475</v>
      </c>
      <c r="C22" s="51" t="s">
        <v>1099</v>
      </c>
      <c r="D22" s="191">
        <v>2562</v>
      </c>
      <c r="E22" s="191">
        <v>2562</v>
      </c>
      <c r="F22" s="27" t="s">
        <v>1007</v>
      </c>
    </row>
    <row r="23" spans="1:5" s="27" customFormat="1" ht="240.75" customHeight="1">
      <c r="A23" s="50" t="s">
        <v>1152</v>
      </c>
      <c r="B23" s="51" t="s">
        <v>476</v>
      </c>
      <c r="C23" s="51"/>
      <c r="D23" s="191">
        <f>D24</f>
        <v>53254.8</v>
      </c>
      <c r="E23" s="191">
        <f>E24</f>
        <v>55374.9</v>
      </c>
    </row>
    <row r="24" spans="1:6" s="27" customFormat="1" ht="31.5">
      <c r="A24" s="50" t="s">
        <v>1098</v>
      </c>
      <c r="B24" s="51" t="s">
        <v>476</v>
      </c>
      <c r="C24" s="51" t="s">
        <v>1099</v>
      </c>
      <c r="D24" s="191">
        <v>53254.8</v>
      </c>
      <c r="E24" s="191">
        <v>55374.9</v>
      </c>
      <c r="F24" s="27" t="s">
        <v>1007</v>
      </c>
    </row>
    <row r="25" spans="1:6" s="29" customFormat="1" ht="31.5">
      <c r="A25" s="50" t="s">
        <v>478</v>
      </c>
      <c r="B25" s="51" t="s">
        <v>479</v>
      </c>
      <c r="C25" s="51"/>
      <c r="D25" s="191">
        <f>D30+D32+D34+D26+D28+D36</f>
        <v>510192.5</v>
      </c>
      <c r="E25" s="191">
        <f>E30+E32+E34+E26+E28+E36</f>
        <v>526682.2</v>
      </c>
      <c r="F25" s="27"/>
    </row>
    <row r="26" spans="1:6" s="29" customFormat="1" ht="31.5">
      <c r="A26" s="50" t="s">
        <v>1100</v>
      </c>
      <c r="B26" s="51" t="s">
        <v>483</v>
      </c>
      <c r="C26" s="51"/>
      <c r="D26" s="191">
        <f>D27</f>
        <v>138965</v>
      </c>
      <c r="E26" s="191">
        <f>E27</f>
        <v>143520</v>
      </c>
      <c r="F26" s="27"/>
    </row>
    <row r="27" spans="1:6" s="29" customFormat="1" ht="31.5">
      <c r="A27" s="50" t="s">
        <v>1098</v>
      </c>
      <c r="B27" s="51" t="s">
        <v>483</v>
      </c>
      <c r="C27" s="51" t="s">
        <v>1099</v>
      </c>
      <c r="D27" s="191">
        <v>138965</v>
      </c>
      <c r="E27" s="191">
        <v>143520</v>
      </c>
      <c r="F27" s="27"/>
    </row>
    <row r="28" spans="1:6" s="29" customFormat="1" ht="47.25">
      <c r="A28" s="50" t="s">
        <v>236</v>
      </c>
      <c r="B28" s="51" t="s">
        <v>235</v>
      </c>
      <c r="C28" s="51"/>
      <c r="D28" s="191">
        <f>D29</f>
        <v>3750</v>
      </c>
      <c r="E28" s="191">
        <f>E29</f>
        <v>1875</v>
      </c>
      <c r="F28" s="27"/>
    </row>
    <row r="29" spans="1:6" s="29" customFormat="1" ht="31.5">
      <c r="A29" s="50" t="s">
        <v>1098</v>
      </c>
      <c r="B29" s="51" t="s">
        <v>235</v>
      </c>
      <c r="C29" s="51" t="s">
        <v>1099</v>
      </c>
      <c r="D29" s="191">
        <v>3750</v>
      </c>
      <c r="E29" s="191">
        <v>1875</v>
      </c>
      <c r="F29" s="27"/>
    </row>
    <row r="30" spans="1:5" s="27" customFormat="1" ht="189">
      <c r="A30" s="50" t="s">
        <v>1153</v>
      </c>
      <c r="B30" s="51" t="s">
        <v>480</v>
      </c>
      <c r="C30" s="51"/>
      <c r="D30" s="191">
        <f>D31</f>
        <v>322603.8</v>
      </c>
      <c r="E30" s="191">
        <f>E31</f>
        <v>335076.4</v>
      </c>
    </row>
    <row r="31" spans="1:6" s="27" customFormat="1" ht="31.5">
      <c r="A31" s="50" t="s">
        <v>1098</v>
      </c>
      <c r="B31" s="51" t="s">
        <v>480</v>
      </c>
      <c r="C31" s="51" t="s">
        <v>1099</v>
      </c>
      <c r="D31" s="191">
        <v>322603.8</v>
      </c>
      <c r="E31" s="191">
        <v>335076.4</v>
      </c>
      <c r="F31" s="27" t="s">
        <v>1007</v>
      </c>
    </row>
    <row r="32" spans="1:5" s="27" customFormat="1" ht="189">
      <c r="A32" s="50" t="s">
        <v>1154</v>
      </c>
      <c r="B32" s="51" t="s">
        <v>481</v>
      </c>
      <c r="C32" s="51"/>
      <c r="D32" s="191">
        <f>D33</f>
        <v>9720</v>
      </c>
      <c r="E32" s="191">
        <f>E33</f>
        <v>9720</v>
      </c>
    </row>
    <row r="33" spans="1:6" s="27" customFormat="1" ht="31.5">
      <c r="A33" s="50" t="s">
        <v>1098</v>
      </c>
      <c r="B33" s="51" t="s">
        <v>481</v>
      </c>
      <c r="C33" s="51" t="s">
        <v>1099</v>
      </c>
      <c r="D33" s="191">
        <v>9720</v>
      </c>
      <c r="E33" s="191">
        <v>9720</v>
      </c>
      <c r="F33" s="27" t="s">
        <v>1007</v>
      </c>
    </row>
    <row r="34" spans="1:5" s="27" customFormat="1" ht="207" customHeight="1">
      <c r="A34" s="50" t="s">
        <v>1155</v>
      </c>
      <c r="B34" s="51" t="s">
        <v>482</v>
      </c>
      <c r="C34" s="51"/>
      <c r="D34" s="191">
        <f>D35</f>
        <v>35093.7</v>
      </c>
      <c r="E34" s="191">
        <f>E35</f>
        <v>36490.8</v>
      </c>
    </row>
    <row r="35" spans="1:6" s="27" customFormat="1" ht="31.5">
      <c r="A35" s="50" t="s">
        <v>1098</v>
      </c>
      <c r="B35" s="51" t="s">
        <v>482</v>
      </c>
      <c r="C35" s="51" t="s">
        <v>1099</v>
      </c>
      <c r="D35" s="191">
        <v>35093.7</v>
      </c>
      <c r="E35" s="191">
        <v>36490.8</v>
      </c>
      <c r="F35" s="27" t="s">
        <v>1007</v>
      </c>
    </row>
    <row r="36" spans="1:5" s="27" customFormat="1" ht="47.25">
      <c r="A36" s="50" t="s">
        <v>206</v>
      </c>
      <c r="B36" s="51" t="s">
        <v>234</v>
      </c>
      <c r="C36" s="51"/>
      <c r="D36" s="191">
        <f>D37</f>
        <v>60</v>
      </c>
      <c r="E36" s="191">
        <f>E37</f>
        <v>0</v>
      </c>
    </row>
    <row r="37" spans="1:5" s="27" customFormat="1" ht="31.5">
      <c r="A37" s="50" t="s">
        <v>1098</v>
      </c>
      <c r="B37" s="51" t="s">
        <v>234</v>
      </c>
      <c r="C37" s="51" t="s">
        <v>1099</v>
      </c>
      <c r="D37" s="191">
        <v>60</v>
      </c>
      <c r="E37" s="191">
        <v>0</v>
      </c>
    </row>
    <row r="38" spans="1:6" s="29" customFormat="1" ht="31.5">
      <c r="A38" s="50" t="s">
        <v>484</v>
      </c>
      <c r="B38" s="51" t="s">
        <v>485</v>
      </c>
      <c r="C38" s="51"/>
      <c r="D38" s="191">
        <f>D39</f>
        <v>55843</v>
      </c>
      <c r="E38" s="191">
        <f>E39</f>
        <v>57922</v>
      </c>
      <c r="F38" s="27"/>
    </row>
    <row r="39" spans="1:5" s="27" customFormat="1" ht="15.75">
      <c r="A39" s="50" t="s">
        <v>470</v>
      </c>
      <c r="B39" s="51" t="s">
        <v>486</v>
      </c>
      <c r="C39" s="51"/>
      <c r="D39" s="191">
        <f>D40</f>
        <v>55843</v>
      </c>
      <c r="E39" s="191">
        <f>E40</f>
        <v>57922</v>
      </c>
    </row>
    <row r="40" spans="1:6" s="27" customFormat="1" ht="31.5">
      <c r="A40" s="50" t="s">
        <v>1098</v>
      </c>
      <c r="B40" s="51" t="s">
        <v>486</v>
      </c>
      <c r="C40" s="51" t="s">
        <v>1099</v>
      </c>
      <c r="D40" s="191">
        <v>55843</v>
      </c>
      <c r="E40" s="191">
        <v>57922</v>
      </c>
      <c r="F40" s="27" t="s">
        <v>1122</v>
      </c>
    </row>
    <row r="41" spans="1:5" s="27" customFormat="1" ht="47.25">
      <c r="A41" s="50" t="s">
        <v>668</v>
      </c>
      <c r="B41" s="51" t="s">
        <v>488</v>
      </c>
      <c r="C41" s="51"/>
      <c r="D41" s="191">
        <f>D44+D46+D48+D42</f>
        <v>20361.399999999998</v>
      </c>
      <c r="E41" s="191">
        <f>E44+E46+E48+E42</f>
        <v>21057.4</v>
      </c>
    </row>
    <row r="42" spans="1:5" s="27" customFormat="1" ht="15.75">
      <c r="A42" s="50" t="s">
        <v>825</v>
      </c>
      <c r="B42" s="51" t="s">
        <v>744</v>
      </c>
      <c r="C42" s="51"/>
      <c r="D42" s="191">
        <v>250</v>
      </c>
      <c r="E42" s="191">
        <v>250</v>
      </c>
    </row>
    <row r="43" spans="1:5" s="27" customFormat="1" ht="31.5">
      <c r="A43" s="50" t="s">
        <v>1127</v>
      </c>
      <c r="B43" s="51" t="s">
        <v>744</v>
      </c>
      <c r="C43" s="51" t="s">
        <v>1092</v>
      </c>
      <c r="D43" s="191">
        <v>250</v>
      </c>
      <c r="E43" s="191">
        <v>250</v>
      </c>
    </row>
    <row r="44" spans="1:5" s="27" customFormat="1" ht="31.5">
      <c r="A44" s="50" t="s">
        <v>970</v>
      </c>
      <c r="B44" s="51" t="s">
        <v>165</v>
      </c>
      <c r="C44" s="51"/>
      <c r="D44" s="191">
        <f>D45</f>
        <v>2000</v>
      </c>
      <c r="E44" s="191">
        <f>E45</f>
        <v>2100</v>
      </c>
    </row>
    <row r="45" spans="1:5" s="27" customFormat="1" ht="15.75">
      <c r="A45" s="50" t="s">
        <v>1103</v>
      </c>
      <c r="B45" s="51" t="s">
        <v>165</v>
      </c>
      <c r="C45" s="51" t="s">
        <v>1102</v>
      </c>
      <c r="D45" s="191">
        <v>2000</v>
      </c>
      <c r="E45" s="191">
        <v>2100</v>
      </c>
    </row>
    <row r="46" spans="1:5" s="27" customFormat="1" ht="47.25">
      <c r="A46" s="50" t="s">
        <v>1157</v>
      </c>
      <c r="B46" s="51" t="s">
        <v>166</v>
      </c>
      <c r="C46" s="51"/>
      <c r="D46" s="191">
        <f>D47</f>
        <v>15485.8</v>
      </c>
      <c r="E46" s="191">
        <f>E47</f>
        <v>15995.2</v>
      </c>
    </row>
    <row r="47" spans="1:6" s="27" customFormat="1" ht="31.5">
      <c r="A47" s="50" t="s">
        <v>1127</v>
      </c>
      <c r="B47" s="51" t="s">
        <v>166</v>
      </c>
      <c r="C47" s="51" t="s">
        <v>1102</v>
      </c>
      <c r="D47" s="191">
        <v>15485.8</v>
      </c>
      <c r="E47" s="191">
        <v>15995.2</v>
      </c>
      <c r="F47" s="27" t="s">
        <v>1007</v>
      </c>
    </row>
    <row r="48" spans="1:5" s="27" customFormat="1" ht="47.25">
      <c r="A48" s="50" t="s">
        <v>1165</v>
      </c>
      <c r="B48" s="51" t="s">
        <v>167</v>
      </c>
      <c r="C48" s="51"/>
      <c r="D48" s="191">
        <f>D49</f>
        <v>2625.6</v>
      </c>
      <c r="E48" s="191">
        <f>E49</f>
        <v>2712.2</v>
      </c>
    </row>
    <row r="49" spans="1:6" s="27" customFormat="1" ht="15.75">
      <c r="A49" s="50" t="s">
        <v>1103</v>
      </c>
      <c r="B49" s="51" t="s">
        <v>167</v>
      </c>
      <c r="C49" s="51" t="s">
        <v>1102</v>
      </c>
      <c r="D49" s="191">
        <v>2625.6</v>
      </c>
      <c r="E49" s="191">
        <v>2712.2</v>
      </c>
      <c r="F49" s="27" t="s">
        <v>1007</v>
      </c>
    </row>
    <row r="50" spans="1:5" s="27" customFormat="1" ht="31.5">
      <c r="A50" s="50" t="s">
        <v>492</v>
      </c>
      <c r="B50" s="51" t="s">
        <v>490</v>
      </c>
      <c r="C50" s="51"/>
      <c r="D50" s="191">
        <f>D51</f>
        <v>2200</v>
      </c>
      <c r="E50" s="191">
        <f>E51</f>
        <v>2300</v>
      </c>
    </row>
    <row r="51" spans="1:5" s="27" customFormat="1" ht="15.75">
      <c r="A51" s="50" t="s">
        <v>51</v>
      </c>
      <c r="B51" s="51" t="s">
        <v>168</v>
      </c>
      <c r="C51" s="51"/>
      <c r="D51" s="191">
        <f>D52+D53</f>
        <v>2200</v>
      </c>
      <c r="E51" s="191">
        <f>E52+E53</f>
        <v>2300</v>
      </c>
    </row>
    <row r="52" spans="1:6" s="27" customFormat="1" ht="63">
      <c r="A52" s="50" t="s">
        <v>1090</v>
      </c>
      <c r="B52" s="51" t="s">
        <v>168</v>
      </c>
      <c r="C52" s="51" t="s">
        <v>1091</v>
      </c>
      <c r="D52" s="191">
        <v>368</v>
      </c>
      <c r="E52" s="191">
        <v>374</v>
      </c>
      <c r="F52" s="27" t="s">
        <v>1122</v>
      </c>
    </row>
    <row r="53" spans="1:6" s="27" customFormat="1" ht="31.5">
      <c r="A53" s="50" t="s">
        <v>1127</v>
      </c>
      <c r="B53" s="51" t="s">
        <v>168</v>
      </c>
      <c r="C53" s="51" t="s">
        <v>1092</v>
      </c>
      <c r="D53" s="191">
        <v>1832</v>
      </c>
      <c r="E53" s="191">
        <v>1926</v>
      </c>
      <c r="F53" s="27" t="s">
        <v>1122</v>
      </c>
    </row>
    <row r="54" spans="1:5" s="27" customFormat="1" ht="31.5">
      <c r="A54" s="50" t="s">
        <v>154</v>
      </c>
      <c r="B54" s="51" t="s">
        <v>491</v>
      </c>
      <c r="C54" s="51"/>
      <c r="D54" s="191">
        <f>D55+D57</f>
        <v>500</v>
      </c>
      <c r="E54" s="191">
        <f>E55+E57</f>
        <v>500</v>
      </c>
    </row>
    <row r="55" spans="1:5" s="27" customFormat="1" ht="15.75">
      <c r="A55" s="50" t="s">
        <v>468</v>
      </c>
      <c r="B55" s="51" t="s">
        <v>450</v>
      </c>
      <c r="C55" s="51"/>
      <c r="D55" s="191">
        <f>D56</f>
        <v>250</v>
      </c>
      <c r="E55" s="191">
        <f>E56</f>
        <v>250</v>
      </c>
    </row>
    <row r="56" spans="1:5" s="27" customFormat="1" ht="31.5">
      <c r="A56" s="50" t="s">
        <v>1098</v>
      </c>
      <c r="B56" s="51" t="s">
        <v>450</v>
      </c>
      <c r="C56" s="51" t="s">
        <v>1099</v>
      </c>
      <c r="D56" s="191">
        <v>250</v>
      </c>
      <c r="E56" s="191">
        <v>250</v>
      </c>
    </row>
    <row r="57" spans="1:5" s="27" customFormat="1" ht="31.5">
      <c r="A57" s="50" t="s">
        <v>469</v>
      </c>
      <c r="B57" s="51" t="s">
        <v>451</v>
      </c>
      <c r="C57" s="51"/>
      <c r="D57" s="191">
        <f>D58</f>
        <v>250</v>
      </c>
      <c r="E57" s="191">
        <v>250</v>
      </c>
    </row>
    <row r="58" spans="1:5" s="27" customFormat="1" ht="31.5">
      <c r="A58" s="50" t="s">
        <v>1098</v>
      </c>
      <c r="B58" s="51" t="s">
        <v>451</v>
      </c>
      <c r="C58" s="51" t="s">
        <v>1099</v>
      </c>
      <c r="D58" s="191">
        <v>250</v>
      </c>
      <c r="E58" s="191">
        <v>250</v>
      </c>
    </row>
    <row r="59" spans="1:5" s="27" customFormat="1" ht="31.5">
      <c r="A59" s="50" t="s">
        <v>495</v>
      </c>
      <c r="B59" s="51" t="s">
        <v>493</v>
      </c>
      <c r="C59" s="51"/>
      <c r="D59" s="191">
        <f>D60</f>
        <v>26171</v>
      </c>
      <c r="E59" s="191">
        <f>E60</f>
        <v>27240</v>
      </c>
    </row>
    <row r="60" spans="1:5" s="27" customFormat="1" ht="63">
      <c r="A60" s="50" t="s">
        <v>968</v>
      </c>
      <c r="B60" s="51" t="s">
        <v>169</v>
      </c>
      <c r="C60" s="51"/>
      <c r="D60" s="191">
        <f>D61+D62+D63</f>
        <v>26171</v>
      </c>
      <c r="E60" s="191">
        <f>E61+E62+E63</f>
        <v>27240</v>
      </c>
    </row>
    <row r="61" spans="1:6" s="27" customFormat="1" ht="63">
      <c r="A61" s="50" t="s">
        <v>1090</v>
      </c>
      <c r="B61" s="51" t="s">
        <v>169</v>
      </c>
      <c r="C61" s="51" t="s">
        <v>1091</v>
      </c>
      <c r="D61" s="191">
        <v>20954</v>
      </c>
      <c r="E61" s="191">
        <v>21792</v>
      </c>
      <c r="F61" s="27" t="s">
        <v>1122</v>
      </c>
    </row>
    <row r="62" spans="1:6" s="27" customFormat="1" ht="31.5">
      <c r="A62" s="50" t="s">
        <v>1127</v>
      </c>
      <c r="B62" s="51" t="s">
        <v>169</v>
      </c>
      <c r="C62" s="51" t="s">
        <v>1092</v>
      </c>
      <c r="D62" s="191">
        <v>4987</v>
      </c>
      <c r="E62" s="191">
        <v>5220</v>
      </c>
      <c r="F62" s="27" t="s">
        <v>1122</v>
      </c>
    </row>
    <row r="63" spans="1:6" s="27" customFormat="1" ht="15.75">
      <c r="A63" s="50" t="s">
        <v>1093</v>
      </c>
      <c r="B63" s="51" t="s">
        <v>169</v>
      </c>
      <c r="C63" s="51" t="s">
        <v>1094</v>
      </c>
      <c r="D63" s="191">
        <v>230</v>
      </c>
      <c r="E63" s="191">
        <v>228</v>
      </c>
      <c r="F63" s="27" t="s">
        <v>1122</v>
      </c>
    </row>
    <row r="64" spans="1:5" s="27" customFormat="1" ht="63">
      <c r="A64" s="50" t="s">
        <v>487</v>
      </c>
      <c r="B64" s="51" t="s">
        <v>494</v>
      </c>
      <c r="C64" s="51"/>
      <c r="D64" s="191">
        <f>D65+D67+D71+D73+D75+D77+D79+D69</f>
        <v>51925.899999999994</v>
      </c>
      <c r="E64" s="191">
        <f>E65+E67+E71+E73+E75+E77+E79+E69</f>
        <v>52239</v>
      </c>
    </row>
    <row r="65" spans="1:5" s="27" customFormat="1" ht="15.75">
      <c r="A65" s="50" t="s">
        <v>468</v>
      </c>
      <c r="B65" s="51" t="s">
        <v>701</v>
      </c>
      <c r="C65" s="51"/>
      <c r="D65" s="191">
        <f>D66</f>
        <v>2302</v>
      </c>
      <c r="E65" s="191">
        <f>E66</f>
        <v>2417</v>
      </c>
    </row>
    <row r="66" spans="1:5" s="27" customFormat="1" ht="31.5">
      <c r="A66" s="50" t="s">
        <v>1098</v>
      </c>
      <c r="B66" s="51" t="s">
        <v>701</v>
      </c>
      <c r="C66" s="51" t="s">
        <v>1099</v>
      </c>
      <c r="D66" s="191">
        <v>2302</v>
      </c>
      <c r="E66" s="191">
        <v>2417</v>
      </c>
    </row>
    <row r="67" spans="1:5" s="27" customFormat="1" ht="31.5">
      <c r="A67" s="50" t="s">
        <v>469</v>
      </c>
      <c r="B67" s="51" t="s">
        <v>702</v>
      </c>
      <c r="C67" s="51"/>
      <c r="D67" s="191">
        <f>D68</f>
        <v>14001</v>
      </c>
      <c r="E67" s="191">
        <f>E68</f>
        <v>14282</v>
      </c>
    </row>
    <row r="68" spans="1:5" s="27" customFormat="1" ht="31.5">
      <c r="A68" s="50" t="s">
        <v>1098</v>
      </c>
      <c r="B68" s="51" t="s">
        <v>702</v>
      </c>
      <c r="C68" s="51" t="s">
        <v>1099</v>
      </c>
      <c r="D68" s="191">
        <v>14001</v>
      </c>
      <c r="E68" s="191">
        <v>14282</v>
      </c>
    </row>
    <row r="69" spans="1:5" s="27" customFormat="1" ht="63">
      <c r="A69" s="50" t="s">
        <v>8</v>
      </c>
      <c r="B69" s="51" t="s">
        <v>1182</v>
      </c>
      <c r="C69" s="51"/>
      <c r="D69" s="246">
        <f>D70</f>
        <v>7549.2</v>
      </c>
      <c r="E69" s="191">
        <f>E70</f>
        <v>7549.2</v>
      </c>
    </row>
    <row r="70" spans="1:5" s="27" customFormat="1" ht="31.5">
      <c r="A70" s="50" t="s">
        <v>1098</v>
      </c>
      <c r="B70" s="51" t="s">
        <v>1182</v>
      </c>
      <c r="C70" s="51" t="s">
        <v>1099</v>
      </c>
      <c r="D70" s="191">
        <v>7549.2</v>
      </c>
      <c r="E70" s="191">
        <v>7549.2</v>
      </c>
    </row>
    <row r="71" spans="1:5" s="27" customFormat="1" ht="94.5">
      <c r="A71" s="50" t="s">
        <v>596</v>
      </c>
      <c r="B71" s="51" t="s">
        <v>170</v>
      </c>
      <c r="C71" s="82"/>
      <c r="D71" s="191">
        <f>D72</f>
        <v>14741.2</v>
      </c>
      <c r="E71" s="191">
        <f>E72</f>
        <v>14662.9</v>
      </c>
    </row>
    <row r="72" spans="1:6" s="27" customFormat="1" ht="31.5">
      <c r="A72" s="50" t="s">
        <v>1098</v>
      </c>
      <c r="B72" s="51" t="s">
        <v>170</v>
      </c>
      <c r="C72" s="51" t="s">
        <v>1099</v>
      </c>
      <c r="D72" s="191">
        <v>14741.2</v>
      </c>
      <c r="E72" s="191">
        <v>14662.9</v>
      </c>
      <c r="F72" s="27" t="s">
        <v>1007</v>
      </c>
    </row>
    <row r="73" spans="1:5" s="27" customFormat="1" ht="63">
      <c r="A73" s="50" t="s">
        <v>1159</v>
      </c>
      <c r="B73" s="51" t="s">
        <v>171</v>
      </c>
      <c r="C73" s="51"/>
      <c r="D73" s="191">
        <f>D74</f>
        <v>10478</v>
      </c>
      <c r="E73" s="191">
        <f>E74</f>
        <v>10473.4</v>
      </c>
    </row>
    <row r="74" spans="1:6" s="27" customFormat="1" ht="31.5">
      <c r="A74" s="50" t="s">
        <v>1098</v>
      </c>
      <c r="B74" s="51" t="s">
        <v>171</v>
      </c>
      <c r="C74" s="51" t="s">
        <v>1099</v>
      </c>
      <c r="D74" s="191">
        <v>10478</v>
      </c>
      <c r="E74" s="191">
        <v>10473.4</v>
      </c>
      <c r="F74" s="27" t="s">
        <v>1007</v>
      </c>
    </row>
    <row r="75" spans="1:5" s="27" customFormat="1" ht="78.75">
      <c r="A75" s="50" t="s">
        <v>1160</v>
      </c>
      <c r="B75" s="51" t="s">
        <v>172</v>
      </c>
      <c r="C75" s="51"/>
      <c r="D75" s="191">
        <f>D76</f>
        <v>1787.5</v>
      </c>
      <c r="E75" s="191">
        <f>E76</f>
        <v>1787.5</v>
      </c>
    </row>
    <row r="76" spans="1:6" s="27" customFormat="1" ht="31.5">
      <c r="A76" s="50" t="s">
        <v>1098</v>
      </c>
      <c r="B76" s="51" t="s">
        <v>172</v>
      </c>
      <c r="C76" s="51" t="s">
        <v>1102</v>
      </c>
      <c r="D76" s="191">
        <v>1787.5</v>
      </c>
      <c r="E76" s="191">
        <v>1787.5</v>
      </c>
      <c r="F76" s="27" t="s">
        <v>1007</v>
      </c>
    </row>
    <row r="77" spans="1:5" s="27" customFormat="1" ht="157.5">
      <c r="A77" s="50" t="s">
        <v>597</v>
      </c>
      <c r="B77" s="51" t="s">
        <v>173</v>
      </c>
      <c r="C77" s="51"/>
      <c r="D77" s="191">
        <f>D78</f>
        <v>312</v>
      </c>
      <c r="E77" s="191">
        <f>E78</f>
        <v>312</v>
      </c>
    </row>
    <row r="78" spans="1:6" s="27" customFormat="1" ht="15.75">
      <c r="A78" s="50" t="s">
        <v>1103</v>
      </c>
      <c r="B78" s="51" t="s">
        <v>173</v>
      </c>
      <c r="C78" s="51" t="s">
        <v>1102</v>
      </c>
      <c r="D78" s="191">
        <v>312</v>
      </c>
      <c r="E78" s="191">
        <v>312</v>
      </c>
      <c r="F78" s="27" t="s">
        <v>1007</v>
      </c>
    </row>
    <row r="79" spans="1:5" s="27" customFormat="1" ht="47.25">
      <c r="A79" s="50" t="s">
        <v>106</v>
      </c>
      <c r="B79" s="51" t="s">
        <v>72</v>
      </c>
      <c r="C79" s="51"/>
      <c r="D79" s="246">
        <f>D80</f>
        <v>755</v>
      </c>
      <c r="E79" s="191">
        <f>E80</f>
        <v>755</v>
      </c>
    </row>
    <row r="80" spans="1:5" s="27" customFormat="1" ht="31.5">
      <c r="A80" s="50" t="s">
        <v>1098</v>
      </c>
      <c r="B80" s="51" t="s">
        <v>72</v>
      </c>
      <c r="C80" s="51" t="s">
        <v>1099</v>
      </c>
      <c r="D80" s="191">
        <v>755</v>
      </c>
      <c r="E80" s="191">
        <v>755</v>
      </c>
    </row>
    <row r="81" spans="1:5" s="27" customFormat="1" ht="47.25">
      <c r="A81" s="50" t="s">
        <v>489</v>
      </c>
      <c r="B81" s="51" t="s">
        <v>496</v>
      </c>
      <c r="C81" s="51"/>
      <c r="D81" s="191">
        <f>D82+D84+D86</f>
        <v>39377.9</v>
      </c>
      <c r="E81" s="191">
        <f>E82+E84+E86</f>
        <v>39240.8</v>
      </c>
    </row>
    <row r="82" spans="1:5" s="27" customFormat="1" ht="31.5">
      <c r="A82" s="50" t="s">
        <v>1131</v>
      </c>
      <c r="B82" s="51" t="s">
        <v>182</v>
      </c>
      <c r="C82" s="51"/>
      <c r="D82" s="191">
        <f>D83</f>
        <v>280</v>
      </c>
      <c r="E82" s="191">
        <f>E83</f>
        <v>280</v>
      </c>
    </row>
    <row r="83" spans="1:6" s="27" customFormat="1" ht="31.5">
      <c r="A83" s="50" t="s">
        <v>1127</v>
      </c>
      <c r="B83" s="51" t="s">
        <v>182</v>
      </c>
      <c r="C83" s="51" t="s">
        <v>1092</v>
      </c>
      <c r="D83" s="191">
        <v>280</v>
      </c>
      <c r="E83" s="191">
        <v>280</v>
      </c>
      <c r="F83" s="27" t="s">
        <v>1007</v>
      </c>
    </row>
    <row r="84" spans="1:5" s="27" customFormat="1" ht="220.5">
      <c r="A84" s="50" t="s">
        <v>598</v>
      </c>
      <c r="B84" s="51" t="s">
        <v>711</v>
      </c>
      <c r="C84" s="82"/>
      <c r="D84" s="191">
        <f>D85</f>
        <v>37949.3</v>
      </c>
      <c r="E84" s="191">
        <f>E85</f>
        <v>37949.3</v>
      </c>
    </row>
    <row r="85" spans="1:6" s="27" customFormat="1" ht="15.75">
      <c r="A85" s="50" t="s">
        <v>1103</v>
      </c>
      <c r="B85" s="51" t="s">
        <v>711</v>
      </c>
      <c r="C85" s="51" t="s">
        <v>1102</v>
      </c>
      <c r="D85" s="191">
        <v>37949.3</v>
      </c>
      <c r="E85" s="191">
        <v>37949.3</v>
      </c>
      <c r="F85" s="27" t="s">
        <v>1007</v>
      </c>
    </row>
    <row r="86" spans="1:5" s="27" customFormat="1" ht="31.5">
      <c r="A86" s="50" t="s">
        <v>209</v>
      </c>
      <c r="B86" s="51" t="s">
        <v>174</v>
      </c>
      <c r="C86" s="51"/>
      <c r="D86" s="191">
        <f>D87</f>
        <v>1148.6</v>
      </c>
      <c r="E86" s="191">
        <f>E87</f>
        <v>1011.5</v>
      </c>
    </row>
    <row r="87" spans="1:6" s="27" customFormat="1" ht="15.75">
      <c r="A87" s="50" t="s">
        <v>1103</v>
      </c>
      <c r="B87" s="51" t="s">
        <v>174</v>
      </c>
      <c r="C87" s="51" t="s">
        <v>1102</v>
      </c>
      <c r="D87" s="191">
        <v>1148.6</v>
      </c>
      <c r="E87" s="191">
        <v>1011.5</v>
      </c>
      <c r="F87" s="27" t="s">
        <v>1009</v>
      </c>
    </row>
    <row r="88" spans="1:5" s="27" customFormat="1" ht="63">
      <c r="A88" s="50" t="s">
        <v>213</v>
      </c>
      <c r="B88" s="51" t="s">
        <v>211</v>
      </c>
      <c r="C88" s="51"/>
      <c r="D88" s="191">
        <f>D89</f>
        <v>0</v>
      </c>
      <c r="E88" s="191">
        <f>E89</f>
        <v>0</v>
      </c>
    </row>
    <row r="89" spans="1:5" s="27" customFormat="1" ht="63">
      <c r="A89" s="50" t="s">
        <v>8</v>
      </c>
      <c r="B89" s="51" t="s">
        <v>212</v>
      </c>
      <c r="C89" s="51"/>
      <c r="D89" s="191">
        <f>D90</f>
        <v>0</v>
      </c>
      <c r="E89" s="191">
        <f>E90</f>
        <v>0</v>
      </c>
    </row>
    <row r="90" spans="1:5" s="27" customFormat="1" ht="31.5">
      <c r="A90" s="50" t="s">
        <v>1098</v>
      </c>
      <c r="B90" s="51" t="s">
        <v>212</v>
      </c>
      <c r="C90" s="51" t="s">
        <v>1099</v>
      </c>
      <c r="D90" s="191">
        <v>0</v>
      </c>
      <c r="E90" s="191">
        <v>0</v>
      </c>
    </row>
    <row r="91" spans="1:6" s="29" customFormat="1" ht="47.25">
      <c r="A91" s="32" t="s">
        <v>281</v>
      </c>
      <c r="B91" s="49" t="s">
        <v>497</v>
      </c>
      <c r="C91" s="49"/>
      <c r="D91" s="192">
        <f>D92+D97+D102</f>
        <v>75708.5</v>
      </c>
      <c r="E91" s="192">
        <f>E92+E97+E102</f>
        <v>76667.3</v>
      </c>
      <c r="F91" s="27"/>
    </row>
    <row r="92" spans="1:6" s="29" customFormat="1" ht="78.75">
      <c r="A92" s="50" t="s">
        <v>1129</v>
      </c>
      <c r="B92" s="51" t="s">
        <v>499</v>
      </c>
      <c r="C92" s="51"/>
      <c r="D92" s="191">
        <f>D93</f>
        <v>15598.7</v>
      </c>
      <c r="E92" s="191">
        <f>E93</f>
        <v>15613</v>
      </c>
      <c r="F92" s="27"/>
    </row>
    <row r="93" spans="1:5" s="27" customFormat="1" ht="15.75">
      <c r="A93" s="50" t="s">
        <v>1128</v>
      </c>
      <c r="B93" s="51" t="s">
        <v>705</v>
      </c>
      <c r="C93" s="51"/>
      <c r="D93" s="191">
        <f>D94+D95+D96</f>
        <v>15598.7</v>
      </c>
      <c r="E93" s="191">
        <f>E94+E95+E96</f>
        <v>15613</v>
      </c>
    </row>
    <row r="94" spans="1:6" s="27" customFormat="1" ht="63">
      <c r="A94" s="50" t="s">
        <v>1090</v>
      </c>
      <c r="B94" s="51" t="s">
        <v>705</v>
      </c>
      <c r="C94" s="51" t="s">
        <v>1091</v>
      </c>
      <c r="D94" s="191">
        <v>14061.7</v>
      </c>
      <c r="E94" s="191">
        <v>14068</v>
      </c>
      <c r="F94" s="27" t="s">
        <v>1122</v>
      </c>
    </row>
    <row r="95" spans="1:6" s="27" customFormat="1" ht="31.5">
      <c r="A95" s="50" t="s">
        <v>1127</v>
      </c>
      <c r="B95" s="51" t="s">
        <v>705</v>
      </c>
      <c r="C95" s="51" t="s">
        <v>1092</v>
      </c>
      <c r="D95" s="191">
        <v>1534</v>
      </c>
      <c r="E95" s="191">
        <v>1542</v>
      </c>
      <c r="F95" s="27" t="s">
        <v>1122</v>
      </c>
    </row>
    <row r="96" spans="1:6" s="27" customFormat="1" ht="15.75">
      <c r="A96" s="50" t="s">
        <v>1093</v>
      </c>
      <c r="B96" s="51" t="s">
        <v>705</v>
      </c>
      <c r="C96" s="51" t="s">
        <v>1094</v>
      </c>
      <c r="D96" s="191">
        <v>3</v>
      </c>
      <c r="E96" s="191">
        <v>3</v>
      </c>
      <c r="F96" s="27" t="s">
        <v>1122</v>
      </c>
    </row>
    <row r="97" spans="1:5" s="27" customFormat="1" ht="78.75">
      <c r="A97" s="50" t="s">
        <v>498</v>
      </c>
      <c r="B97" s="51" t="s">
        <v>501</v>
      </c>
      <c r="C97" s="51"/>
      <c r="D97" s="191">
        <f>D98+D100</f>
        <v>53448.8</v>
      </c>
      <c r="E97" s="191">
        <f>E98+E100</f>
        <v>54120.3</v>
      </c>
    </row>
    <row r="98" spans="1:5" s="27" customFormat="1" ht="15.75">
      <c r="A98" s="50" t="s">
        <v>1119</v>
      </c>
      <c r="B98" s="51" t="s">
        <v>706</v>
      </c>
      <c r="C98" s="51"/>
      <c r="D98" s="191">
        <f>D99</f>
        <v>44557</v>
      </c>
      <c r="E98" s="191">
        <f>E99</f>
        <v>45217</v>
      </c>
    </row>
    <row r="99" spans="1:6" s="27" customFormat="1" ht="15.75">
      <c r="A99" s="50" t="s">
        <v>866</v>
      </c>
      <c r="B99" s="51" t="s">
        <v>706</v>
      </c>
      <c r="C99" s="51" t="s">
        <v>1101</v>
      </c>
      <c r="D99" s="191">
        <v>44557</v>
      </c>
      <c r="E99" s="191">
        <v>45217</v>
      </c>
      <c r="F99" s="27" t="s">
        <v>1122</v>
      </c>
    </row>
    <row r="100" spans="1:5" s="27" customFormat="1" ht="31.5">
      <c r="A100" s="50" t="s">
        <v>1286</v>
      </c>
      <c r="B100" s="51" t="s">
        <v>1287</v>
      </c>
      <c r="C100" s="51"/>
      <c r="D100" s="41">
        <f>D101</f>
        <v>8891.8</v>
      </c>
      <c r="E100" s="41">
        <f>E101</f>
        <v>8903.3</v>
      </c>
    </row>
    <row r="101" spans="1:5" s="27" customFormat="1" ht="15.75">
      <c r="A101" s="50" t="s">
        <v>866</v>
      </c>
      <c r="B101" s="51" t="s">
        <v>1287</v>
      </c>
      <c r="C101" s="51" t="s">
        <v>1101</v>
      </c>
      <c r="D101" s="41">
        <v>8891.8</v>
      </c>
      <c r="E101" s="41">
        <v>8903.3</v>
      </c>
    </row>
    <row r="102" spans="1:5" s="27" customFormat="1" ht="31.5">
      <c r="A102" s="50" t="s">
        <v>500</v>
      </c>
      <c r="B102" s="51" t="s">
        <v>707</v>
      </c>
      <c r="C102" s="51"/>
      <c r="D102" s="191">
        <f>D103</f>
        <v>6661</v>
      </c>
      <c r="E102" s="191">
        <f>E103</f>
        <v>6934</v>
      </c>
    </row>
    <row r="103" spans="1:5" s="27" customFormat="1" ht="15.75">
      <c r="A103" s="50" t="s">
        <v>463</v>
      </c>
      <c r="B103" s="51" t="s">
        <v>708</v>
      </c>
      <c r="C103" s="51"/>
      <c r="D103" s="191">
        <f>D104+D105+D106</f>
        <v>6661</v>
      </c>
      <c r="E103" s="191">
        <f>E104+E105+E106</f>
        <v>6934</v>
      </c>
    </row>
    <row r="104" spans="1:6" s="27" customFormat="1" ht="63">
      <c r="A104" s="50" t="s">
        <v>1090</v>
      </c>
      <c r="B104" s="51" t="s">
        <v>708</v>
      </c>
      <c r="C104" s="51" t="s">
        <v>1091</v>
      </c>
      <c r="D104" s="191">
        <v>5612</v>
      </c>
      <c r="E104" s="191">
        <v>5836</v>
      </c>
      <c r="F104" s="27" t="s">
        <v>1122</v>
      </c>
    </row>
    <row r="105" spans="1:6" s="27" customFormat="1" ht="31.5">
      <c r="A105" s="50" t="s">
        <v>1127</v>
      </c>
      <c r="B105" s="51" t="s">
        <v>708</v>
      </c>
      <c r="C105" s="51" t="s">
        <v>1092</v>
      </c>
      <c r="D105" s="191">
        <v>1048</v>
      </c>
      <c r="E105" s="191">
        <v>1097</v>
      </c>
      <c r="F105" s="27" t="s">
        <v>1122</v>
      </c>
    </row>
    <row r="106" spans="1:6" s="27" customFormat="1" ht="15.75">
      <c r="A106" s="50" t="s">
        <v>1093</v>
      </c>
      <c r="B106" s="51" t="s">
        <v>708</v>
      </c>
      <c r="C106" s="51" t="s">
        <v>1094</v>
      </c>
      <c r="D106" s="191">
        <v>1</v>
      </c>
      <c r="E106" s="191">
        <v>1</v>
      </c>
      <c r="F106" s="27" t="s">
        <v>1122</v>
      </c>
    </row>
    <row r="107" spans="1:6" s="29" customFormat="1" ht="47.25">
      <c r="A107" s="32" t="s">
        <v>502</v>
      </c>
      <c r="B107" s="49" t="s">
        <v>503</v>
      </c>
      <c r="C107" s="49"/>
      <c r="D107" s="192">
        <f>D108+D111+D114</f>
        <v>50671</v>
      </c>
      <c r="E107" s="192">
        <f>E108+E111+E114</f>
        <v>52530</v>
      </c>
      <c r="F107" s="27"/>
    </row>
    <row r="108" spans="1:5" s="27" customFormat="1" ht="31.5">
      <c r="A108" s="50" t="s">
        <v>504</v>
      </c>
      <c r="B108" s="51" t="s">
        <v>505</v>
      </c>
      <c r="C108" s="51"/>
      <c r="D108" s="191">
        <f>D109</f>
        <v>12417</v>
      </c>
      <c r="E108" s="191">
        <f>E109</f>
        <v>12813</v>
      </c>
    </row>
    <row r="109" spans="1:5" s="27" customFormat="1" ht="15.75">
      <c r="A109" s="50" t="s">
        <v>1104</v>
      </c>
      <c r="B109" s="51" t="s">
        <v>506</v>
      </c>
      <c r="C109" s="51"/>
      <c r="D109" s="191">
        <f>D110</f>
        <v>12417</v>
      </c>
      <c r="E109" s="191">
        <f>E110</f>
        <v>12813</v>
      </c>
    </row>
    <row r="110" spans="1:6" s="27" customFormat="1" ht="31.5">
      <c r="A110" s="50" t="s">
        <v>1098</v>
      </c>
      <c r="B110" s="51" t="s">
        <v>506</v>
      </c>
      <c r="C110" s="51" t="s">
        <v>1099</v>
      </c>
      <c r="D110" s="191">
        <v>12417</v>
      </c>
      <c r="E110" s="191">
        <v>12813</v>
      </c>
      <c r="F110" s="27" t="s">
        <v>1122</v>
      </c>
    </row>
    <row r="111" spans="1:5" s="27" customFormat="1" ht="31.5">
      <c r="A111" s="50" t="s">
        <v>507</v>
      </c>
      <c r="B111" s="51" t="s">
        <v>508</v>
      </c>
      <c r="C111" s="51"/>
      <c r="D111" s="191">
        <f>D112</f>
        <v>35589</v>
      </c>
      <c r="E111" s="191">
        <f>E112</f>
        <v>36952</v>
      </c>
    </row>
    <row r="112" spans="1:5" s="27" customFormat="1" ht="15.75">
      <c r="A112" s="50" t="s">
        <v>954</v>
      </c>
      <c r="B112" s="51" t="s">
        <v>509</v>
      </c>
      <c r="C112" s="51"/>
      <c r="D112" s="191">
        <f>D113</f>
        <v>35589</v>
      </c>
      <c r="E112" s="191">
        <f>E113</f>
        <v>36952</v>
      </c>
    </row>
    <row r="113" spans="1:6" s="27" customFormat="1" ht="31.5">
      <c r="A113" s="50" t="s">
        <v>1098</v>
      </c>
      <c r="B113" s="51" t="s">
        <v>509</v>
      </c>
      <c r="C113" s="51" t="s">
        <v>1099</v>
      </c>
      <c r="D113" s="191">
        <v>35589</v>
      </c>
      <c r="E113" s="191">
        <v>36952</v>
      </c>
      <c r="F113" s="27" t="s">
        <v>1122</v>
      </c>
    </row>
    <row r="114" spans="1:5" s="27" customFormat="1" ht="47.25">
      <c r="A114" s="50" t="s">
        <v>11</v>
      </c>
      <c r="B114" s="51" t="s">
        <v>510</v>
      </c>
      <c r="C114" s="51"/>
      <c r="D114" s="191">
        <f>D115</f>
        <v>2665</v>
      </c>
      <c r="E114" s="191">
        <f>E115</f>
        <v>2765</v>
      </c>
    </row>
    <row r="115" spans="1:5" s="27" customFormat="1" ht="15.75">
      <c r="A115" s="50" t="s">
        <v>917</v>
      </c>
      <c r="B115" s="51" t="s">
        <v>511</v>
      </c>
      <c r="C115" s="51"/>
      <c r="D115" s="191">
        <f>D117+D116</f>
        <v>2665</v>
      </c>
      <c r="E115" s="191">
        <f>E117+E116</f>
        <v>2765</v>
      </c>
    </row>
    <row r="116" spans="1:6" s="27" customFormat="1" ht="63">
      <c r="A116" s="50" t="s">
        <v>1090</v>
      </c>
      <c r="B116" s="51" t="s">
        <v>511</v>
      </c>
      <c r="C116" s="51" t="s">
        <v>1091</v>
      </c>
      <c r="D116" s="191">
        <v>1775</v>
      </c>
      <c r="E116" s="191">
        <v>1855</v>
      </c>
      <c r="F116" s="27" t="s">
        <v>1122</v>
      </c>
    </row>
    <row r="117" spans="1:6" s="27" customFormat="1" ht="31.5">
      <c r="A117" s="50" t="s">
        <v>1127</v>
      </c>
      <c r="B117" s="51" t="s">
        <v>511</v>
      </c>
      <c r="C117" s="51" t="s">
        <v>1092</v>
      </c>
      <c r="D117" s="191">
        <v>890</v>
      </c>
      <c r="E117" s="191">
        <v>910</v>
      </c>
      <c r="F117" s="27" t="s">
        <v>1122</v>
      </c>
    </row>
    <row r="118" spans="1:6" s="29" customFormat="1" ht="47.25">
      <c r="A118" s="32" t="s">
        <v>282</v>
      </c>
      <c r="B118" s="49" t="s">
        <v>512</v>
      </c>
      <c r="C118" s="49"/>
      <c r="D118" s="192">
        <f>D119+D125</f>
        <v>1546</v>
      </c>
      <c r="E118" s="192">
        <f>E119+E125</f>
        <v>1591</v>
      </c>
      <c r="F118" s="27"/>
    </row>
    <row r="119" spans="1:5" s="27" customFormat="1" ht="31.5">
      <c r="A119" s="50" t="s">
        <v>179</v>
      </c>
      <c r="B119" s="51" t="s">
        <v>513</v>
      </c>
      <c r="C119" s="51"/>
      <c r="D119" s="191">
        <f>D120+D122</f>
        <v>641</v>
      </c>
      <c r="E119" s="191">
        <f>E120+E122</f>
        <v>641</v>
      </c>
    </row>
    <row r="120" spans="1:5" s="27" customFormat="1" ht="47.25">
      <c r="A120" s="50" t="s">
        <v>600</v>
      </c>
      <c r="B120" s="51" t="s">
        <v>514</v>
      </c>
      <c r="C120" s="51"/>
      <c r="D120" s="191">
        <f>D121</f>
        <v>100</v>
      </c>
      <c r="E120" s="191">
        <f>E121</f>
        <v>100</v>
      </c>
    </row>
    <row r="121" spans="1:6" s="27" customFormat="1" ht="15.75">
      <c r="A121" s="50" t="s">
        <v>1103</v>
      </c>
      <c r="B121" s="51" t="s">
        <v>514</v>
      </c>
      <c r="C121" s="51" t="s">
        <v>1102</v>
      </c>
      <c r="D121" s="191">
        <v>100</v>
      </c>
      <c r="E121" s="191">
        <v>100</v>
      </c>
      <c r="F121" s="27" t="s">
        <v>1122</v>
      </c>
    </row>
    <row r="122" spans="1:6" s="29" customFormat="1" ht="15.75">
      <c r="A122" s="50" t="s">
        <v>303</v>
      </c>
      <c r="B122" s="51" t="s">
        <v>515</v>
      </c>
      <c r="C122" s="87"/>
      <c r="D122" s="191">
        <f>D123</f>
        <v>541</v>
      </c>
      <c r="E122" s="191">
        <f>E123</f>
        <v>541</v>
      </c>
      <c r="F122" s="27"/>
    </row>
    <row r="123" spans="1:6" s="29" customFormat="1" ht="15.75">
      <c r="A123" s="50" t="s">
        <v>1103</v>
      </c>
      <c r="B123" s="51" t="s">
        <v>515</v>
      </c>
      <c r="C123" s="51" t="s">
        <v>1102</v>
      </c>
      <c r="D123" s="191">
        <v>541</v>
      </c>
      <c r="E123" s="191">
        <v>541</v>
      </c>
      <c r="F123" s="27" t="s">
        <v>1122</v>
      </c>
    </row>
    <row r="124" spans="1:6" s="29" customFormat="1" ht="63">
      <c r="A124" s="50" t="s">
        <v>181</v>
      </c>
      <c r="B124" s="51" t="s">
        <v>516</v>
      </c>
      <c r="C124" s="51"/>
      <c r="D124" s="191">
        <v>0</v>
      </c>
      <c r="E124" s="191">
        <v>0</v>
      </c>
      <c r="F124" s="27"/>
    </row>
    <row r="125" spans="1:5" s="27" customFormat="1" ht="78.75">
      <c r="A125" s="50" t="s">
        <v>180</v>
      </c>
      <c r="B125" s="51" t="s">
        <v>175</v>
      </c>
      <c r="C125" s="51"/>
      <c r="D125" s="191">
        <f>D126</f>
        <v>905</v>
      </c>
      <c r="E125" s="191">
        <f>E126</f>
        <v>950</v>
      </c>
    </row>
    <row r="126" spans="1:5" s="27" customFormat="1" ht="15.75">
      <c r="A126" s="50" t="s">
        <v>59</v>
      </c>
      <c r="B126" s="51" t="s">
        <v>176</v>
      </c>
      <c r="C126" s="51"/>
      <c r="D126" s="191">
        <f>D127</f>
        <v>905</v>
      </c>
      <c r="E126" s="191">
        <f>E127</f>
        <v>950</v>
      </c>
    </row>
    <row r="127" spans="1:6" s="27" customFormat="1" ht="31.5">
      <c r="A127" s="50" t="s">
        <v>1098</v>
      </c>
      <c r="B127" s="51" t="s">
        <v>176</v>
      </c>
      <c r="C127" s="51" t="s">
        <v>1099</v>
      </c>
      <c r="D127" s="191">
        <v>905</v>
      </c>
      <c r="E127" s="191">
        <v>950</v>
      </c>
      <c r="F127" s="27" t="s">
        <v>1122</v>
      </c>
    </row>
    <row r="128" spans="1:6" s="29" customFormat="1" ht="47.25">
      <c r="A128" s="32" t="s">
        <v>0</v>
      </c>
      <c r="B128" s="49" t="s">
        <v>517</v>
      </c>
      <c r="C128" s="49"/>
      <c r="D128" s="192">
        <f>D130</f>
        <v>2200</v>
      </c>
      <c r="E128" s="192">
        <f>E130</f>
        <v>2300</v>
      </c>
      <c r="F128" s="27"/>
    </row>
    <row r="129" spans="1:6" s="29" customFormat="1" ht="47.25">
      <c r="A129" s="50" t="s">
        <v>1144</v>
      </c>
      <c r="B129" s="51" t="s">
        <v>518</v>
      </c>
      <c r="C129" s="51"/>
      <c r="D129" s="191">
        <f>D130</f>
        <v>2200</v>
      </c>
      <c r="E129" s="191">
        <f>E130</f>
        <v>2300</v>
      </c>
      <c r="F129" s="27"/>
    </row>
    <row r="130" spans="1:5" s="27" customFormat="1" ht="31.5">
      <c r="A130" s="50" t="s">
        <v>860</v>
      </c>
      <c r="B130" s="51" t="s">
        <v>519</v>
      </c>
      <c r="C130" s="51"/>
      <c r="D130" s="191">
        <f>D131</f>
        <v>2200</v>
      </c>
      <c r="E130" s="191">
        <f>E131</f>
        <v>2300</v>
      </c>
    </row>
    <row r="131" spans="1:6" s="27" customFormat="1" ht="15.75">
      <c r="A131" s="50" t="s">
        <v>1093</v>
      </c>
      <c r="B131" s="51" t="s">
        <v>519</v>
      </c>
      <c r="C131" s="51" t="s">
        <v>1094</v>
      </c>
      <c r="D131" s="191">
        <v>2200</v>
      </c>
      <c r="E131" s="191">
        <v>2300</v>
      </c>
      <c r="F131" s="27" t="s">
        <v>1122</v>
      </c>
    </row>
    <row r="132" spans="1:6" s="29" customFormat="1" ht="63">
      <c r="A132" s="32" t="s">
        <v>1</v>
      </c>
      <c r="B132" s="49" t="s">
        <v>520</v>
      </c>
      <c r="C132" s="49"/>
      <c r="D132" s="192">
        <f>D133+D150+D154</f>
        <v>20501.2</v>
      </c>
      <c r="E132" s="192">
        <f>E133+E150+E154</f>
        <v>20635.899999999998</v>
      </c>
      <c r="F132" s="27"/>
    </row>
    <row r="133" spans="1:6" s="29" customFormat="1" ht="31.5">
      <c r="A133" s="86" t="s">
        <v>683</v>
      </c>
      <c r="B133" s="87" t="s">
        <v>672</v>
      </c>
      <c r="C133" s="87"/>
      <c r="D133" s="193">
        <f>D134+D137+D140+D143</f>
        <v>17838.9</v>
      </c>
      <c r="E133" s="193">
        <f>E134+E137+E140+E143</f>
        <v>17973.6</v>
      </c>
      <c r="F133" s="224">
        <f>F134</f>
        <v>0</v>
      </c>
    </row>
    <row r="134" spans="1:6" s="29" customFormat="1" ht="31.5">
      <c r="A134" s="50" t="s">
        <v>1137</v>
      </c>
      <c r="B134" s="51" t="s">
        <v>673</v>
      </c>
      <c r="C134" s="51"/>
      <c r="D134" s="191">
        <f>D135</f>
        <v>3500</v>
      </c>
      <c r="E134" s="191">
        <f>E135</f>
        <v>3500</v>
      </c>
      <c r="F134" s="27"/>
    </row>
    <row r="135" spans="1:5" s="27" customFormat="1" ht="15.75">
      <c r="A135" s="50" t="s">
        <v>293</v>
      </c>
      <c r="B135" s="51" t="s">
        <v>674</v>
      </c>
      <c r="C135" s="51"/>
      <c r="D135" s="191">
        <f>D136</f>
        <v>3500</v>
      </c>
      <c r="E135" s="191">
        <f>E136</f>
        <v>3500</v>
      </c>
    </row>
    <row r="136" spans="1:6" s="27" customFormat="1" ht="15" customHeight="1">
      <c r="A136" s="50" t="s">
        <v>1093</v>
      </c>
      <c r="B136" s="51" t="s">
        <v>674</v>
      </c>
      <c r="C136" s="51" t="s">
        <v>1094</v>
      </c>
      <c r="D136" s="191">
        <v>3500</v>
      </c>
      <c r="E136" s="191">
        <v>3500</v>
      </c>
      <c r="F136" s="27" t="s">
        <v>1122</v>
      </c>
    </row>
    <row r="137" spans="1:5" s="27" customFormat="1" ht="31.5">
      <c r="A137" s="50" t="s">
        <v>4</v>
      </c>
      <c r="B137" s="51" t="s">
        <v>684</v>
      </c>
      <c r="C137" s="51"/>
      <c r="D137" s="191">
        <f>D138</f>
        <v>500</v>
      </c>
      <c r="E137" s="191">
        <f>E138</f>
        <v>500</v>
      </c>
    </row>
    <row r="138" spans="1:5" s="27" customFormat="1" ht="15.75">
      <c r="A138" s="50" t="s">
        <v>293</v>
      </c>
      <c r="B138" s="51" t="s">
        <v>691</v>
      </c>
      <c r="C138" s="51"/>
      <c r="D138" s="191">
        <f>D139</f>
        <v>500</v>
      </c>
      <c r="E138" s="191">
        <f>E139</f>
        <v>500</v>
      </c>
    </row>
    <row r="139" spans="1:5" s="27" customFormat="1" ht="15.75">
      <c r="A139" s="50" t="s">
        <v>1093</v>
      </c>
      <c r="B139" s="51" t="s">
        <v>691</v>
      </c>
      <c r="C139" s="51" t="s">
        <v>1094</v>
      </c>
      <c r="D139" s="191">
        <v>500</v>
      </c>
      <c r="E139" s="191">
        <v>500</v>
      </c>
    </row>
    <row r="140" spans="1:5" s="27" customFormat="1" ht="47.25">
      <c r="A140" s="50" t="s">
        <v>155</v>
      </c>
      <c r="B140" s="51" t="s">
        <v>685</v>
      </c>
      <c r="C140" s="51"/>
      <c r="D140" s="191">
        <f>D141</f>
        <v>2799</v>
      </c>
      <c r="E140" s="191">
        <f>E141</f>
        <v>2914</v>
      </c>
    </row>
    <row r="141" spans="1:5" s="27" customFormat="1" ht="15" customHeight="1">
      <c r="A141" s="50" t="s">
        <v>1095</v>
      </c>
      <c r="B141" s="51" t="s">
        <v>686</v>
      </c>
      <c r="C141" s="51"/>
      <c r="D141" s="191">
        <f>D142</f>
        <v>2799</v>
      </c>
      <c r="E141" s="191">
        <f>E142</f>
        <v>2914</v>
      </c>
    </row>
    <row r="142" spans="1:5" s="27" customFormat="1" ht="31.5">
      <c r="A142" s="50" t="s">
        <v>1098</v>
      </c>
      <c r="B142" s="51" t="s">
        <v>686</v>
      </c>
      <c r="C142" s="51" t="s">
        <v>1099</v>
      </c>
      <c r="D142" s="191">
        <v>2799</v>
      </c>
      <c r="E142" s="191">
        <v>2914</v>
      </c>
    </row>
    <row r="143" spans="1:5" s="27" customFormat="1" ht="78.75">
      <c r="A143" s="50" t="s">
        <v>156</v>
      </c>
      <c r="B143" s="51" t="s">
        <v>687</v>
      </c>
      <c r="C143" s="51"/>
      <c r="D143" s="191">
        <f>D144+D148</f>
        <v>11039.9</v>
      </c>
      <c r="E143" s="191">
        <f>E144+E148</f>
        <v>11059.6</v>
      </c>
    </row>
    <row r="144" spans="1:6" s="29" customFormat="1" ht="15.75">
      <c r="A144" s="50" t="s">
        <v>1128</v>
      </c>
      <c r="B144" s="51" t="s">
        <v>688</v>
      </c>
      <c r="C144" s="51"/>
      <c r="D144" s="191">
        <f>D145+D146+D147</f>
        <v>10039.9</v>
      </c>
      <c r="E144" s="191">
        <f>E145+E146+E147</f>
        <v>10059.6</v>
      </c>
      <c r="F144" s="27"/>
    </row>
    <row r="145" spans="1:6" s="29" customFormat="1" ht="63">
      <c r="A145" s="50" t="s">
        <v>1090</v>
      </c>
      <c r="B145" s="51" t="s">
        <v>688</v>
      </c>
      <c r="C145" s="51" t="s">
        <v>1091</v>
      </c>
      <c r="D145" s="191">
        <v>7452.9</v>
      </c>
      <c r="E145" s="191">
        <v>7455.6</v>
      </c>
      <c r="F145" s="27" t="s">
        <v>1122</v>
      </c>
    </row>
    <row r="146" spans="1:6" s="29" customFormat="1" ht="31.5">
      <c r="A146" s="50" t="s">
        <v>1127</v>
      </c>
      <c r="B146" s="51" t="s">
        <v>688</v>
      </c>
      <c r="C146" s="51" t="s">
        <v>1092</v>
      </c>
      <c r="D146" s="191">
        <v>2423</v>
      </c>
      <c r="E146" s="191">
        <v>2441</v>
      </c>
      <c r="F146" s="27" t="s">
        <v>1122</v>
      </c>
    </row>
    <row r="147" spans="1:6" s="29" customFormat="1" ht="15.75">
      <c r="A147" s="50" t="s">
        <v>1093</v>
      </c>
      <c r="B147" s="51" t="s">
        <v>688</v>
      </c>
      <c r="C147" s="51" t="s">
        <v>1094</v>
      </c>
      <c r="D147" s="191">
        <v>164</v>
      </c>
      <c r="E147" s="191">
        <v>163</v>
      </c>
      <c r="F147" s="27" t="s">
        <v>1122</v>
      </c>
    </row>
    <row r="148" spans="1:5" s="27" customFormat="1" ht="15.75">
      <c r="A148" s="50" t="s">
        <v>293</v>
      </c>
      <c r="B148" s="51" t="s">
        <v>692</v>
      </c>
      <c r="C148" s="51"/>
      <c r="D148" s="191">
        <f>D149</f>
        <v>1000</v>
      </c>
      <c r="E148" s="191">
        <f>E149</f>
        <v>1000</v>
      </c>
    </row>
    <row r="149" spans="1:5" s="27" customFormat="1" ht="31.5">
      <c r="A149" s="50" t="s">
        <v>1127</v>
      </c>
      <c r="B149" s="51" t="s">
        <v>692</v>
      </c>
      <c r="C149" s="51" t="s">
        <v>1092</v>
      </c>
      <c r="D149" s="191">
        <v>1000</v>
      </c>
      <c r="E149" s="191">
        <v>1000</v>
      </c>
    </row>
    <row r="150" spans="1:5" s="27" customFormat="1" ht="15.75">
      <c r="A150" s="86" t="s">
        <v>678</v>
      </c>
      <c r="B150" s="87" t="s">
        <v>675</v>
      </c>
      <c r="C150" s="87"/>
      <c r="D150" s="193">
        <f aca="true" t="shared" si="0" ref="D150:E152">D151</f>
        <v>500</v>
      </c>
      <c r="E150" s="193">
        <f t="shared" si="0"/>
        <v>500</v>
      </c>
    </row>
    <row r="151" spans="1:5" s="27" customFormat="1" ht="31.5">
      <c r="A151" s="50" t="s">
        <v>681</v>
      </c>
      <c r="B151" s="51" t="s">
        <v>676</v>
      </c>
      <c r="C151" s="51"/>
      <c r="D151" s="191">
        <f t="shared" si="0"/>
        <v>500</v>
      </c>
      <c r="E151" s="191">
        <f t="shared" si="0"/>
        <v>500</v>
      </c>
    </row>
    <row r="152" spans="1:6" s="27" customFormat="1" ht="15.75">
      <c r="A152" s="50" t="s">
        <v>293</v>
      </c>
      <c r="B152" s="51" t="s">
        <v>677</v>
      </c>
      <c r="C152" s="51"/>
      <c r="D152" s="191">
        <f t="shared" si="0"/>
        <v>500</v>
      </c>
      <c r="E152" s="191">
        <f t="shared" si="0"/>
        <v>500</v>
      </c>
      <c r="F152" s="225">
        <f>F153</f>
        <v>0</v>
      </c>
    </row>
    <row r="153" spans="1:5" s="27" customFormat="1" ht="15.75">
      <c r="A153" s="50" t="s">
        <v>1093</v>
      </c>
      <c r="B153" s="51" t="s">
        <v>677</v>
      </c>
      <c r="C153" s="51" t="s">
        <v>1094</v>
      </c>
      <c r="D153" s="191">
        <v>500</v>
      </c>
      <c r="E153" s="191">
        <v>500</v>
      </c>
    </row>
    <row r="154" spans="1:5" s="226" customFormat="1" ht="31.5">
      <c r="A154" s="86" t="s">
        <v>682</v>
      </c>
      <c r="B154" s="87" t="s">
        <v>679</v>
      </c>
      <c r="C154" s="87"/>
      <c r="D154" s="193">
        <f>D155</f>
        <v>2162.3</v>
      </c>
      <c r="E154" s="193">
        <f>E155</f>
        <v>2162.3</v>
      </c>
    </row>
    <row r="155" spans="1:5" s="27" customFormat="1" ht="31.5">
      <c r="A155" s="50" t="s">
        <v>194</v>
      </c>
      <c r="B155" s="51" t="s">
        <v>680</v>
      </c>
      <c r="C155" s="51"/>
      <c r="D155" s="191">
        <f>D156+D158</f>
        <v>2162.3</v>
      </c>
      <c r="E155" s="191">
        <f>E156+E158</f>
        <v>2162.3</v>
      </c>
    </row>
    <row r="156" spans="1:5" s="27" customFormat="1" ht="63">
      <c r="A156" s="50" t="s">
        <v>1138</v>
      </c>
      <c r="B156" s="51" t="s">
        <v>689</v>
      </c>
      <c r="C156" s="51"/>
      <c r="D156" s="191">
        <f>D157</f>
        <v>672.4</v>
      </c>
      <c r="E156" s="191">
        <f>E157</f>
        <v>672.4</v>
      </c>
    </row>
    <row r="157" spans="1:6" s="27" customFormat="1" ht="31.5">
      <c r="A157" s="50" t="s">
        <v>1127</v>
      </c>
      <c r="B157" s="51" t="s">
        <v>689</v>
      </c>
      <c r="C157" s="51" t="s">
        <v>1092</v>
      </c>
      <c r="D157" s="191">
        <v>672.4</v>
      </c>
      <c r="E157" s="191">
        <v>672.4</v>
      </c>
      <c r="F157" s="27" t="s">
        <v>1007</v>
      </c>
    </row>
    <row r="158" spans="1:5" s="27" customFormat="1" ht="47.25">
      <c r="A158" s="50" t="s">
        <v>1139</v>
      </c>
      <c r="B158" s="51" t="s">
        <v>690</v>
      </c>
      <c r="C158" s="51"/>
      <c r="D158" s="191">
        <f>D159</f>
        <v>1489.9</v>
      </c>
      <c r="E158" s="191">
        <f>E159</f>
        <v>1489.9</v>
      </c>
    </row>
    <row r="159" spans="1:6" s="27" customFormat="1" ht="31.5">
      <c r="A159" s="50" t="s">
        <v>1127</v>
      </c>
      <c r="B159" s="51" t="s">
        <v>690</v>
      </c>
      <c r="C159" s="51" t="s">
        <v>1092</v>
      </c>
      <c r="D159" s="191">
        <v>1489.9</v>
      </c>
      <c r="E159" s="191">
        <v>1489.9</v>
      </c>
      <c r="F159" s="27" t="s">
        <v>1007</v>
      </c>
    </row>
    <row r="160" spans="1:6" s="29" customFormat="1" ht="47.25">
      <c r="A160" s="32" t="s">
        <v>2</v>
      </c>
      <c r="B160" s="49" t="s">
        <v>521</v>
      </c>
      <c r="C160" s="49"/>
      <c r="D160" s="192">
        <f>D161+D170+D173+D176</f>
        <v>82832.9</v>
      </c>
      <c r="E160" s="192">
        <f>E161+E170+E173+E176</f>
        <v>85856.9</v>
      </c>
      <c r="F160" s="27"/>
    </row>
    <row r="161" spans="1:6" s="29" customFormat="1" ht="47.25">
      <c r="A161" s="50" t="s">
        <v>523</v>
      </c>
      <c r="B161" s="51" t="s">
        <v>522</v>
      </c>
      <c r="C161" s="51"/>
      <c r="D161" s="191">
        <f>D162+D164+D166+D168</f>
        <v>48609.9</v>
      </c>
      <c r="E161" s="191">
        <f>E162+E164+E166+E168</f>
        <v>50351.9</v>
      </c>
      <c r="F161" s="27"/>
    </row>
    <row r="162" spans="1:6" s="29" customFormat="1" ht="15.75">
      <c r="A162" s="50" t="s">
        <v>1123</v>
      </c>
      <c r="B162" s="51" t="s">
        <v>524</v>
      </c>
      <c r="C162" s="51"/>
      <c r="D162" s="191">
        <f>D163</f>
        <v>27728</v>
      </c>
      <c r="E162" s="191">
        <f>E163</f>
        <v>28810</v>
      </c>
      <c r="F162" s="27"/>
    </row>
    <row r="163" spans="1:6" s="29" customFormat="1" ht="31.5">
      <c r="A163" s="50" t="s">
        <v>1098</v>
      </c>
      <c r="B163" s="51" t="s">
        <v>524</v>
      </c>
      <c r="C163" s="51" t="s">
        <v>1099</v>
      </c>
      <c r="D163" s="191">
        <v>27728</v>
      </c>
      <c r="E163" s="191">
        <v>28810</v>
      </c>
      <c r="F163" s="27" t="s">
        <v>1122</v>
      </c>
    </row>
    <row r="164" spans="1:5" s="27" customFormat="1" ht="15.75">
      <c r="A164" s="50" t="s">
        <v>912</v>
      </c>
      <c r="B164" s="51" t="s">
        <v>525</v>
      </c>
      <c r="C164" s="51"/>
      <c r="D164" s="191">
        <f>D165</f>
        <v>17109</v>
      </c>
      <c r="E164" s="191">
        <f>E165</f>
        <v>17769</v>
      </c>
    </row>
    <row r="165" spans="1:6" s="27" customFormat="1" ht="31.5">
      <c r="A165" s="50" t="s">
        <v>1098</v>
      </c>
      <c r="B165" s="51" t="s">
        <v>525</v>
      </c>
      <c r="C165" s="51" t="s">
        <v>1099</v>
      </c>
      <c r="D165" s="191">
        <v>17109</v>
      </c>
      <c r="E165" s="191">
        <v>17769</v>
      </c>
      <c r="F165" s="27" t="s">
        <v>1122</v>
      </c>
    </row>
    <row r="166" spans="1:5" s="27" customFormat="1" ht="15.75">
      <c r="A166" s="50" t="s">
        <v>1124</v>
      </c>
      <c r="B166" s="51" t="s">
        <v>526</v>
      </c>
      <c r="C166" s="51"/>
      <c r="D166" s="191">
        <f>D167</f>
        <v>1000</v>
      </c>
      <c r="E166" s="191">
        <f>E167</f>
        <v>1000</v>
      </c>
    </row>
    <row r="167" spans="1:6" s="27" customFormat="1" ht="31.5">
      <c r="A167" s="50" t="s">
        <v>1127</v>
      </c>
      <c r="B167" s="51" t="s">
        <v>526</v>
      </c>
      <c r="C167" s="51" t="s">
        <v>1092</v>
      </c>
      <c r="D167" s="191">
        <v>1000</v>
      </c>
      <c r="E167" s="191">
        <v>1000</v>
      </c>
      <c r="F167" s="27" t="s">
        <v>1122</v>
      </c>
    </row>
    <row r="168" spans="1:5" s="27" customFormat="1" ht="63">
      <c r="A168" s="50" t="s">
        <v>1158</v>
      </c>
      <c r="B168" s="51" t="s">
        <v>527</v>
      </c>
      <c r="C168" s="51"/>
      <c r="D168" s="191">
        <f>D169</f>
        <v>2772.9</v>
      </c>
      <c r="E168" s="191">
        <f>E169</f>
        <v>2772.9</v>
      </c>
    </row>
    <row r="169" spans="1:5" s="27" customFormat="1" ht="31.5">
      <c r="A169" s="50" t="s">
        <v>1098</v>
      </c>
      <c r="B169" s="51" t="s">
        <v>527</v>
      </c>
      <c r="C169" s="51" t="s">
        <v>1099</v>
      </c>
      <c r="D169" s="191">
        <v>2772.9</v>
      </c>
      <c r="E169" s="191">
        <v>2772.9</v>
      </c>
    </row>
    <row r="170" spans="1:6" s="29" customFormat="1" ht="47.25">
      <c r="A170" s="50" t="s">
        <v>9</v>
      </c>
      <c r="B170" s="51" t="s">
        <v>528</v>
      </c>
      <c r="C170" s="51"/>
      <c r="D170" s="191">
        <f>D171</f>
        <v>30798</v>
      </c>
      <c r="E170" s="191">
        <f>E171</f>
        <v>31944</v>
      </c>
      <c r="F170" s="27"/>
    </row>
    <row r="171" spans="1:6" s="29" customFormat="1" ht="15.75">
      <c r="A171" s="50" t="s">
        <v>470</v>
      </c>
      <c r="B171" s="51" t="s">
        <v>529</v>
      </c>
      <c r="C171" s="51"/>
      <c r="D171" s="191">
        <f>D172</f>
        <v>30798</v>
      </c>
      <c r="E171" s="191">
        <f>E172</f>
        <v>31944</v>
      </c>
      <c r="F171" s="27"/>
    </row>
    <row r="172" spans="1:6" s="29" customFormat="1" ht="31.5">
      <c r="A172" s="50" t="s">
        <v>1098</v>
      </c>
      <c r="B172" s="51" t="s">
        <v>529</v>
      </c>
      <c r="C172" s="51" t="s">
        <v>1099</v>
      </c>
      <c r="D172" s="191">
        <v>30798</v>
      </c>
      <c r="E172" s="191">
        <v>31944</v>
      </c>
      <c r="F172" s="27" t="s">
        <v>1122</v>
      </c>
    </row>
    <row r="173" spans="1:6" s="29" customFormat="1" ht="47.25">
      <c r="A173" s="50" t="s">
        <v>157</v>
      </c>
      <c r="B173" s="51" t="s">
        <v>530</v>
      </c>
      <c r="C173" s="51"/>
      <c r="D173" s="191">
        <f>D174</f>
        <v>2625</v>
      </c>
      <c r="E173" s="191">
        <f>E174</f>
        <v>2756</v>
      </c>
      <c r="F173" s="27"/>
    </row>
    <row r="174" spans="1:5" s="27" customFormat="1" ht="15.75">
      <c r="A174" s="50" t="s">
        <v>1096</v>
      </c>
      <c r="B174" s="51" t="s">
        <v>531</v>
      </c>
      <c r="C174" s="51"/>
      <c r="D174" s="191">
        <f>D175</f>
        <v>2625</v>
      </c>
      <c r="E174" s="191">
        <f>E175</f>
        <v>2756</v>
      </c>
    </row>
    <row r="175" spans="1:6" s="27" customFormat="1" ht="31.5">
      <c r="A175" s="50" t="s">
        <v>1127</v>
      </c>
      <c r="B175" s="51" t="s">
        <v>531</v>
      </c>
      <c r="C175" s="51" t="s">
        <v>1092</v>
      </c>
      <c r="D175" s="191">
        <v>2625</v>
      </c>
      <c r="E175" s="191">
        <v>2756</v>
      </c>
      <c r="F175" s="27" t="s">
        <v>1122</v>
      </c>
    </row>
    <row r="176" spans="1:6" s="29" customFormat="1" ht="31.5">
      <c r="A176" s="50" t="s">
        <v>532</v>
      </c>
      <c r="B176" s="51" t="s">
        <v>533</v>
      </c>
      <c r="C176" s="51"/>
      <c r="D176" s="191">
        <f>D177</f>
        <v>800</v>
      </c>
      <c r="E176" s="191">
        <f>E177</f>
        <v>805</v>
      </c>
      <c r="F176" s="27"/>
    </row>
    <row r="177" spans="1:5" s="27" customFormat="1" ht="31.5">
      <c r="A177" s="50" t="s">
        <v>1097</v>
      </c>
      <c r="B177" s="51" t="s">
        <v>534</v>
      </c>
      <c r="C177" s="51"/>
      <c r="D177" s="191">
        <f>D178</f>
        <v>800</v>
      </c>
      <c r="E177" s="191">
        <f>E178</f>
        <v>805</v>
      </c>
    </row>
    <row r="178" spans="1:6" s="27" customFormat="1" ht="31.5">
      <c r="A178" s="50" t="s">
        <v>1127</v>
      </c>
      <c r="B178" s="51" t="s">
        <v>534</v>
      </c>
      <c r="C178" s="51" t="s">
        <v>1092</v>
      </c>
      <c r="D178" s="191">
        <v>800</v>
      </c>
      <c r="E178" s="191">
        <v>805</v>
      </c>
      <c r="F178" s="27" t="s">
        <v>1122</v>
      </c>
    </row>
    <row r="179" spans="1:7" s="29" customFormat="1" ht="47.25">
      <c r="A179" s="32" t="s">
        <v>296</v>
      </c>
      <c r="B179" s="49" t="s">
        <v>535</v>
      </c>
      <c r="C179" s="49"/>
      <c r="D179" s="192">
        <f>D180+D185+D192</f>
        <v>68524.5</v>
      </c>
      <c r="E179" s="192">
        <f>E180+E185+E192</f>
        <v>68838.8</v>
      </c>
      <c r="F179" s="27"/>
      <c r="G179" s="85"/>
    </row>
    <row r="180" spans="1:7" s="29" customFormat="1" ht="47.25">
      <c r="A180" s="50" t="s">
        <v>536</v>
      </c>
      <c r="B180" s="51" t="s">
        <v>537</v>
      </c>
      <c r="C180" s="51"/>
      <c r="D180" s="191">
        <f>D181</f>
        <v>3900.3</v>
      </c>
      <c r="E180" s="191">
        <f>E181</f>
        <v>3901.3</v>
      </c>
      <c r="F180" s="27"/>
      <c r="G180" s="85"/>
    </row>
    <row r="181" spans="1:7" s="29" customFormat="1" ht="15.75">
      <c r="A181" s="50" t="s">
        <v>1128</v>
      </c>
      <c r="B181" s="51" t="s">
        <v>538</v>
      </c>
      <c r="C181" s="51"/>
      <c r="D181" s="191">
        <f>D182+D183+D184</f>
        <v>3900.3</v>
      </c>
      <c r="E181" s="191">
        <f>E182+E183+E184</f>
        <v>3901.3</v>
      </c>
      <c r="F181" s="27"/>
      <c r="G181" s="85"/>
    </row>
    <row r="182" spans="1:7" s="29" customFormat="1" ht="63">
      <c r="A182" s="50" t="s">
        <v>1090</v>
      </c>
      <c r="B182" s="51" t="s">
        <v>538</v>
      </c>
      <c r="C182" s="51" t="s">
        <v>1091</v>
      </c>
      <c r="D182" s="191">
        <v>3184.3</v>
      </c>
      <c r="E182" s="191">
        <v>3185.3</v>
      </c>
      <c r="F182" s="27"/>
      <c r="G182" s="85"/>
    </row>
    <row r="183" spans="1:7" s="29" customFormat="1" ht="31.5">
      <c r="A183" s="50" t="s">
        <v>1127</v>
      </c>
      <c r="B183" s="51" t="s">
        <v>538</v>
      </c>
      <c r="C183" s="51" t="s">
        <v>1092</v>
      </c>
      <c r="D183" s="191">
        <v>505</v>
      </c>
      <c r="E183" s="191">
        <v>505</v>
      </c>
      <c r="F183" s="27"/>
      <c r="G183" s="85"/>
    </row>
    <row r="184" spans="1:7" s="29" customFormat="1" ht="15.75">
      <c r="A184" s="50" t="s">
        <v>1093</v>
      </c>
      <c r="B184" s="51" t="s">
        <v>538</v>
      </c>
      <c r="C184" s="51" t="s">
        <v>1094</v>
      </c>
      <c r="D184" s="191">
        <v>211</v>
      </c>
      <c r="E184" s="191">
        <v>211</v>
      </c>
      <c r="F184" s="27"/>
      <c r="G184" s="85"/>
    </row>
    <row r="185" spans="1:7" s="29" customFormat="1" ht="47.25">
      <c r="A185" s="50" t="s">
        <v>1130</v>
      </c>
      <c r="B185" s="51" t="s">
        <v>539</v>
      </c>
      <c r="C185" s="51"/>
      <c r="D185" s="191">
        <f>D186+D190</f>
        <v>57061.8</v>
      </c>
      <c r="E185" s="191">
        <f>E186+E190</f>
        <v>57143.799999999996</v>
      </c>
      <c r="F185" s="27"/>
      <c r="G185" s="85"/>
    </row>
    <row r="186" spans="1:7" s="29" customFormat="1" ht="15.75">
      <c r="A186" s="50" t="s">
        <v>1128</v>
      </c>
      <c r="B186" s="51" t="s">
        <v>540</v>
      </c>
      <c r="C186" s="51"/>
      <c r="D186" s="191">
        <f>D187+D188+D189</f>
        <v>54089.3</v>
      </c>
      <c r="E186" s="191">
        <f>E187+E188+E189</f>
        <v>54170.1</v>
      </c>
      <c r="F186" s="27"/>
      <c r="G186" s="85"/>
    </row>
    <row r="187" spans="1:6" s="29" customFormat="1" ht="63">
      <c r="A187" s="50" t="s">
        <v>1090</v>
      </c>
      <c r="B187" s="51" t="s">
        <v>540</v>
      </c>
      <c r="C187" s="51" t="s">
        <v>1091</v>
      </c>
      <c r="D187" s="191">
        <v>40953.3</v>
      </c>
      <c r="E187" s="191">
        <v>40972.1</v>
      </c>
      <c r="F187" s="27" t="s">
        <v>1122</v>
      </c>
    </row>
    <row r="188" spans="1:6" s="29" customFormat="1" ht="31.5">
      <c r="A188" s="50" t="s">
        <v>1127</v>
      </c>
      <c r="B188" s="51" t="s">
        <v>540</v>
      </c>
      <c r="C188" s="51" t="s">
        <v>1092</v>
      </c>
      <c r="D188" s="191">
        <v>12527</v>
      </c>
      <c r="E188" s="191">
        <v>12590</v>
      </c>
      <c r="F188" s="27" t="s">
        <v>1122</v>
      </c>
    </row>
    <row r="189" spans="1:6" s="29" customFormat="1" ht="15.75">
      <c r="A189" s="50" t="s">
        <v>1093</v>
      </c>
      <c r="B189" s="51" t="s">
        <v>540</v>
      </c>
      <c r="C189" s="51" t="s">
        <v>1094</v>
      </c>
      <c r="D189" s="191">
        <v>609</v>
      </c>
      <c r="E189" s="191">
        <v>608</v>
      </c>
      <c r="F189" s="27" t="s">
        <v>1122</v>
      </c>
    </row>
    <row r="190" spans="1:5" s="27" customFormat="1" ht="31.5">
      <c r="A190" s="50" t="s">
        <v>57</v>
      </c>
      <c r="B190" s="51" t="s">
        <v>541</v>
      </c>
      <c r="C190" s="51"/>
      <c r="D190" s="191">
        <f>D191</f>
        <v>2972.5</v>
      </c>
      <c r="E190" s="191">
        <f>E191</f>
        <v>2973.7</v>
      </c>
    </row>
    <row r="191" spans="1:6" s="27" customFormat="1" ht="63">
      <c r="A191" s="50" t="s">
        <v>1090</v>
      </c>
      <c r="B191" s="51" t="s">
        <v>541</v>
      </c>
      <c r="C191" s="51" t="s">
        <v>1091</v>
      </c>
      <c r="D191" s="191">
        <v>2972.5</v>
      </c>
      <c r="E191" s="191">
        <v>2973.7</v>
      </c>
      <c r="F191" s="27" t="s">
        <v>1122</v>
      </c>
    </row>
    <row r="192" spans="1:5" s="27" customFormat="1" ht="47.25">
      <c r="A192" s="50" t="s">
        <v>1132</v>
      </c>
      <c r="B192" s="51" t="s">
        <v>542</v>
      </c>
      <c r="C192" s="51"/>
      <c r="D192" s="191">
        <f>D193+D195+D198+D200</f>
        <v>7562.4</v>
      </c>
      <c r="E192" s="191">
        <f>E193+E195+E198+E200</f>
        <v>7793.7</v>
      </c>
    </row>
    <row r="193" spans="1:5" s="27" customFormat="1" ht="31.5">
      <c r="A193" s="50" t="s">
        <v>202</v>
      </c>
      <c r="B193" s="51" t="s">
        <v>543</v>
      </c>
      <c r="C193" s="51"/>
      <c r="D193" s="191">
        <f>D194</f>
        <v>1754.1</v>
      </c>
      <c r="E193" s="191">
        <f>E194</f>
        <v>1818.5</v>
      </c>
    </row>
    <row r="194" spans="1:6" s="27" customFormat="1" ht="15.75">
      <c r="A194" s="50" t="s">
        <v>866</v>
      </c>
      <c r="B194" s="51" t="s">
        <v>543</v>
      </c>
      <c r="C194" s="51" t="s">
        <v>1101</v>
      </c>
      <c r="D194" s="191">
        <v>1754.1</v>
      </c>
      <c r="E194" s="191">
        <v>1818.5</v>
      </c>
      <c r="F194" s="27" t="s">
        <v>1009</v>
      </c>
    </row>
    <row r="195" spans="1:5" s="27" customFormat="1" ht="31.5">
      <c r="A195" s="50" t="s">
        <v>1131</v>
      </c>
      <c r="B195" s="51" t="s">
        <v>546</v>
      </c>
      <c r="C195" s="51"/>
      <c r="D195" s="191">
        <f>D196+D197</f>
        <v>4314.900000000001</v>
      </c>
      <c r="E195" s="191">
        <f>E196+E197</f>
        <v>4438.9</v>
      </c>
    </row>
    <row r="196" spans="1:6" s="27" customFormat="1" ht="63">
      <c r="A196" s="50" t="s">
        <v>1090</v>
      </c>
      <c r="B196" s="51" t="s">
        <v>546</v>
      </c>
      <c r="C196" s="51" t="s">
        <v>1091</v>
      </c>
      <c r="D196" s="191">
        <v>3362.8</v>
      </c>
      <c r="E196" s="191">
        <v>3496</v>
      </c>
      <c r="F196" s="27" t="s">
        <v>1007</v>
      </c>
    </row>
    <row r="197" spans="1:6" s="27" customFormat="1" ht="31.5">
      <c r="A197" s="50" t="s">
        <v>1127</v>
      </c>
      <c r="B197" s="51" t="s">
        <v>546</v>
      </c>
      <c r="C197" s="51" t="s">
        <v>1092</v>
      </c>
      <c r="D197" s="191">
        <v>952.1</v>
      </c>
      <c r="E197" s="191">
        <v>942.9</v>
      </c>
      <c r="F197" s="27" t="s">
        <v>1007</v>
      </c>
    </row>
    <row r="198" spans="1:5" s="27" customFormat="1" ht="63">
      <c r="A198" s="50" t="s">
        <v>1133</v>
      </c>
      <c r="B198" s="51" t="s">
        <v>544</v>
      </c>
      <c r="C198" s="51"/>
      <c r="D198" s="191">
        <f>D199</f>
        <v>1177</v>
      </c>
      <c r="E198" s="191">
        <f>E199</f>
        <v>1210.8</v>
      </c>
    </row>
    <row r="199" spans="1:6" s="27" customFormat="1" ht="63">
      <c r="A199" s="50" t="s">
        <v>1090</v>
      </c>
      <c r="B199" s="51" t="s">
        <v>544</v>
      </c>
      <c r="C199" s="51" t="s">
        <v>1091</v>
      </c>
      <c r="D199" s="191">
        <v>1177</v>
      </c>
      <c r="E199" s="191">
        <v>1210.8</v>
      </c>
      <c r="F199" s="27" t="s">
        <v>1007</v>
      </c>
    </row>
    <row r="200" spans="1:5" s="27" customFormat="1" ht="31.5">
      <c r="A200" s="50" t="s">
        <v>1134</v>
      </c>
      <c r="B200" s="51" t="s">
        <v>545</v>
      </c>
      <c r="C200" s="51"/>
      <c r="D200" s="191">
        <f>D201+D202</f>
        <v>316.4</v>
      </c>
      <c r="E200" s="191">
        <f>E201+E202</f>
        <v>325.5</v>
      </c>
    </row>
    <row r="201" spans="1:6" s="27" customFormat="1" ht="63">
      <c r="A201" s="50" t="s">
        <v>1090</v>
      </c>
      <c r="B201" s="51" t="s">
        <v>545</v>
      </c>
      <c r="C201" s="51" t="s">
        <v>1091</v>
      </c>
      <c r="D201" s="191">
        <v>228.1</v>
      </c>
      <c r="E201" s="191">
        <v>237.7</v>
      </c>
      <c r="F201" s="27" t="s">
        <v>1007</v>
      </c>
    </row>
    <row r="202" spans="1:6" s="27" customFormat="1" ht="31.5">
      <c r="A202" s="50" t="s">
        <v>1127</v>
      </c>
      <c r="B202" s="51" t="s">
        <v>545</v>
      </c>
      <c r="C202" s="51" t="s">
        <v>1092</v>
      </c>
      <c r="D202" s="191">
        <v>88.3</v>
      </c>
      <c r="E202" s="191">
        <v>87.8</v>
      </c>
      <c r="F202" s="27" t="s">
        <v>1007</v>
      </c>
    </row>
    <row r="203" spans="1:6" s="29" customFormat="1" ht="63">
      <c r="A203" s="32" t="s">
        <v>547</v>
      </c>
      <c r="B203" s="49" t="s">
        <v>548</v>
      </c>
      <c r="C203" s="49"/>
      <c r="D203" s="192">
        <f>D211+D214+D221+D227+D248+D255+D264+D204</f>
        <v>83956.9</v>
      </c>
      <c r="E203" s="192">
        <f>E211+E214+E221+E227+E248+E255+E264+E224+E204</f>
        <v>101481.9</v>
      </c>
      <c r="F203" s="27"/>
    </row>
    <row r="204" spans="1:6" s="29" customFormat="1" ht="31.5">
      <c r="A204" s="50" t="s">
        <v>1146</v>
      </c>
      <c r="B204" s="51" t="s">
        <v>549</v>
      </c>
      <c r="C204" s="51"/>
      <c r="D204" s="191">
        <f>D209+D205+D207</f>
        <v>11077.3</v>
      </c>
      <c r="E204" s="191">
        <f>E209+E205+E207</f>
        <v>6600.3</v>
      </c>
      <c r="F204" s="27"/>
    </row>
    <row r="205" spans="1:6" s="29" customFormat="1" ht="31.5">
      <c r="A205" s="50" t="s">
        <v>697</v>
      </c>
      <c r="B205" s="51" t="s">
        <v>448</v>
      </c>
      <c r="C205" s="51"/>
      <c r="D205" s="191">
        <f>D206</f>
        <v>6529.57</v>
      </c>
      <c r="E205" s="191">
        <f>E206</f>
        <v>6600.3</v>
      </c>
      <c r="F205" s="27"/>
    </row>
    <row r="206" spans="1:6" s="29" customFormat="1" ht="31.5">
      <c r="A206" s="50" t="s">
        <v>464</v>
      </c>
      <c r="B206" s="51" t="s">
        <v>448</v>
      </c>
      <c r="C206" s="51" t="s">
        <v>1105</v>
      </c>
      <c r="D206" s="191">
        <v>6529.57</v>
      </c>
      <c r="E206" s="191">
        <v>6600.3</v>
      </c>
      <c r="F206" s="27"/>
    </row>
    <row r="207" spans="1:6" s="29" customFormat="1" ht="15.75">
      <c r="A207" s="50" t="s">
        <v>1290</v>
      </c>
      <c r="B207" s="51" t="s">
        <v>1288</v>
      </c>
      <c r="C207" s="51"/>
      <c r="D207" s="191">
        <f>D208</f>
        <v>4547.73</v>
      </c>
      <c r="E207" s="191">
        <f>E208</f>
        <v>0</v>
      </c>
      <c r="F207" s="27"/>
    </row>
    <row r="208" spans="1:6" s="29" customFormat="1" ht="31.5">
      <c r="A208" s="50" t="s">
        <v>464</v>
      </c>
      <c r="B208" s="51" t="s">
        <v>1288</v>
      </c>
      <c r="C208" s="51" t="s">
        <v>1105</v>
      </c>
      <c r="D208" s="191">
        <v>4547.73</v>
      </c>
      <c r="E208" s="191">
        <v>0</v>
      </c>
      <c r="F208" s="27"/>
    </row>
    <row r="209" spans="1:6" s="29" customFormat="1" ht="47.25">
      <c r="A209" s="50" t="s">
        <v>1289</v>
      </c>
      <c r="B209" s="51" t="s">
        <v>220</v>
      </c>
      <c r="C209" s="51"/>
      <c r="D209" s="191">
        <f>D210</f>
        <v>0</v>
      </c>
      <c r="E209" s="191">
        <f>E210</f>
        <v>0</v>
      </c>
      <c r="F209" s="27"/>
    </row>
    <row r="210" spans="1:6" s="29" customFormat="1" ht="31.5">
      <c r="A210" s="50" t="s">
        <v>464</v>
      </c>
      <c r="B210" s="51" t="s">
        <v>220</v>
      </c>
      <c r="C210" s="51" t="s">
        <v>1105</v>
      </c>
      <c r="D210" s="191">
        <v>0</v>
      </c>
      <c r="E210" s="191">
        <v>0</v>
      </c>
      <c r="F210" s="27"/>
    </row>
    <row r="211" spans="1:6" s="27" customFormat="1" ht="78.75">
      <c r="A211" s="50" t="s">
        <v>1140</v>
      </c>
      <c r="B211" s="51" t="s">
        <v>550</v>
      </c>
      <c r="C211" s="51"/>
      <c r="D211" s="191">
        <f>D212</f>
        <v>3400</v>
      </c>
      <c r="E211" s="191">
        <f>E212</f>
        <v>3400</v>
      </c>
      <c r="F211" s="225" t="e">
        <f>F212+#REF!</f>
        <v>#REF!</v>
      </c>
    </row>
    <row r="212" spans="1:5" s="27" customFormat="1" ht="31.5">
      <c r="A212" s="50" t="s">
        <v>697</v>
      </c>
      <c r="B212" s="51" t="s">
        <v>698</v>
      </c>
      <c r="C212" s="51"/>
      <c r="D212" s="191">
        <f>D213</f>
        <v>3400</v>
      </c>
      <c r="E212" s="191">
        <f>E213</f>
        <v>3400</v>
      </c>
    </row>
    <row r="213" spans="1:5" s="27" customFormat="1" ht="31.5">
      <c r="A213" s="50" t="s">
        <v>464</v>
      </c>
      <c r="B213" s="51" t="s">
        <v>698</v>
      </c>
      <c r="C213" s="51" t="s">
        <v>1105</v>
      </c>
      <c r="D213" s="191">
        <v>3400</v>
      </c>
      <c r="E213" s="191">
        <v>3400</v>
      </c>
    </row>
    <row r="214" spans="1:5" s="27" customFormat="1" ht="59.25" customHeight="1">
      <c r="A214" s="50" t="s">
        <v>158</v>
      </c>
      <c r="B214" s="51" t="s">
        <v>551</v>
      </c>
      <c r="C214" s="51"/>
      <c r="D214" s="191">
        <f>D215+D217+D219</f>
        <v>34481.799999999996</v>
      </c>
      <c r="E214" s="191">
        <f>E215+E217+E219</f>
        <v>34481.799999999996</v>
      </c>
    </row>
    <row r="215" spans="1:5" s="27" customFormat="1" ht="78.75">
      <c r="A215" s="50" t="s">
        <v>710</v>
      </c>
      <c r="B215" s="51" t="s">
        <v>552</v>
      </c>
      <c r="C215" s="51"/>
      <c r="D215" s="191">
        <f>D216</f>
        <v>8100</v>
      </c>
      <c r="E215" s="191">
        <f>E216</f>
        <v>8100</v>
      </c>
    </row>
    <row r="216" spans="1:6" s="27" customFormat="1" ht="15.75">
      <c r="A216" s="50" t="s">
        <v>866</v>
      </c>
      <c r="B216" s="51" t="s">
        <v>552</v>
      </c>
      <c r="C216" s="51" t="s">
        <v>1101</v>
      </c>
      <c r="D216" s="191">
        <v>8100</v>
      </c>
      <c r="E216" s="191">
        <v>8100</v>
      </c>
      <c r="F216" s="27" t="s">
        <v>1007</v>
      </c>
    </row>
    <row r="217" spans="1:5" s="27" customFormat="1" ht="47.25">
      <c r="A217" s="50" t="s">
        <v>1148</v>
      </c>
      <c r="B217" s="51" t="s">
        <v>1316</v>
      </c>
      <c r="C217" s="51"/>
      <c r="D217" s="191">
        <f>D218</f>
        <v>25226.6</v>
      </c>
      <c r="E217" s="191">
        <f>E218</f>
        <v>25226.6</v>
      </c>
    </row>
    <row r="218" spans="1:5" s="27" customFormat="1" ht="31.5">
      <c r="A218" s="50" t="s">
        <v>1127</v>
      </c>
      <c r="B218" s="51" t="s">
        <v>1316</v>
      </c>
      <c r="C218" s="51" t="s">
        <v>1092</v>
      </c>
      <c r="D218" s="191">
        <v>25226.6</v>
      </c>
      <c r="E218" s="191">
        <v>25226.6</v>
      </c>
    </row>
    <row r="219" spans="1:5" s="27" customFormat="1" ht="47.25">
      <c r="A219" s="50" t="s">
        <v>1149</v>
      </c>
      <c r="B219" s="51" t="s">
        <v>1320</v>
      </c>
      <c r="C219" s="51"/>
      <c r="D219" s="191">
        <f>D220</f>
        <v>1155.2</v>
      </c>
      <c r="E219" s="191">
        <f>E220</f>
        <v>1155.2</v>
      </c>
    </row>
    <row r="220" spans="1:5" s="27" customFormat="1" ht="31.5">
      <c r="A220" s="50" t="s">
        <v>1127</v>
      </c>
      <c r="B220" s="51" t="s">
        <v>1320</v>
      </c>
      <c r="C220" s="51" t="s">
        <v>1092</v>
      </c>
      <c r="D220" s="191">
        <v>1155.2</v>
      </c>
      <c r="E220" s="191">
        <v>1155.2</v>
      </c>
    </row>
    <row r="221" spans="1:5" s="27" customFormat="1" ht="41.25" customHeight="1">
      <c r="A221" s="50" t="s">
        <v>1150</v>
      </c>
      <c r="B221" s="51" t="s">
        <v>164</v>
      </c>
      <c r="C221" s="51"/>
      <c r="D221" s="191">
        <f>D222</f>
        <v>100</v>
      </c>
      <c r="E221" s="191">
        <f>E222</f>
        <v>100</v>
      </c>
    </row>
    <row r="222" spans="1:5" s="27" customFormat="1" ht="87" customHeight="1">
      <c r="A222" s="50" t="s">
        <v>205</v>
      </c>
      <c r="B222" s="51" t="s">
        <v>704</v>
      </c>
      <c r="C222" s="51"/>
      <c r="D222" s="191">
        <f>D223</f>
        <v>100</v>
      </c>
      <c r="E222" s="191">
        <f>E223</f>
        <v>100</v>
      </c>
    </row>
    <row r="223" spans="1:6" s="27" customFormat="1" ht="31.5">
      <c r="A223" s="50" t="s">
        <v>1127</v>
      </c>
      <c r="B223" s="51" t="s">
        <v>704</v>
      </c>
      <c r="C223" s="51" t="s">
        <v>1092</v>
      </c>
      <c r="D223" s="191">
        <v>100</v>
      </c>
      <c r="E223" s="191">
        <v>100</v>
      </c>
      <c r="F223" s="27" t="s">
        <v>1122</v>
      </c>
    </row>
    <row r="224" spans="1:5" s="27" customFormat="1" ht="31.5">
      <c r="A224" s="50" t="s">
        <v>553</v>
      </c>
      <c r="B224" s="51" t="s">
        <v>554</v>
      </c>
      <c r="C224" s="51"/>
      <c r="D224" s="191">
        <f>D225</f>
        <v>0</v>
      </c>
      <c r="E224" s="191">
        <f>E225</f>
        <v>21791</v>
      </c>
    </row>
    <row r="225" spans="1:5" s="27" customFormat="1" ht="47.25">
      <c r="A225" s="50" t="s">
        <v>6</v>
      </c>
      <c r="B225" s="51" t="s">
        <v>662</v>
      </c>
      <c r="C225" s="51"/>
      <c r="D225" s="191">
        <f>D226</f>
        <v>0</v>
      </c>
      <c r="E225" s="191">
        <f>E226</f>
        <v>21791</v>
      </c>
    </row>
    <row r="226" spans="1:5" s="27" customFormat="1" ht="31.5">
      <c r="A226" s="50" t="s">
        <v>464</v>
      </c>
      <c r="B226" s="51" t="s">
        <v>662</v>
      </c>
      <c r="C226" s="51" t="s">
        <v>1105</v>
      </c>
      <c r="D226" s="191">
        <v>0</v>
      </c>
      <c r="E226" s="191">
        <v>21791</v>
      </c>
    </row>
    <row r="227" spans="1:5" s="27" customFormat="1" ht="61.5" customHeight="1">
      <c r="A227" s="50" t="s">
        <v>555</v>
      </c>
      <c r="B227" s="51" t="s">
        <v>556</v>
      </c>
      <c r="C227" s="51"/>
      <c r="D227" s="191">
        <f>D228+D230+D236+D242+D246+D244+D240+D234+D238+D232</f>
        <v>23400.5</v>
      </c>
      <c r="E227" s="191">
        <f>E228+E230+E236+E242+E246+E244+E240+E234+E238+E232</f>
        <v>23558</v>
      </c>
    </row>
    <row r="228" spans="1:5" s="27" customFormat="1" ht="47.25">
      <c r="A228" s="50" t="s">
        <v>1161</v>
      </c>
      <c r="B228" s="51" t="s">
        <v>218</v>
      </c>
      <c r="C228" s="51"/>
      <c r="D228" s="191">
        <f>D229</f>
        <v>108.9</v>
      </c>
      <c r="E228" s="191">
        <f>E229</f>
        <v>103.4</v>
      </c>
    </row>
    <row r="229" spans="1:5" s="27" customFormat="1" ht="15.75">
      <c r="A229" s="50" t="s">
        <v>1103</v>
      </c>
      <c r="B229" s="51" t="s">
        <v>218</v>
      </c>
      <c r="C229" s="51" t="s">
        <v>1102</v>
      </c>
      <c r="D229" s="191">
        <v>108.9</v>
      </c>
      <c r="E229" s="191">
        <v>103.4</v>
      </c>
    </row>
    <row r="230" spans="1:5" s="27" customFormat="1" ht="31.5">
      <c r="A230" s="50" t="s">
        <v>207</v>
      </c>
      <c r="B230" s="51" t="s">
        <v>216</v>
      </c>
      <c r="C230" s="51"/>
      <c r="D230" s="191">
        <f>D231</f>
        <v>0</v>
      </c>
      <c r="E230" s="191">
        <f>E231</f>
        <v>0</v>
      </c>
    </row>
    <row r="231" spans="1:5" s="27" customFormat="1" ht="15.75">
      <c r="A231" s="50" t="s">
        <v>1103</v>
      </c>
      <c r="B231" s="51" t="s">
        <v>216</v>
      </c>
      <c r="C231" s="51" t="s">
        <v>1102</v>
      </c>
      <c r="D231" s="191">
        <v>0</v>
      </c>
      <c r="E231" s="191">
        <v>0</v>
      </c>
    </row>
    <row r="232" spans="1:5" s="27" customFormat="1" ht="31.5">
      <c r="A232" s="50" t="s">
        <v>1224</v>
      </c>
      <c r="B232" s="51" t="s">
        <v>1225</v>
      </c>
      <c r="C232" s="51"/>
      <c r="D232" s="191">
        <f>D233</f>
        <v>680</v>
      </c>
      <c r="E232" s="191">
        <f>E233</f>
        <v>680</v>
      </c>
    </row>
    <row r="233" spans="1:5" s="27" customFormat="1" ht="15.75">
      <c r="A233" s="50" t="s">
        <v>1103</v>
      </c>
      <c r="B233" s="51" t="s">
        <v>1225</v>
      </c>
      <c r="C233" s="51" t="s">
        <v>1102</v>
      </c>
      <c r="D233" s="191">
        <v>680</v>
      </c>
      <c r="E233" s="191">
        <v>680</v>
      </c>
    </row>
    <row r="234" spans="1:5" s="27" customFormat="1" ht="31.5">
      <c r="A234" s="50" t="s">
        <v>208</v>
      </c>
      <c r="B234" s="51" t="s">
        <v>217</v>
      </c>
      <c r="C234" s="51"/>
      <c r="D234" s="191">
        <f>D235</f>
        <v>0</v>
      </c>
      <c r="E234" s="191">
        <f>E235</f>
        <v>0</v>
      </c>
    </row>
    <row r="235" spans="1:5" s="27" customFormat="1" ht="15.75">
      <c r="A235" s="50" t="s">
        <v>1103</v>
      </c>
      <c r="B235" s="51" t="s">
        <v>217</v>
      </c>
      <c r="C235" s="51" t="s">
        <v>1102</v>
      </c>
      <c r="D235" s="191">
        <v>0</v>
      </c>
      <c r="E235" s="191">
        <v>0</v>
      </c>
    </row>
    <row r="236" spans="1:5" s="27" customFormat="1" ht="57" customHeight="1">
      <c r="A236" s="50" t="s">
        <v>1162</v>
      </c>
      <c r="B236" s="51" t="s">
        <v>415</v>
      </c>
      <c r="C236" s="51"/>
      <c r="D236" s="191">
        <f>D237</f>
        <v>6149.8</v>
      </c>
      <c r="E236" s="191">
        <f>E237</f>
        <v>6149.8</v>
      </c>
    </row>
    <row r="237" spans="1:5" s="27" customFormat="1" ht="15.75">
      <c r="A237" s="50" t="s">
        <v>1103</v>
      </c>
      <c r="B237" s="51" t="s">
        <v>415</v>
      </c>
      <c r="C237" s="51" t="s">
        <v>1102</v>
      </c>
      <c r="D237" s="191">
        <v>6149.8</v>
      </c>
      <c r="E237" s="191">
        <v>6149.8</v>
      </c>
    </row>
    <row r="238" spans="1:5" s="27" customFormat="1" ht="31.5">
      <c r="A238" s="50" t="s">
        <v>453</v>
      </c>
      <c r="B238" s="51" t="s">
        <v>452</v>
      </c>
      <c r="C238" s="51"/>
      <c r="D238" s="191">
        <f>D239</f>
        <v>800</v>
      </c>
      <c r="E238" s="191">
        <f>E239</f>
        <v>800</v>
      </c>
    </row>
    <row r="239" spans="1:5" s="27" customFormat="1" ht="15.75">
      <c r="A239" s="50" t="s">
        <v>1103</v>
      </c>
      <c r="B239" s="51" t="s">
        <v>452</v>
      </c>
      <c r="C239" s="51" t="s">
        <v>1102</v>
      </c>
      <c r="D239" s="191">
        <v>800</v>
      </c>
      <c r="E239" s="191">
        <v>800</v>
      </c>
    </row>
    <row r="240" spans="1:5" s="27" customFormat="1" ht="31.5">
      <c r="A240" s="50" t="s">
        <v>1163</v>
      </c>
      <c r="B240" s="51" t="s">
        <v>727</v>
      </c>
      <c r="C240" s="51"/>
      <c r="D240" s="191">
        <f>D241</f>
        <v>3175.8</v>
      </c>
      <c r="E240" s="191">
        <f>E241</f>
        <v>3175.8</v>
      </c>
    </row>
    <row r="241" spans="1:5" s="27" customFormat="1" ht="15.75">
      <c r="A241" s="50" t="s">
        <v>1103</v>
      </c>
      <c r="B241" s="51" t="s">
        <v>727</v>
      </c>
      <c r="C241" s="51" t="s">
        <v>1102</v>
      </c>
      <c r="D241" s="191">
        <v>3175.8</v>
      </c>
      <c r="E241" s="191">
        <v>3175.8</v>
      </c>
    </row>
    <row r="242" spans="1:5" s="27" customFormat="1" ht="62.25" customHeight="1">
      <c r="A242" s="50" t="s">
        <v>944</v>
      </c>
      <c r="B242" s="51" t="s">
        <v>183</v>
      </c>
      <c r="C242" s="51"/>
      <c r="D242" s="191">
        <f>D243</f>
        <v>3187</v>
      </c>
      <c r="E242" s="191">
        <f>E243</f>
        <v>3315</v>
      </c>
    </row>
    <row r="243" spans="1:6" s="27" customFormat="1" ht="31.5">
      <c r="A243" s="50" t="s">
        <v>464</v>
      </c>
      <c r="B243" s="51" t="s">
        <v>183</v>
      </c>
      <c r="C243" s="51" t="s">
        <v>1105</v>
      </c>
      <c r="D243" s="191">
        <v>3187</v>
      </c>
      <c r="E243" s="191">
        <v>3315</v>
      </c>
      <c r="F243" s="27" t="s">
        <v>1007</v>
      </c>
    </row>
    <row r="244" spans="1:6" s="29" customFormat="1" ht="78.75">
      <c r="A244" s="50" t="s">
        <v>945</v>
      </c>
      <c r="B244" s="51" t="s">
        <v>215</v>
      </c>
      <c r="C244" s="51"/>
      <c r="D244" s="191">
        <f>D245</f>
        <v>8949</v>
      </c>
      <c r="E244" s="191">
        <f>E245</f>
        <v>8934</v>
      </c>
      <c r="F244" s="27"/>
    </row>
    <row r="245" spans="1:6" s="29" customFormat="1" ht="43.5" customHeight="1">
      <c r="A245" s="50" t="s">
        <v>464</v>
      </c>
      <c r="B245" s="51" t="s">
        <v>215</v>
      </c>
      <c r="C245" s="51" t="s">
        <v>1105</v>
      </c>
      <c r="D245" s="191">
        <v>8949</v>
      </c>
      <c r="E245" s="191">
        <v>8934</v>
      </c>
      <c r="F245" s="27" t="s">
        <v>1122</v>
      </c>
    </row>
    <row r="246" spans="1:5" s="27" customFormat="1" ht="90" customHeight="1">
      <c r="A246" s="50" t="s">
        <v>946</v>
      </c>
      <c r="B246" s="51" t="s">
        <v>557</v>
      </c>
      <c r="C246" s="51"/>
      <c r="D246" s="191">
        <f>D247</f>
        <v>350</v>
      </c>
      <c r="E246" s="191">
        <f>E247</f>
        <v>400</v>
      </c>
    </row>
    <row r="247" spans="1:6" s="27" customFormat="1" ht="30" customHeight="1">
      <c r="A247" s="50" t="s">
        <v>1103</v>
      </c>
      <c r="B247" s="51" t="s">
        <v>557</v>
      </c>
      <c r="C247" s="51" t="s">
        <v>1102</v>
      </c>
      <c r="D247" s="191">
        <v>350</v>
      </c>
      <c r="E247" s="191">
        <v>400</v>
      </c>
      <c r="F247" s="27" t="s">
        <v>1007</v>
      </c>
    </row>
    <row r="248" spans="1:6" s="29" customFormat="1" ht="31.5">
      <c r="A248" s="50" t="s">
        <v>580</v>
      </c>
      <c r="B248" s="51" t="s">
        <v>581</v>
      </c>
      <c r="C248" s="51"/>
      <c r="D248" s="191">
        <f>D249+D251+D253</f>
        <v>3650</v>
      </c>
      <c r="E248" s="191">
        <f>E249+E251+E253</f>
        <v>3650</v>
      </c>
      <c r="F248" s="27"/>
    </row>
    <row r="249" spans="1:5" s="27" customFormat="1" ht="40.5" customHeight="1">
      <c r="A249" s="50" t="s">
        <v>1013</v>
      </c>
      <c r="B249" s="51" t="s">
        <v>149</v>
      </c>
      <c r="C249" s="51"/>
      <c r="D249" s="191">
        <f>D250</f>
        <v>1050</v>
      </c>
      <c r="E249" s="191">
        <f>E250</f>
        <v>1050</v>
      </c>
    </row>
    <row r="250" spans="1:6" s="27" customFormat="1" ht="31.5">
      <c r="A250" s="50" t="s">
        <v>1127</v>
      </c>
      <c r="B250" s="51" t="s">
        <v>149</v>
      </c>
      <c r="C250" s="51" t="s">
        <v>1092</v>
      </c>
      <c r="D250" s="191">
        <v>1050</v>
      </c>
      <c r="E250" s="191">
        <v>1050</v>
      </c>
      <c r="F250" s="27" t="s">
        <v>1122</v>
      </c>
    </row>
    <row r="251" spans="1:5" s="27" customFormat="1" ht="31.5">
      <c r="A251" s="50" t="s">
        <v>279</v>
      </c>
      <c r="B251" s="51" t="s">
        <v>150</v>
      </c>
      <c r="C251" s="51"/>
      <c r="D251" s="191">
        <f>D252</f>
        <v>1500</v>
      </c>
      <c r="E251" s="191">
        <f>E252</f>
        <v>1500</v>
      </c>
    </row>
    <row r="252" spans="1:6" s="27" customFormat="1" ht="31.5">
      <c r="A252" s="50" t="s">
        <v>1127</v>
      </c>
      <c r="B252" s="51" t="s">
        <v>150</v>
      </c>
      <c r="C252" s="51" t="s">
        <v>1092</v>
      </c>
      <c r="D252" s="191">
        <v>1500</v>
      </c>
      <c r="E252" s="191">
        <v>1500</v>
      </c>
      <c r="F252" s="27" t="s">
        <v>1122</v>
      </c>
    </row>
    <row r="253" spans="1:5" s="27" customFormat="1" ht="15.75">
      <c r="A253" s="50" t="s">
        <v>632</v>
      </c>
      <c r="B253" s="51" t="s">
        <v>151</v>
      </c>
      <c r="C253" s="51"/>
      <c r="D253" s="191">
        <f>D254</f>
        <v>1100</v>
      </c>
      <c r="E253" s="191">
        <f>E254</f>
        <v>1100</v>
      </c>
    </row>
    <row r="254" spans="1:6" s="27" customFormat="1" ht="31.5">
      <c r="A254" s="50" t="s">
        <v>1127</v>
      </c>
      <c r="B254" s="51" t="s">
        <v>151</v>
      </c>
      <c r="C254" s="51" t="s">
        <v>1092</v>
      </c>
      <c r="D254" s="191">
        <v>1100</v>
      </c>
      <c r="E254" s="191">
        <v>1100</v>
      </c>
      <c r="F254" s="27" t="s">
        <v>1122</v>
      </c>
    </row>
    <row r="255" spans="1:6" s="29" customFormat="1" ht="31.5">
      <c r="A255" s="50" t="s">
        <v>148</v>
      </c>
      <c r="B255" s="51" t="s">
        <v>152</v>
      </c>
      <c r="C255" s="51"/>
      <c r="D255" s="191">
        <f>D256+D260+D262+D258</f>
        <v>2297.3</v>
      </c>
      <c r="E255" s="191">
        <f>E256+E260+E262+E258</f>
        <v>2300.8</v>
      </c>
      <c r="F255" s="27"/>
    </row>
    <row r="256" spans="1:5" s="27" customFormat="1" ht="15.75">
      <c r="A256" s="50" t="s">
        <v>699</v>
      </c>
      <c r="B256" s="51" t="s">
        <v>700</v>
      </c>
      <c r="C256" s="51"/>
      <c r="D256" s="191">
        <f>D257</f>
        <v>1500</v>
      </c>
      <c r="E256" s="191">
        <f>E257</f>
        <v>1500</v>
      </c>
    </row>
    <row r="257" spans="1:6" s="27" customFormat="1" ht="31.5">
      <c r="A257" s="50" t="s">
        <v>1127</v>
      </c>
      <c r="B257" s="51" t="s">
        <v>700</v>
      </c>
      <c r="C257" s="51" t="s">
        <v>1092</v>
      </c>
      <c r="D257" s="191">
        <v>1500</v>
      </c>
      <c r="E257" s="191">
        <v>1500</v>
      </c>
      <c r="F257" s="27" t="s">
        <v>1122</v>
      </c>
    </row>
    <row r="258" spans="1:5" s="27" customFormat="1" ht="78.75">
      <c r="A258" s="50" t="s">
        <v>5</v>
      </c>
      <c r="B258" s="51" t="s">
        <v>663</v>
      </c>
      <c r="C258" s="50"/>
      <c r="D258" s="191">
        <f>D259</f>
        <v>477.3</v>
      </c>
      <c r="E258" s="191">
        <f>E259</f>
        <v>480.8</v>
      </c>
    </row>
    <row r="259" spans="1:5" s="27" customFormat="1" ht="31.5">
      <c r="A259" s="50" t="s">
        <v>1127</v>
      </c>
      <c r="B259" s="51" t="s">
        <v>663</v>
      </c>
      <c r="C259" s="50">
        <v>200</v>
      </c>
      <c r="D259" s="191">
        <v>477.3</v>
      </c>
      <c r="E259" s="191">
        <v>480.8</v>
      </c>
    </row>
    <row r="260" spans="1:5" s="27" customFormat="1" ht="66.75" customHeight="1">
      <c r="A260" s="50" t="s">
        <v>1145</v>
      </c>
      <c r="B260" s="51" t="s">
        <v>153</v>
      </c>
      <c r="C260" s="51"/>
      <c r="D260" s="191">
        <f>D261</f>
        <v>270</v>
      </c>
      <c r="E260" s="191">
        <f>E261</f>
        <v>270</v>
      </c>
    </row>
    <row r="261" spans="1:6" s="27" customFormat="1" ht="39" customHeight="1">
      <c r="A261" s="50" t="s">
        <v>1127</v>
      </c>
      <c r="B261" s="51" t="s">
        <v>153</v>
      </c>
      <c r="C261" s="51" t="s">
        <v>1092</v>
      </c>
      <c r="D261" s="191">
        <v>270</v>
      </c>
      <c r="E261" s="191">
        <v>270</v>
      </c>
      <c r="F261" s="27" t="s">
        <v>1007</v>
      </c>
    </row>
    <row r="262" spans="1:5" s="27" customFormat="1" ht="53.25" customHeight="1">
      <c r="A262" s="50" t="s">
        <v>203</v>
      </c>
      <c r="B262" s="51" t="s">
        <v>703</v>
      </c>
      <c r="C262" s="51"/>
      <c r="D262" s="191">
        <f>D263</f>
        <v>50</v>
      </c>
      <c r="E262" s="191">
        <f>E263</f>
        <v>50</v>
      </c>
    </row>
    <row r="263" spans="1:5" s="27" customFormat="1" ht="31.5">
      <c r="A263" s="50" t="s">
        <v>1127</v>
      </c>
      <c r="B263" s="51" t="s">
        <v>703</v>
      </c>
      <c r="C263" s="51" t="s">
        <v>1092</v>
      </c>
      <c r="D263" s="191">
        <v>50</v>
      </c>
      <c r="E263" s="191">
        <v>50</v>
      </c>
    </row>
    <row r="264" spans="1:5" s="27" customFormat="1" ht="31.5">
      <c r="A264" s="50" t="s">
        <v>229</v>
      </c>
      <c r="B264" s="51" t="s">
        <v>230</v>
      </c>
      <c r="C264" s="51"/>
      <c r="D264" s="191">
        <f>D265</f>
        <v>5550</v>
      </c>
      <c r="E264" s="191">
        <f>E265</f>
        <v>5600</v>
      </c>
    </row>
    <row r="265" spans="1:5" s="27" customFormat="1" ht="31.5">
      <c r="A265" s="50" t="s">
        <v>231</v>
      </c>
      <c r="B265" s="51" t="s">
        <v>232</v>
      </c>
      <c r="C265" s="51"/>
      <c r="D265" s="191">
        <f>D266</f>
        <v>5550</v>
      </c>
      <c r="E265" s="191">
        <f>E266</f>
        <v>5600</v>
      </c>
    </row>
    <row r="266" spans="1:5" s="27" customFormat="1" ht="31.5">
      <c r="A266" s="50" t="s">
        <v>1127</v>
      </c>
      <c r="B266" s="51" t="s">
        <v>232</v>
      </c>
      <c r="C266" s="51" t="s">
        <v>1092</v>
      </c>
      <c r="D266" s="191">
        <v>5550</v>
      </c>
      <c r="E266" s="191">
        <v>5600</v>
      </c>
    </row>
    <row r="267" spans="1:6" s="29" customFormat="1" ht="47.25">
      <c r="A267" s="32" t="s">
        <v>3</v>
      </c>
      <c r="B267" s="103" t="s">
        <v>558</v>
      </c>
      <c r="C267" s="49"/>
      <c r="D267" s="192">
        <f>D268+D274</f>
        <v>78356</v>
      </c>
      <c r="E267" s="192">
        <f>E268+E274</f>
        <v>79341</v>
      </c>
      <c r="F267" s="27"/>
    </row>
    <row r="268" spans="1:6" s="29" customFormat="1" ht="31.5">
      <c r="A268" s="50" t="s">
        <v>1141</v>
      </c>
      <c r="B268" s="77" t="s">
        <v>559</v>
      </c>
      <c r="C268" s="51"/>
      <c r="D268" s="191">
        <f>D269+D272</f>
        <v>78076</v>
      </c>
      <c r="E268" s="191">
        <f>E269+E272</f>
        <v>79061</v>
      </c>
      <c r="F268" s="27"/>
    </row>
    <row r="269" spans="1:5" s="27" customFormat="1" ht="25.5" customHeight="1">
      <c r="A269" s="50" t="s">
        <v>956</v>
      </c>
      <c r="B269" s="51" t="s">
        <v>560</v>
      </c>
      <c r="C269" s="51"/>
      <c r="D269" s="191">
        <f>D270+D271</f>
        <v>19867</v>
      </c>
      <c r="E269" s="191">
        <f>E270+E271</f>
        <v>19237</v>
      </c>
    </row>
    <row r="270" spans="1:5" s="27" customFormat="1" ht="41.25" customHeight="1">
      <c r="A270" s="50" t="s">
        <v>1127</v>
      </c>
      <c r="B270" s="51" t="s">
        <v>560</v>
      </c>
      <c r="C270" s="51" t="s">
        <v>1092</v>
      </c>
      <c r="D270" s="191">
        <v>14877</v>
      </c>
      <c r="E270" s="191">
        <v>14247</v>
      </c>
    </row>
    <row r="271" spans="1:6" s="27" customFormat="1" ht="15.75">
      <c r="A271" s="50" t="s">
        <v>866</v>
      </c>
      <c r="B271" s="51" t="s">
        <v>560</v>
      </c>
      <c r="C271" s="51" t="s">
        <v>1101</v>
      </c>
      <c r="D271" s="191">
        <v>4990</v>
      </c>
      <c r="E271" s="191">
        <v>4990</v>
      </c>
      <c r="F271" s="27" t="s">
        <v>1008</v>
      </c>
    </row>
    <row r="272" spans="1:5" s="27" customFormat="1" ht="57" customHeight="1">
      <c r="A272" s="50" t="s">
        <v>1142</v>
      </c>
      <c r="B272" s="51" t="s">
        <v>709</v>
      </c>
      <c r="C272" s="51"/>
      <c r="D272" s="191">
        <f>D273</f>
        <v>58209</v>
      </c>
      <c r="E272" s="191">
        <f>E273</f>
        <v>59824</v>
      </c>
    </row>
    <row r="273" spans="1:5" s="27" customFormat="1" ht="31.5">
      <c r="A273" s="50" t="s">
        <v>1127</v>
      </c>
      <c r="B273" s="51" t="s">
        <v>709</v>
      </c>
      <c r="C273" s="51" t="s">
        <v>1092</v>
      </c>
      <c r="D273" s="191">
        <v>58209</v>
      </c>
      <c r="E273" s="191">
        <v>59824</v>
      </c>
    </row>
    <row r="274" spans="1:5" s="27" customFormat="1" ht="47.25">
      <c r="A274" s="50" t="s">
        <v>561</v>
      </c>
      <c r="B274" s="51" t="s">
        <v>562</v>
      </c>
      <c r="C274" s="51"/>
      <c r="D274" s="191">
        <f>D275</f>
        <v>280</v>
      </c>
      <c r="E274" s="191">
        <f>E275</f>
        <v>280</v>
      </c>
    </row>
    <row r="275" spans="1:5" s="27" customFormat="1" ht="33" customHeight="1">
      <c r="A275" s="50" t="s">
        <v>1114</v>
      </c>
      <c r="B275" s="77" t="s">
        <v>563</v>
      </c>
      <c r="C275" s="88"/>
      <c r="D275" s="191">
        <f>D276</f>
        <v>280</v>
      </c>
      <c r="E275" s="191">
        <f>E276</f>
        <v>280</v>
      </c>
    </row>
    <row r="276" spans="1:6" s="27" customFormat="1" ht="15.75">
      <c r="A276" s="50" t="s">
        <v>1093</v>
      </c>
      <c r="B276" s="77" t="s">
        <v>563</v>
      </c>
      <c r="C276" s="51" t="s">
        <v>1094</v>
      </c>
      <c r="D276" s="191">
        <v>280</v>
      </c>
      <c r="E276" s="191">
        <v>280</v>
      </c>
      <c r="F276" s="27" t="s">
        <v>1122</v>
      </c>
    </row>
    <row r="277" spans="1:6" s="29" customFormat="1" ht="45" customHeight="1">
      <c r="A277" s="32" t="s">
        <v>564</v>
      </c>
      <c r="B277" s="49" t="s">
        <v>565</v>
      </c>
      <c r="C277" s="49"/>
      <c r="D277" s="192">
        <v>0</v>
      </c>
      <c r="E277" s="192">
        <v>0</v>
      </c>
      <c r="F277" s="27"/>
    </row>
    <row r="278" spans="1:6" s="29" customFormat="1" ht="79.5" customHeight="1">
      <c r="A278" s="32" t="s">
        <v>566</v>
      </c>
      <c r="B278" s="49" t="s">
        <v>567</v>
      </c>
      <c r="C278" s="49"/>
      <c r="D278" s="192">
        <f>D279+D282+D287</f>
        <v>3278</v>
      </c>
      <c r="E278" s="192">
        <f>E279+E282+E287</f>
        <v>3359</v>
      </c>
      <c r="F278" s="27"/>
    </row>
    <row r="279" spans="1:6" s="29" customFormat="1" ht="47.25">
      <c r="A279" s="50" t="s">
        <v>159</v>
      </c>
      <c r="B279" s="51" t="s">
        <v>568</v>
      </c>
      <c r="C279" s="51"/>
      <c r="D279" s="191">
        <f>D280</f>
        <v>800</v>
      </c>
      <c r="E279" s="191">
        <f>E280</f>
        <v>800</v>
      </c>
      <c r="F279" s="27"/>
    </row>
    <row r="280" spans="1:5" s="27" customFormat="1" ht="15.75">
      <c r="A280" s="50" t="s">
        <v>316</v>
      </c>
      <c r="B280" s="51" t="s">
        <v>569</v>
      </c>
      <c r="C280" s="51"/>
      <c r="D280" s="191">
        <f>D281</f>
        <v>800</v>
      </c>
      <c r="E280" s="191">
        <f>E281</f>
        <v>800</v>
      </c>
    </row>
    <row r="281" spans="1:6" s="27" customFormat="1" ht="30" customHeight="1">
      <c r="A281" s="50" t="s">
        <v>1093</v>
      </c>
      <c r="B281" s="51" t="s">
        <v>569</v>
      </c>
      <c r="C281" s="51" t="s">
        <v>1094</v>
      </c>
      <c r="D281" s="191">
        <v>800</v>
      </c>
      <c r="E281" s="191">
        <v>800</v>
      </c>
      <c r="F281" s="27" t="s">
        <v>1122</v>
      </c>
    </row>
    <row r="282" spans="1:5" s="27" customFormat="1" ht="84" customHeight="1">
      <c r="A282" s="50" t="s">
        <v>1136</v>
      </c>
      <c r="B282" s="51" t="s">
        <v>570</v>
      </c>
      <c r="C282" s="51"/>
      <c r="D282" s="191">
        <f>D283</f>
        <v>2378</v>
      </c>
      <c r="E282" s="191">
        <f>E283</f>
        <v>2459</v>
      </c>
    </row>
    <row r="283" spans="1:5" s="27" customFormat="1" ht="15.75">
      <c r="A283" s="50" t="s">
        <v>957</v>
      </c>
      <c r="B283" s="51" t="s">
        <v>571</v>
      </c>
      <c r="C283" s="51"/>
      <c r="D283" s="191">
        <f>D284+D285+D286</f>
        <v>2378</v>
      </c>
      <c r="E283" s="191">
        <f>E284+E285+E286</f>
        <v>2459</v>
      </c>
    </row>
    <row r="284" spans="1:6" s="27" customFormat="1" ht="83.25" customHeight="1">
      <c r="A284" s="50" t="s">
        <v>1090</v>
      </c>
      <c r="B284" s="51" t="s">
        <v>571</v>
      </c>
      <c r="C284" s="51" t="s">
        <v>1091</v>
      </c>
      <c r="D284" s="191">
        <v>1933</v>
      </c>
      <c r="E284" s="191">
        <v>2010</v>
      </c>
      <c r="F284" s="27" t="s">
        <v>1122</v>
      </c>
    </row>
    <row r="285" spans="1:6" s="27" customFormat="1" ht="48.75" customHeight="1">
      <c r="A285" s="50" t="s">
        <v>1127</v>
      </c>
      <c r="B285" s="51" t="s">
        <v>571</v>
      </c>
      <c r="C285" s="51" t="s">
        <v>1092</v>
      </c>
      <c r="D285" s="191">
        <v>344</v>
      </c>
      <c r="E285" s="191">
        <v>350</v>
      </c>
      <c r="F285" s="27" t="s">
        <v>1122</v>
      </c>
    </row>
    <row r="286" spans="1:6" s="27" customFormat="1" ht="15.75">
      <c r="A286" s="50" t="s">
        <v>1093</v>
      </c>
      <c r="B286" s="51" t="s">
        <v>571</v>
      </c>
      <c r="C286" s="51" t="s">
        <v>1094</v>
      </c>
      <c r="D286" s="191">
        <v>101</v>
      </c>
      <c r="E286" s="191">
        <v>99</v>
      </c>
      <c r="F286" s="27" t="s">
        <v>1122</v>
      </c>
    </row>
    <row r="287" spans="1:5" s="27" customFormat="1" ht="64.5" customHeight="1">
      <c r="A287" s="50" t="s">
        <v>12</v>
      </c>
      <c r="B287" s="51" t="s">
        <v>669</v>
      </c>
      <c r="C287" s="51"/>
      <c r="D287" s="191">
        <f>D288</f>
        <v>100</v>
      </c>
      <c r="E287" s="191">
        <f>E288</f>
        <v>100</v>
      </c>
    </row>
    <row r="288" spans="1:5" s="27" customFormat="1" ht="31.5">
      <c r="A288" s="50" t="s">
        <v>693</v>
      </c>
      <c r="B288" s="51" t="s">
        <v>670</v>
      </c>
      <c r="C288" s="51"/>
      <c r="D288" s="191">
        <f>D289</f>
        <v>100</v>
      </c>
      <c r="E288" s="191">
        <f>E289</f>
        <v>100</v>
      </c>
    </row>
    <row r="289" spans="1:5" s="27" customFormat="1" ht="31.5">
      <c r="A289" s="50" t="s">
        <v>1127</v>
      </c>
      <c r="B289" s="51" t="s">
        <v>670</v>
      </c>
      <c r="C289" s="51" t="s">
        <v>1092</v>
      </c>
      <c r="D289" s="191">
        <v>100</v>
      </c>
      <c r="E289" s="191">
        <v>100</v>
      </c>
    </row>
    <row r="290" spans="1:5" s="27" customFormat="1" ht="65.25" customHeight="1">
      <c r="A290" s="32" t="s">
        <v>572</v>
      </c>
      <c r="B290" s="49" t="s">
        <v>573</v>
      </c>
      <c r="C290" s="49"/>
      <c r="D290" s="192">
        <f>D291+D294+D295</f>
        <v>970</v>
      </c>
      <c r="E290" s="192">
        <f>E291+E294+E295</f>
        <v>980</v>
      </c>
    </row>
    <row r="291" spans="1:5" s="27" customFormat="1" ht="47.25">
      <c r="A291" s="50" t="s">
        <v>160</v>
      </c>
      <c r="B291" s="51" t="s">
        <v>574</v>
      </c>
      <c r="C291" s="49"/>
      <c r="D291" s="191">
        <f>D292</f>
        <v>760</v>
      </c>
      <c r="E291" s="191">
        <f>E292</f>
        <v>760</v>
      </c>
    </row>
    <row r="292" spans="1:5" s="27" customFormat="1" ht="15.75">
      <c r="A292" s="50" t="s">
        <v>957</v>
      </c>
      <c r="B292" s="51" t="s">
        <v>575</v>
      </c>
      <c r="C292" s="51"/>
      <c r="D292" s="191">
        <f>D293</f>
        <v>760</v>
      </c>
      <c r="E292" s="191">
        <f>E293</f>
        <v>760</v>
      </c>
    </row>
    <row r="293" spans="1:6" s="27" customFormat="1" ht="31.5">
      <c r="A293" s="50" t="s">
        <v>1127</v>
      </c>
      <c r="B293" s="51" t="s">
        <v>575</v>
      </c>
      <c r="C293" s="51" t="s">
        <v>1092</v>
      </c>
      <c r="D293" s="191">
        <v>760</v>
      </c>
      <c r="E293" s="191">
        <v>760</v>
      </c>
      <c r="F293" s="27" t="s">
        <v>1122</v>
      </c>
    </row>
    <row r="294" spans="1:5" s="27" customFormat="1" ht="47.25">
      <c r="A294" s="50" t="s">
        <v>161</v>
      </c>
      <c r="B294" s="51" t="s">
        <v>576</v>
      </c>
      <c r="C294" s="51"/>
      <c r="D294" s="191">
        <v>0</v>
      </c>
      <c r="E294" s="191">
        <v>0</v>
      </c>
    </row>
    <row r="295" spans="1:5" s="27" customFormat="1" ht="31.5">
      <c r="A295" s="50" t="s">
        <v>577</v>
      </c>
      <c r="B295" s="51" t="s">
        <v>579</v>
      </c>
      <c r="C295" s="51"/>
      <c r="D295" s="191">
        <f>D296</f>
        <v>210</v>
      </c>
      <c r="E295" s="191">
        <f>E296</f>
        <v>220</v>
      </c>
    </row>
    <row r="296" spans="1:5" s="27" customFormat="1" ht="31.5">
      <c r="A296" s="50" t="s">
        <v>970</v>
      </c>
      <c r="B296" s="51" t="s">
        <v>578</v>
      </c>
      <c r="C296" s="51"/>
      <c r="D296" s="191">
        <f>D297</f>
        <v>210</v>
      </c>
      <c r="E296" s="191">
        <f>E297</f>
        <v>220</v>
      </c>
    </row>
    <row r="297" spans="1:6" s="27" customFormat="1" ht="31.5">
      <c r="A297" s="50" t="s">
        <v>1098</v>
      </c>
      <c r="B297" s="51" t="s">
        <v>578</v>
      </c>
      <c r="C297" s="51" t="s">
        <v>1099</v>
      </c>
      <c r="D297" s="191">
        <v>210</v>
      </c>
      <c r="E297" s="191">
        <v>220</v>
      </c>
      <c r="F297" s="27" t="s">
        <v>1122</v>
      </c>
    </row>
    <row r="298" spans="1:5" s="29" customFormat="1" ht="47.25">
      <c r="A298" s="32" t="s">
        <v>100</v>
      </c>
      <c r="B298" s="49" t="s">
        <v>101</v>
      </c>
      <c r="C298" s="49"/>
      <c r="D298" s="192">
        <f>D299+D302</f>
        <v>0</v>
      </c>
      <c r="E298" s="192">
        <f>E299+E302</f>
        <v>0</v>
      </c>
    </row>
    <row r="299" spans="1:5" s="27" customFormat="1" ht="31.5">
      <c r="A299" s="50" t="s">
        <v>102</v>
      </c>
      <c r="B299" s="51" t="s">
        <v>103</v>
      </c>
      <c r="C299" s="51"/>
      <c r="D299" s="191">
        <f>D300</f>
        <v>0</v>
      </c>
      <c r="E299" s="191">
        <f>E300</f>
        <v>0</v>
      </c>
    </row>
    <row r="300" spans="1:5" s="27" customFormat="1" ht="47.25">
      <c r="A300" s="50" t="s">
        <v>204</v>
      </c>
      <c r="B300" s="51" t="s">
        <v>71</v>
      </c>
      <c r="C300" s="51"/>
      <c r="D300" s="191">
        <f>D301</f>
        <v>0</v>
      </c>
      <c r="E300" s="191">
        <f>E301</f>
        <v>0</v>
      </c>
    </row>
    <row r="301" spans="1:5" s="27" customFormat="1" ht="31.5">
      <c r="A301" s="50" t="s">
        <v>1127</v>
      </c>
      <c r="B301" s="51" t="s">
        <v>71</v>
      </c>
      <c r="C301" s="51" t="s">
        <v>1092</v>
      </c>
      <c r="D301" s="191">
        <v>0</v>
      </c>
      <c r="E301" s="191">
        <v>0</v>
      </c>
    </row>
    <row r="302" spans="1:5" s="27" customFormat="1" ht="47.25">
      <c r="A302" s="50" t="s">
        <v>104</v>
      </c>
      <c r="B302" s="51" t="s">
        <v>105</v>
      </c>
      <c r="C302" s="51"/>
      <c r="D302" s="191">
        <f>D303</f>
        <v>0</v>
      </c>
      <c r="E302" s="191">
        <f>E303</f>
        <v>0</v>
      </c>
    </row>
    <row r="303" spans="1:5" s="27" customFormat="1" ht="31.5">
      <c r="A303" s="50" t="s">
        <v>210</v>
      </c>
      <c r="B303" s="51" t="s">
        <v>70</v>
      </c>
      <c r="C303" s="51"/>
      <c r="D303" s="191">
        <f>D304</f>
        <v>0</v>
      </c>
      <c r="E303" s="191">
        <f>E304</f>
        <v>0</v>
      </c>
    </row>
    <row r="304" spans="1:5" s="27" customFormat="1" ht="15.75">
      <c r="A304" s="50" t="s">
        <v>866</v>
      </c>
      <c r="B304" s="51" t="s">
        <v>70</v>
      </c>
      <c r="C304" s="51" t="s">
        <v>1101</v>
      </c>
      <c r="D304" s="191">
        <v>0</v>
      </c>
      <c r="E304" s="191">
        <v>0</v>
      </c>
    </row>
    <row r="305" spans="1:7" s="104" customFormat="1" ht="15.75">
      <c r="A305" s="105" t="s">
        <v>1089</v>
      </c>
      <c r="B305" s="49" t="s">
        <v>162</v>
      </c>
      <c r="C305" s="49"/>
      <c r="D305" s="192">
        <f>D306</f>
        <v>15509</v>
      </c>
      <c r="E305" s="192">
        <f>E306</f>
        <v>32728</v>
      </c>
      <c r="F305" s="76"/>
      <c r="G305" s="227"/>
    </row>
    <row r="306" spans="1:6" s="79" customFormat="1" ht="15.75">
      <c r="A306" s="106" t="s">
        <v>297</v>
      </c>
      <c r="B306" s="51" t="s">
        <v>162</v>
      </c>
      <c r="C306" s="77">
        <v>999</v>
      </c>
      <c r="D306" s="191">
        <v>15509</v>
      </c>
      <c r="E306" s="191">
        <v>32728</v>
      </c>
      <c r="F306" s="107"/>
    </row>
    <row r="307" spans="1:5" s="27" customFormat="1" ht="15.75">
      <c r="A307" s="32" t="s">
        <v>472</v>
      </c>
      <c r="B307" s="108"/>
      <c r="C307" s="49"/>
      <c r="D307" s="192">
        <f>D15+D91+D107+D118+D128+D132+D160+D179+D203+D267+D277+D278+D290+D305+D298</f>
        <v>1533519.8999999997</v>
      </c>
      <c r="E307" s="192">
        <f>E15+E91+E107+E118+E128+E132+E160+E179+E203+E267+E277+E278+E290+E305+E298</f>
        <v>1607596.5999999999</v>
      </c>
    </row>
    <row r="308" spans="1:8" s="79" customFormat="1" ht="15.75">
      <c r="A308" s="219"/>
      <c r="B308" s="219"/>
      <c r="C308" s="219"/>
      <c r="D308" s="228"/>
      <c r="E308" s="228"/>
      <c r="F308" s="219"/>
      <c r="H308" s="176"/>
    </row>
    <row r="309" spans="1:7" s="81" customFormat="1" ht="15.75">
      <c r="A309" s="325" t="s">
        <v>664</v>
      </c>
      <c r="B309" s="325"/>
      <c r="C309" s="325"/>
      <c r="D309" s="325"/>
      <c r="E309" s="325"/>
      <c r="F309" s="325"/>
      <c r="G309" s="27"/>
    </row>
  </sheetData>
  <sheetProtection/>
  <mergeCells count="15">
    <mergeCell ref="B7:E7"/>
    <mergeCell ref="A309:F309"/>
    <mergeCell ref="A10:F10"/>
    <mergeCell ref="A11:F11"/>
    <mergeCell ref="D12:E12"/>
    <mergeCell ref="C12:C13"/>
    <mergeCell ref="B12:B13"/>
    <mergeCell ref="A12:A13"/>
    <mergeCell ref="B8:E8"/>
    <mergeCell ref="B6:E6"/>
    <mergeCell ref="A5:F5"/>
    <mergeCell ref="A1:F1"/>
    <mergeCell ref="A2:F2"/>
    <mergeCell ref="A3:F3"/>
    <mergeCell ref="A4:F4"/>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Гузель Фархатовна</cp:lastModifiedBy>
  <cp:lastPrinted>2018-07-23T09:31:25Z</cp:lastPrinted>
  <dcterms:created xsi:type="dcterms:W3CDTF">2003-10-27T11:59:24Z</dcterms:created>
  <dcterms:modified xsi:type="dcterms:W3CDTF">2018-07-23T09:31:32Z</dcterms:modified>
  <cp:category/>
  <cp:version/>
  <cp:contentType/>
  <cp:contentStatus/>
</cp:coreProperties>
</file>