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15" activeTab="26"/>
  </bookViews>
  <sheets>
    <sheet name="нормативы" sheetId="1" r:id="rId1"/>
    <sheet name="администраторы доходов" sheetId="2" r:id="rId2"/>
    <sheet name="администраторы источников" sheetId="3" r:id="rId3"/>
    <sheet name="доходы 2019" sheetId="4" r:id="rId4"/>
    <sheet name="доходы 2020 и 2021" sheetId="5" r:id="rId5"/>
    <sheet name="разд, подр 2019" sheetId="6" r:id="rId6"/>
    <sheet name="разд, подр 2019 и 2020" sheetId="7" r:id="rId7"/>
    <sheet name="программы 2018" sheetId="8" r:id="rId8"/>
    <sheet name="программы 2019 и 2020" sheetId="9" r:id="rId9"/>
    <sheet name="Ведом новое 2018" sheetId="10" r:id="rId10"/>
    <sheet name="Вед-во новое 2019-2020" sheetId="11" r:id="rId11"/>
    <sheet name="капвложения 2019" sheetId="12" r:id="rId12"/>
    <sheet name="капвложения 2020-2021" sheetId="13" r:id="rId13"/>
    <sheet name="дотация 2019" sheetId="14" r:id="rId14"/>
    <sheet name="дотация 2020-2021" sheetId="15" r:id="rId15"/>
    <sheet name="иные МБТ зп" sheetId="16" r:id="rId16"/>
    <sheet name="Иные МБТ зп 2020-2021" sheetId="17" r:id="rId17"/>
    <sheet name="воинский учет 2019" sheetId="18" r:id="rId18"/>
    <sheet name="воинский учет 2020-2021" sheetId="19" r:id="rId19"/>
    <sheet name="иные 2019" sheetId="20" r:id="rId20"/>
    <sheet name="иные 2020-2021" sheetId="21" r:id="rId21"/>
    <sheet name="дороги 2019" sheetId="22" r:id="rId22"/>
    <sheet name="дороги 2020-2021" sheetId="23" r:id="rId23"/>
    <sheet name="источники" sheetId="24" r:id="rId24"/>
    <sheet name="иные МБТ района 2019" sheetId="25" r:id="rId25"/>
    <sheet name="Иные МБТ РБ" sheetId="26" r:id="rId26"/>
    <sheet name="гор. среда" sheetId="27" r:id="rId27"/>
  </sheets>
  <definedNames>
    <definedName name="_xlnm.Print_Titles" localSheetId="9">'Ведом новое 2018'!$10:$11</definedName>
    <definedName name="_xlnm.Print_Titles" localSheetId="5">'разд, подр 2019'!$12:$13</definedName>
  </definedNames>
  <calcPr fullCalcOnLoad="1"/>
</workbook>
</file>

<file path=xl/sharedStrings.xml><?xml version="1.0" encoding="utf-8"?>
<sst xmlns="http://schemas.openxmlformats.org/spreadsheetml/2006/main" count="7011" uniqueCount="1258">
  <si>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</si>
  <si>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</si>
  <si>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</si>
  <si>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</si>
  <si>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</si>
  <si>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</si>
  <si>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</si>
  <si>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</si>
  <si>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</si>
  <si>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</si>
  <si>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</si>
  <si>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</si>
  <si>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</si>
  <si>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</si>
  <si>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</si>
  <si>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</si>
  <si>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</si>
  <si>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</si>
  <si>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</si>
  <si>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</si>
  <si>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</si>
  <si>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</si>
  <si>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</si>
  <si>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</si>
  <si>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</si>
  <si>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</si>
  <si>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</si>
  <si>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</si>
  <si>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</si>
  <si>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</si>
  <si>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</si>
  <si>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</si>
  <si>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</si>
  <si>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</si>
  <si>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</si>
  <si>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</si>
  <si>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</si>
  <si>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</si>
  <si>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</si>
  <si>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</si>
  <si>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</si>
  <si>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</si>
  <si>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</si>
  <si>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</si>
  <si>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</si>
  <si>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</si>
  <si>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</si>
  <si>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</si>
  <si>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</si>
  <si>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</si>
  <si>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</si>
  <si>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</si>
  <si>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</si>
  <si>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</si>
  <si>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</si>
  <si>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</si>
  <si>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</si>
  <si>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</si>
  <si>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</si>
  <si>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</si>
  <si>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</si>
  <si>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</si>
  <si>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</si>
  <si>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</si>
  <si>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</si>
  <si>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</si>
  <si>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</si>
  <si>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</si>
  <si>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</si>
  <si>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</si>
  <si>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</si>
  <si>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</si>
  <si>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</si>
  <si>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</si>
  <si>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</si>
  <si>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</si>
  <si>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</si>
  <si>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</si>
  <si>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</si>
  <si>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</si>
  <si>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</si>
  <si>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</si>
  <si>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</si>
  <si>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</si>
  <si>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</si>
  <si>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</si>
  <si>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</si>
  <si>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</si>
  <si>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</si>
  <si>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</si>
  <si>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</si>
  <si>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</si>
  <si>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</si>
  <si>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</si>
  <si>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</si>
  <si>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</si>
  <si>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</si>
  <si>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</si>
  <si>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</si>
  <si>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</si>
  <si>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</si>
  <si>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</si>
  <si>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</si>
  <si>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</si>
  <si>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</si>
  <si>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</si>
  <si>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</si>
  <si>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</si>
  <si>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</si>
  <si>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</si>
  <si>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</si>
  <si>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</si>
  <si>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</si>
  <si>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01\0\02\L0970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</si>
  <si>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</si>
  <si>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</si>
  <si>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</si>
  <si>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</si>
  <si>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</si>
  <si>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</si>
  <si>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</si>
  <si>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</si>
  <si>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</si>
  <si>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</si>
  <si>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</si>
  <si>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</si>
  <si>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</si>
  <si>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</si>
  <si>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</si>
  <si>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</si>
  <si>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</si>
  <si>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</si>
  <si>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</si>
  <si>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</si>
  <si>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</si>
  <si>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</si>
  <si>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</si>
  <si>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</si>
  <si>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</si>
  <si>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</si>
  <si>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</si>
  <si>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</si>
  <si>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</si>
  <si>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</si>
  <si>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</si>
  <si>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</si>
  <si>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</si>
  <si>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</si>
  <si>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</si>
  <si>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</si>
  <si>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</si>
  <si>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</si>
  <si>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</si>
  <si>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</si>
  <si>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</si>
  <si>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</si>
  <si>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</si>
  <si>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</si>
  <si>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</si>
  <si>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</si>
  <si>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</si>
  <si>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</si>
  <si>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</si>
  <si>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</si>
  <si>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</si>
  <si>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</si>
  <si>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</si>
  <si>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</si>
  <si>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</si>
  <si>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</si>
  <si>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</si>
  <si>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</si>
  <si>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</si>
  <si>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</si>
  <si>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</si>
  <si>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</si>
  <si>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</si>
  <si>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</si>
  <si>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</si>
  <si>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</si>
  <si>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</si>
  <si>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</si>
  <si>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</si>
  <si>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</si>
  <si>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</si>
  <si>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</si>
  <si>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</si>
  <si>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</si>
  <si>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</si>
  <si>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</si>
  <si>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</si>
  <si>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</si>
  <si>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</si>
  <si>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</si>
  <si>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</si>
  <si>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</si>
  <si>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</si>
  <si>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</si>
  <si>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</si>
  <si>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</si>
  <si>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</si>
  <si>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</si>
  <si>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</si>
  <si>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</si>
  <si>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</si>
  <si>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</si>
  <si>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</si>
  <si>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</si>
  <si>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</si>
  <si>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</si>
  <si>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</si>
  <si>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</si>
  <si>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</si>
  <si>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</si>
  <si>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</si>
  <si>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</si>
  <si>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</si>
  <si>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</si>
  <si>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</si>
  <si>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Субсидии бюджетам муниципальных районов на реализацию мероприятий по устойчивому развитию  сельских территорий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</si>
  <si>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</si>
  <si>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</si>
  <si>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</si>
  <si>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</si>
  <si>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</si>
  <si>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</si>
  <si>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</si>
  <si>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</si>
  <si>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</si>
  <si>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</si>
  <si>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</si>
  <si>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</si>
  <si>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</si>
  <si>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</si>
  <si>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</si>
  <si>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</si>
  <si>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</si>
  <si>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</si>
  <si>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</si>
  <si>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</si>
  <si>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</si>
  <si>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</si>
  <si>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</si>
  <si>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</si>
  <si>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</si>
  <si>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</si>
  <si>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</si>
  <si>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</si>
  <si>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</si>
  <si>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</si>
  <si>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</si>
  <si>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</si>
  <si>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</si>
  <si>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</si>
  <si>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</si>
  <si>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</si>
  <si>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</si>
  <si>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</si>
  <si>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</si>
  <si>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</si>
  <si>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</si>
  <si>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</si>
  <si>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</si>
  <si>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</si>
  <si>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</si>
  <si>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</si>
  <si>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</si>
  <si>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</si>
  <si>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</si>
  <si>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</si>
  <si>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</si>
  <si>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</si>
  <si>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</si>
  <si>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</si>
  <si>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</si>
  <si>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</si>
  <si>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</si>
  <si>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</si>
  <si>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</si>
  <si>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</si>
  <si>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</si>
  <si>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</si>
  <si>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</si>
  <si>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</si>
  <si>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</si>
  <si>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</si>
  <si>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</si>
  <si>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</si>
  <si>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</si>
  <si>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</si>
  <si>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</si>
  <si>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</si>
  <si>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</si>
  <si>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</si>
  <si>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</si>
  <si>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</si>
  <si>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</si>
  <si>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</si>
  <si>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</si>
  <si>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</si>
  <si>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</si>
  <si>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</si>
  <si>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</si>
  <si>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</si>
  <si>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</si>
  <si>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</si>
  <si>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</si>
  <si>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</si>
  <si>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</si>
  <si>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</si>
  <si>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</si>
  <si>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</si>
  <si>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</si>
  <si>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</si>
  <si>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</si>
  <si>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</si>
  <si>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</si>
  <si>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</si>
  <si>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</si>
  <si>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</si>
  <si>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</si>
  <si>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</si>
  <si>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</si>
  <si>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</si>
  <si>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</si>
  <si>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</si>
  <si>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</si>
  <si>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</si>
  <si>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</si>
  <si>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</si>
  <si>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</si>
  <si>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</si>
  <si>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</si>
  <si>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</si>
  <si>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</si>
  <si>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</si>
  <si>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</si>
  <si>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</si>
  <si>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</si>
  <si>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</si>
  <si>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</si>
  <si>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</si>
  <si>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</si>
  <si>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</si>
  <si>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</si>
  <si>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</si>
  <si>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</si>
  <si>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</si>
  <si>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</si>
  <si>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</si>
  <si>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</si>
  <si>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</si>
  <si>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</si>
  <si>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</si>
  <si>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</si>
  <si>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</si>
  <si>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</si>
  <si>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</si>
  <si>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</si>
  <si>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</si>
  <si>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</si>
  <si>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</si>
  <si>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</si>
  <si>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</si>
  <si>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</si>
  <si>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</si>
  <si>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</si>
  <si>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</si>
  <si>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</si>
  <si>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</si>
  <si>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</si>
  <si>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</si>
  <si>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</si>
  <si>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</si>
  <si>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</si>
  <si>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</si>
  <si>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</si>
  <si>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</si>
  <si>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 xml:space="preserve">Глава муниципального района Мелеузовский район                                                                           А.В. Суботин                                          </t>
  </si>
  <si>
    <t xml:space="preserve">Глава муниципального района Мелеузовский район                                                                                        А.В. Суботин                                          </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</si>
  <si>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</si>
  <si>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</si>
  <si>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</si>
  <si>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</si>
  <si>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</si>
  <si>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</si>
  <si>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</si>
  <si>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</si>
  <si>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</si>
  <si>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</si>
  <si>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</si>
  <si>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</si>
  <si>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</si>
  <si>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</si>
  <si>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</si>
  <si>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</si>
  <si>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</si>
  <si>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</si>
  <si>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</si>
  <si>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</si>
  <si>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</si>
  <si>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</si>
  <si>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</si>
  <si>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 xml:space="preserve">                                                                                                                                                     Приложение № 11</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</si>
  <si>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</si>
  <si>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</si>
  <si>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</si>
  <si>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</si>
  <si>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</si>
  <si>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</si>
  <si>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</si>
  <si>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</si>
  <si>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</si>
  <si>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</si>
  <si>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</si>
  <si>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</si>
  <si>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</si>
  <si>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</si>
  <si>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</si>
  <si>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</si>
  <si>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</si>
  <si>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</si>
  <si>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</si>
  <si>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</si>
  <si>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</si>
  <si>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</si>
  <si>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</si>
  <si>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</si>
  <si>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</si>
  <si>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</si>
  <si>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</si>
  <si>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</si>
  <si>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</si>
  <si>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</si>
  <si>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</si>
  <si>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</si>
  <si>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</si>
  <si>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</si>
  <si>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</si>
  <si>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</si>
  <si>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</si>
  <si>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</si>
  <si>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</si>
  <si>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</si>
  <si>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</si>
  <si>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2019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</si>
  <si>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</si>
  <si>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</si>
  <si>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</si>
  <si>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</si>
  <si>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</si>
  <si>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</si>
  <si>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</si>
  <si>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</si>
  <si>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</si>
  <si>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</si>
  <si>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</si>
  <si>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</si>
  <si>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</si>
  <si>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</si>
  <si>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</si>
  <si>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</si>
  <si>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</si>
  <si>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</si>
  <si>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</si>
  <si>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</si>
  <si>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</si>
  <si>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</si>
  <si>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</si>
  <si>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</si>
  <si>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</si>
  <si>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</si>
  <si>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</si>
  <si>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</si>
  <si>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</si>
  <si>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</si>
  <si>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</si>
  <si>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</si>
  <si>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</si>
  <si>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</si>
  <si>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</si>
  <si>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</si>
  <si>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</si>
  <si>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</si>
  <si>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</si>
  <si>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</si>
  <si>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</si>
  <si>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</si>
  <si>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</si>
  <si>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</si>
  <si>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</si>
  <si>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</si>
  <si>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</si>
  <si>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</si>
  <si>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</si>
  <si>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</si>
  <si>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</si>
  <si>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</si>
  <si>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</si>
  <si>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</si>
  <si>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</si>
  <si>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</si>
  <si>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</si>
  <si>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</si>
  <si>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</si>
  <si>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</si>
  <si>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</si>
  <si>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</si>
  <si>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</si>
  <si>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</si>
  <si>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</si>
  <si>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</si>
  <si>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</si>
  <si>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</si>
  <si>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</si>
  <si>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</si>
  <si>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</si>
  <si>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</si>
  <si>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</si>
  <si>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</si>
  <si>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</si>
  <si>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</si>
  <si>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</si>
  <si>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</si>
  <si>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</si>
  <si>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</si>
  <si>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</si>
  <si>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</si>
  <si>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</si>
  <si>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</si>
  <si>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</si>
  <si>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</si>
  <si>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</si>
  <si>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</si>
  <si>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</si>
  <si>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</si>
  <si>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</si>
  <si>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</si>
  <si>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</si>
  <si>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</si>
  <si>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</si>
  <si>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</si>
  <si>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</si>
  <si>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</si>
  <si>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</si>
  <si>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</si>
  <si>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</si>
  <si>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</si>
  <si>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</si>
  <si>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</si>
  <si>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</si>
  <si>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</si>
  <si>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</si>
  <si>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</si>
  <si>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</si>
  <si>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</si>
  <si>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</si>
  <si>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</si>
  <si>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</si>
  <si>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</si>
  <si>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</si>
  <si>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</si>
  <si>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</si>
  <si>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</si>
  <si>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</si>
  <si>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</si>
  <si>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</si>
  <si>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</si>
  <si>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</si>
  <si>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</si>
  <si>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</si>
  <si>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</si>
  <si>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</si>
  <si>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</si>
  <si>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</si>
  <si>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</si>
  <si>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</si>
  <si>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</si>
  <si>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</si>
  <si>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</si>
  <si>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</si>
  <si>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</si>
  <si>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</si>
  <si>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</si>
  <si>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</si>
  <si>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</si>
  <si>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</si>
  <si>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</si>
  <si>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</si>
  <si>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</si>
  <si>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</si>
  <si>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</si>
  <si>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</si>
  <si>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</si>
  <si>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</si>
  <si>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</si>
  <si>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Субсидии бюджетам муниципальных районов на поддержку обустройства мест массового отдыха населения (городских парков)</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</si>
  <si>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</si>
  <si>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</si>
  <si>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</si>
  <si>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</si>
  <si>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</si>
  <si>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</si>
  <si>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</si>
  <si>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</si>
  <si>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</si>
  <si>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</si>
  <si>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</si>
  <si>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</si>
  <si>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</si>
  <si>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</si>
  <si>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</si>
  <si>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</si>
  <si>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</si>
  <si>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</si>
  <si>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</si>
  <si>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</si>
  <si>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</si>
  <si>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</si>
  <si>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</si>
  <si>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</si>
  <si>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</si>
  <si>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</si>
  <si>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</si>
  <si>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</si>
  <si>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</si>
  <si>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</si>
  <si>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</si>
  <si>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</si>
  <si>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</si>
  <si>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</si>
  <si>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</si>
  <si>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</si>
  <si>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</si>
  <si>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</si>
  <si>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</si>
  <si>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</si>
  <si>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</si>
  <si>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</si>
  <si>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</si>
  <si>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</si>
  <si>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</si>
  <si>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</si>
  <si>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</si>
  <si>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</si>
  <si>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</si>
  <si>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</si>
  <si>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</si>
  <si>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</si>
  <si>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</si>
  <si>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</si>
  <si>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</si>
  <si>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</si>
  <si>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</si>
  <si>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</si>
  <si>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</si>
  <si>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</si>
  <si>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</si>
  <si>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</si>
  <si>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</si>
  <si>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</si>
  <si>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</si>
  <si>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</si>
  <si>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</si>
  <si>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</si>
  <si>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</si>
  <si>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</si>
  <si>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</si>
  <si>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</si>
  <si>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</si>
  <si>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</si>
  <si>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</si>
  <si>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</si>
  <si>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</si>
  <si>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</si>
  <si>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</si>
  <si>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</si>
  <si>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09\0\04\L5550</t>
  </si>
  <si>
    <t>НЕПРОГРАММНЫЕ РАСХОДЫ</t>
  </si>
  <si>
    <t>09\0\04\L5600</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</si>
  <si>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</si>
  <si>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</si>
  <si>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</si>
  <si>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 xml:space="preserve">Осуществление мероприятий по созданию новых  мест в общеобразовательных организациях за счет капитального ремонта </t>
  </si>
  <si>
    <t>01\0\02\S2020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</si>
  <si>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</si>
  <si>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</si>
  <si>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</si>
  <si>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</si>
  <si>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</si>
  <si>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</si>
  <si>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</si>
  <si>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</si>
  <si>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</si>
  <si>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</si>
  <si>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</si>
  <si>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</si>
  <si>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</si>
  <si>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</si>
  <si>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</si>
  <si>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</si>
  <si>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</si>
  <si>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</si>
  <si>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</si>
  <si>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</si>
  <si>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</si>
  <si>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</si>
  <si>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</si>
  <si>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</si>
  <si>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</si>
  <si>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</si>
  <si>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</si>
  <si>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</si>
  <si>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</si>
  <si>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</si>
  <si>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</si>
  <si>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</si>
  <si>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</si>
  <si>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</si>
  <si>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</si>
  <si>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</si>
  <si>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</si>
  <si>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</si>
  <si>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</si>
  <si>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</si>
  <si>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</si>
  <si>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</si>
  <si>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</si>
  <si>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</si>
  <si>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</si>
  <si>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</si>
  <si>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</si>
  <si>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</si>
  <si>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</si>
  <si>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</si>
  <si>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</si>
  <si>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</si>
  <si>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</si>
  <si>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</si>
  <si>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</si>
  <si>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</si>
  <si>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</si>
  <si>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</si>
  <si>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</si>
  <si>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</si>
  <si>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</si>
  <si>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</si>
  <si>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</si>
  <si>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</si>
  <si>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</si>
  <si>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</si>
  <si>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</si>
  <si>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</si>
  <si>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</si>
  <si>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</si>
  <si>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</si>
  <si>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</si>
  <si>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</si>
  <si>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</si>
  <si>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</si>
  <si>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</si>
  <si>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</si>
  <si>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</si>
  <si>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</si>
  <si>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</si>
  <si>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</si>
  <si>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</si>
  <si>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</si>
  <si>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</si>
  <si>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</si>
  <si>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</si>
  <si>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</si>
  <si>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</si>
  <si>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</si>
  <si>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</si>
  <si>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</si>
  <si>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</si>
  <si>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Доходы бюджетов сельских поселений от возврата бюджетными учреждениями остатков субсидий прошлых лет</t>
  </si>
  <si>
    <t>Доходы бюджетов городских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</si>
  <si>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</si>
  <si>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бюджетов городских поселений от возврата автономными учреждениями остатков субсидий прошлых лет</t>
  </si>
  <si>
    <t>Доходы бюджетов сельских поселений от возврата иными организациями остатков субсидий прошлых лет</t>
  </si>
  <si>
    <t>Доходы бюджетов городских поселений от возврата иными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</si>
  <si>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</si>
  <si>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</si>
  <si>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</si>
  <si>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</si>
  <si>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</si>
  <si>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</si>
  <si>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                                                                                                к решению Совета муниципального </t>
  </si>
  <si>
    <t xml:space="preserve">                                                                                                Республики Башкортостан</t>
  </si>
  <si>
    <t xml:space="preserve">                                                                                  Республики Башкортостан</t>
  </si>
  <si>
    <t xml:space="preserve">                                                                                  района Мелеузовский район </t>
  </si>
  <si>
    <t xml:space="preserve">                                                                                  к решению Совета муниципального </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</si>
  <si>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</si>
  <si>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</si>
  <si>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</si>
  <si>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</si>
  <si>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1 08 07150 01 0000 110</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</si>
  <si>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</si>
  <si>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</si>
  <si>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</si>
  <si>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</si>
  <si>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</si>
  <si>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</si>
  <si>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</si>
  <si>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</si>
  <si>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</si>
  <si>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</si>
  <si>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</si>
  <si>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</si>
  <si>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</si>
  <si>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</si>
  <si>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</si>
  <si>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</si>
  <si>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</si>
  <si>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1 16 37040 05 0000 140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</si>
  <si>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  </t>
  </si>
  <si>
    <t xml:space="preserve">1 16 51030 02 0000 140 </t>
  </si>
  <si>
    <t>1 17 01050 05 0000 180</t>
  </si>
  <si>
    <t xml:space="preserve">Невыясненные поступления, зачисляемые в бюджеты муниципальных районов </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</si>
  <si>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</si>
  <si>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</si>
  <si>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</si>
  <si>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</si>
  <si>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</si>
  <si>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</si>
  <si>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</si>
  <si>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</si>
  <si>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</si>
  <si>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</si>
  <si>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</si>
  <si>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</si>
  <si>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</si>
  <si>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</si>
  <si>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</si>
  <si>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</si>
  <si>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</si>
  <si>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</si>
  <si>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</si>
  <si>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</si>
  <si>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</si>
  <si>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</si>
  <si>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</si>
  <si>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</si>
  <si>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1 15 02050 05 0000 140</t>
  </si>
  <si>
    <r>
      <t xml:space="preserve">Платежи, взимаемые органами </t>
    </r>
    <r>
      <rPr>
        <sz val="12"/>
        <rFont val="Times New Roman"/>
        <family val="1"/>
      </rPr>
      <t xml:space="preserve">местного самоуправления </t>
    </r>
    <r>
      <rPr>
        <sz val="12"/>
        <color indexed="8"/>
        <rFont val="Times New Roman"/>
        <family val="1"/>
      </rPr>
      <t>(организациями) муниципальных районов за выполнение определенных функций</t>
    </r>
  </si>
  <si>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</si>
  <si>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</si>
  <si>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</si>
  <si>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</si>
  <si>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</si>
  <si>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</si>
  <si>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</si>
  <si>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</si>
  <si>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</si>
  <si>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</si>
  <si>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</si>
  <si>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</si>
  <si>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</si>
  <si>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</si>
  <si>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</si>
  <si>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</si>
  <si>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</si>
  <si>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</si>
  <si>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</si>
  <si>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</si>
  <si>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</si>
  <si>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792</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</si>
  <si>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</si>
  <si>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</si>
  <si>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</si>
  <si>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</si>
  <si>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</si>
  <si>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Глава муниципального района                                                                  А.В. Суботин                                          </t>
  </si>
  <si>
    <t xml:space="preserve">                                                                                  Приложение № 3</t>
  </si>
  <si>
    <t xml:space="preserve">                                                                                    </t>
  </si>
  <si>
    <t>Сумма, всего</t>
  </si>
  <si>
    <t>в том числе:</t>
  </si>
  <si>
    <t xml:space="preserve">Модернизация системы теплоснабжения с переводом потребителей на блочно-модульную котельную и переходом на поквартирные системы отопления </t>
  </si>
  <si>
    <t xml:space="preserve">                                                                                                 к решению Совета муниципального </t>
  </si>
  <si>
    <t xml:space="preserve">                                                                                                 районаМелеузовский район</t>
  </si>
  <si>
    <t xml:space="preserve">                                                                                                 Республики Башкортостан</t>
  </si>
  <si>
    <t>№ п/п</t>
  </si>
  <si>
    <t>Глава муниципального района Мелеузовский район                                    А.В. Суботин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</si>
  <si>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</si>
  <si>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</si>
  <si>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</si>
  <si>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</si>
  <si>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</si>
  <si>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Приложение № 18</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</si>
  <si>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</si>
  <si>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</si>
  <si>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</si>
  <si>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</si>
  <si>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</si>
  <si>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</si>
  <si>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</si>
  <si>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</si>
  <si>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2019 год и на плановый период 2020 и 2021 годов</t>
  </si>
  <si>
    <t xml:space="preserve">Мелеузовский район на 2019 год </t>
  </si>
  <si>
    <t>Мелеузовский район на плановый период 2020 и 2021 годов</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</si>
  <si>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</si>
  <si>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</si>
  <si>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2021 год</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</si>
  <si>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</si>
  <si>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</si>
  <si>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</si>
  <si>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Мелеузовский район Республики Башкортостан на плановый период 2020 и 2021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</si>
  <si>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2019 год</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</si>
  <si>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2020 и 2021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</si>
  <si>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2019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</si>
  <si>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2020 и 2021 годов</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</si>
  <si>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</si>
  <si>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Поддержка обустройства мест массового отдыха населения (городских парков)</t>
  </si>
  <si>
    <t xml:space="preserve">Поддержка муниципальных программ формирования современной городской среды </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</si>
  <si>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</si>
  <si>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</si>
  <si>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</si>
  <si>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</si>
  <si>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</si>
  <si>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Предоставление социальных выплат молодым семьям на приобретение (строительство) жилого помещения</t>
  </si>
  <si>
    <t>09\0\07\S2210</t>
  </si>
  <si>
    <t>07\0\05\00000</t>
  </si>
  <si>
    <t>07\0\05\65040</t>
  </si>
  <si>
    <t>Осуществление мероприятий по переходу на поквартирные системы отопления и установке блочных котельных</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</si>
  <si>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</si>
  <si>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Сумма, в тыс.руб.</t>
  </si>
  <si>
    <t>Распределение иных межбюджетных трансфертов на осуществление дорожной деятельности в границах сельских поселений бюджетам поселений на 2019 год</t>
  </si>
  <si>
    <t>Сумма, тыс.руб.</t>
  </si>
  <si>
    <t>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2020 и 2021 годов</t>
  </si>
  <si>
    <t>Городское поселение город Мелеуз</t>
  </si>
  <si>
    <t>000 1 17 14030 10 0000 150</t>
  </si>
  <si>
    <t>000 1 17 14030 13 0000 150</t>
  </si>
  <si>
    <t>000 2 18 05010 10 0000 150</t>
  </si>
  <si>
    <t>000 2 18 05010 13 0000 150</t>
  </si>
  <si>
    <t>000 2 18 05020 10 0000 150</t>
  </si>
  <si>
    <t>000 2 18 05020 13 0000 150</t>
  </si>
  <si>
    <t>000 2 18 05030 10 0000 150</t>
  </si>
  <si>
    <t>000 2 18 05030 13 0000 150</t>
  </si>
  <si>
    <t>000 2 18 60010 10 0000 150</t>
  </si>
  <si>
    <t>000 2 18 60010 13 0000 150</t>
  </si>
  <si>
    <t>000 2 18 60020 10 0000 150</t>
  </si>
  <si>
    <t>000 2 18 60020 13 0000 150</t>
  </si>
  <si>
    <t>1 17 14030 05 0000 150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</si>
  <si>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</si>
  <si>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</si>
  <si>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</si>
  <si>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</si>
  <si>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</si>
  <si>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</si>
  <si>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</si>
  <si>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</si>
  <si>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</si>
  <si>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</si>
  <si>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</si>
  <si>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</si>
  <si>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</si>
  <si>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</si>
  <si>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</si>
  <si>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</si>
  <si>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</si>
  <si>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</si>
  <si>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</si>
  <si>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района Мелеузовский район </t>
  </si>
  <si>
    <t xml:space="preserve">                                                                                               Приложение № 1</t>
  </si>
  <si>
    <t xml:space="preserve">                                                                                     к решению Совета муниципального </t>
  </si>
  <si>
    <t xml:space="preserve">                                                                                     Приложение № 2</t>
  </si>
  <si>
    <t xml:space="preserve">                                                                                     района Мелеузовский район </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</si>
  <si>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</si>
  <si>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</si>
  <si>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</si>
  <si>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Приложение № 12</t>
  </si>
  <si>
    <t xml:space="preserve">                                                                                            Приложение № 13</t>
  </si>
  <si>
    <t xml:space="preserve">                                                                                                Приложение № 14</t>
  </si>
  <si>
    <t xml:space="preserve">                                                                                                 Приложение № 15</t>
  </si>
  <si>
    <t xml:space="preserve">                                                                                             Приложение № 16</t>
  </si>
  <si>
    <t xml:space="preserve">                                                                                             Приложение № 17</t>
  </si>
  <si>
    <t xml:space="preserve">                                                                                                  Приложение № 19</t>
  </si>
  <si>
    <t xml:space="preserve">                                                                                               Приложение № 20</t>
  </si>
  <si>
    <t xml:space="preserve">                                                                                                   Приложение № 21</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</si>
  <si>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средств бюджета Республики Башкортостан на 2019 год</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</si>
  <si>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 вбюджета Республики Башкортостан на плановый период 2020 и 2021 годов</t>
  </si>
  <si>
    <t xml:space="preserve">                                                                                                 района Мелеузовский район</t>
  </si>
  <si>
    <t xml:space="preserve">                                                                                                 Приложение № 23</t>
  </si>
  <si>
    <t xml:space="preserve">                                                                                                Приложение № 22</t>
  </si>
  <si>
    <t xml:space="preserve">Глава муниципального района Мелеузовский район                                       А.В. Суботин                    </t>
  </si>
  <si>
    <t>Субсидии бюджетам муниципальных районов на реализацию мероприятий по устойчивому развитию сельских территорий (Субсидии на мероприятия по развитию водоснабжения в сельской местности)</t>
  </si>
  <si>
    <t>Субсидии бюджетам муниципальных районов на реализацию мероприятий по устойчивому развитию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</si>
  <si>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</si>
  <si>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</si>
  <si>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</si>
  <si>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</si>
  <si>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</si>
  <si>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</si>
  <si>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</si>
  <si>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</si>
  <si>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2 02 25560 05 0000 150</t>
  </si>
  <si>
    <t>2 02 25567 05 0000 150</t>
  </si>
  <si>
    <t>2 02 25567 05 5672 150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</si>
  <si>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</si>
  <si>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</si>
  <si>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</si>
  <si>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</si>
  <si>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</si>
  <si>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</si>
  <si>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</si>
  <si>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</si>
  <si>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</si>
  <si>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</si>
  <si>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</si>
  <si>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</si>
  <si>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</si>
  <si>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</si>
  <si>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</si>
  <si>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</si>
  <si>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</si>
  <si>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</si>
  <si>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</si>
  <si>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</si>
  <si>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</si>
  <si>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</si>
  <si>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</si>
  <si>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</si>
  <si>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</si>
  <si>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</si>
  <si>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</si>
  <si>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</si>
  <si>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</si>
  <si>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</si>
  <si>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</si>
  <si>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</si>
  <si>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</si>
  <si>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</si>
  <si>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</si>
  <si>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</si>
  <si>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</si>
  <si>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</si>
  <si>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</si>
  <si>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</si>
  <si>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</si>
  <si>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2 02 29999 05 7241 150</t>
  </si>
  <si>
    <t>2 02 29999 05 7220 150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</si>
  <si>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</si>
  <si>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2 02 29999 05 7222 150</t>
  </si>
  <si>
    <t>Прочие субсидии бюджетам муниципальных районов (Субсидии на улучшение жилищных условий граждан, проживающих в сельской местности)</t>
  </si>
  <si>
    <t>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2019 год</t>
  </si>
  <si>
    <t xml:space="preserve">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2020 и 2021 годов </t>
  </si>
  <si>
    <t>08\0\06\00000</t>
  </si>
  <si>
    <t>08\0\06\02300</t>
  </si>
  <si>
    <t xml:space="preserve">                                                                                               от 14 декабря 2018 года № 203</t>
  </si>
  <si>
    <t xml:space="preserve">                                                                                     от 14 декабря 2018 года № 203</t>
  </si>
  <si>
    <t xml:space="preserve">                                                                                  от 14 декабря 2018 года № 203</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</si>
  <si>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</si>
  <si>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</si>
  <si>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</si>
  <si>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</si>
  <si>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</si>
  <si>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</si>
  <si>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</si>
  <si>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</si>
  <si>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</si>
  <si>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</si>
  <si>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2 07 05030 05 6350 150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</si>
  <si>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</si>
  <si>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2 07 05030 05 6400 150</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</si>
  <si>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</si>
  <si>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</si>
  <si>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</si>
  <si>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</si>
  <si>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</si>
  <si>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</si>
  <si>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</si>
  <si>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</si>
  <si>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</si>
  <si>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</si>
  <si>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</si>
  <si>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Мероприятия в области жилищного хозяйства</t>
  </si>
  <si>
    <t>09\0\11\03530</t>
  </si>
  <si>
    <t>09\0\01\61320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</si>
  <si>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</si>
  <si>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</si>
  <si>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</si>
  <si>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</si>
  <si>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</si>
  <si>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</si>
  <si>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</si>
  <si>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</si>
  <si>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</si>
  <si>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</si>
  <si>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</si>
  <si>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</si>
  <si>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</si>
  <si>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</si>
  <si>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</si>
  <si>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</si>
  <si>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</si>
  <si>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</si>
  <si>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</si>
  <si>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</si>
  <si>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</si>
  <si>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</si>
  <si>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</si>
  <si>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</si>
  <si>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</si>
  <si>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</si>
  <si>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</si>
  <si>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</si>
  <si>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</si>
  <si>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</si>
  <si>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</si>
  <si>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</si>
  <si>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</si>
  <si>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</si>
  <si>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</si>
  <si>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 xml:space="preserve">                                                                                                                                                     от 14 декабря 2018 года № 203</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</si>
  <si>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</si>
  <si>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</si>
  <si>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</si>
  <si>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</si>
  <si>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</si>
  <si>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                                                                                                                                              от 14 декабря 2018 года № 203</t>
  </si>
  <si>
    <t xml:space="preserve">                                                                                            от 14 декабря 2018 года № 203</t>
  </si>
  <si>
    <t xml:space="preserve">                                                                                                от 14 декабря 2018 года № 203</t>
  </si>
  <si>
    <t xml:space="preserve">                                                                                                 от 14 декабря 2018 года № 203 </t>
  </si>
  <si>
    <t xml:space="preserve">                                                                                                  от 14 декабря 2018 года № 203</t>
  </si>
  <si>
    <t xml:space="preserve">                                                                                                   от 14 декабря 2018 года № 203</t>
  </si>
  <si>
    <t xml:space="preserve">                                                                                                 от 14 декабря 2018 года № 203</t>
  </si>
  <si>
    <t xml:space="preserve">                                                                                             от 14 декабря 2018 года № 203</t>
  </si>
  <si>
    <t xml:space="preserve">                                                                                             Приложение № 24</t>
  </si>
  <si>
    <t>Источники финансирования дефицита бюджета муниципального района Мелеузовский район Республики Башкортостан на 2019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</si>
  <si>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</si>
  <si>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</si>
  <si>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</si>
  <si>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</si>
  <si>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</si>
  <si>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</si>
  <si>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Приложение № 25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</si>
  <si>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</si>
  <si>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Направление расходов</t>
  </si>
  <si>
    <t>Проведение выборов в представительный орган поселения</t>
  </si>
  <si>
    <t>Ремонт помещений МАУ "Городской дворец культуры"</t>
  </si>
  <si>
    <t>Приобретение автобуса для МАУ "Городской дворец культуры"</t>
  </si>
  <si>
    <t>Ремонт отопления филиала в д. Дарьино МАУКИ "Мелеузовский историко-краеведческий музей" и установка охранно-пожарной сигнализации</t>
  </si>
  <si>
    <t>Оплата труда работников с начислениями на нее МАУ "Городской дворец культуры" в целях доведения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</si>
  <si>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Оплата труда работников с начислениями на нее МАУКИ "Мелеузовский историко-краеведческий музей" в целях доведения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</si>
  <si>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Проведение мероприятий по обеспечению безбаръерной среды жизнеобеспечения для инвалидов в многоквартирном доме</t>
  </si>
  <si>
    <t>ИТОГО:</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</si>
  <si>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</si>
  <si>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</si>
  <si>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</si>
  <si>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</si>
  <si>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</si>
  <si>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</si>
  <si>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 xml:space="preserve">Сельское поселение Зирганский сельсовет </t>
  </si>
  <si>
    <t xml:space="preserve">Сельское поселение Иштугановский сельсовет </t>
  </si>
  <si>
    <t xml:space="preserve">                                                                                               (ред. от 15.02.2019 г. № 223,</t>
  </si>
  <si>
    <t xml:space="preserve">                                                                                               от 03.04.2019 г. № 236)</t>
  </si>
  <si>
    <t xml:space="preserve">                                                                                     (ред. от 15.02.2019 г. № 223,</t>
  </si>
  <si>
    <t xml:space="preserve">                                                                                     от 03.04.2019 г. № 236)</t>
  </si>
  <si>
    <t xml:space="preserve">                                                                                  (ред. от 15.02.2019 г. № 223,</t>
  </si>
  <si>
    <t xml:space="preserve">                                                                                  от 03.04.2019 г. № 236)</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</si>
  <si>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</si>
  <si>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</si>
  <si>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</si>
  <si>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</si>
  <si>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</si>
  <si>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</si>
  <si>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2 02 29999 05 7231 151</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</si>
  <si>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</si>
  <si>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2 02 29999 05 7241 151</t>
  </si>
  <si>
    <t>2 02 29999 05 7248 151</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</si>
  <si>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</si>
  <si>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 xml:space="preserve">                                                                                                                                 (ред. от 15.02.2019 г. № 223,</t>
  </si>
  <si>
    <t xml:space="preserve">                                                                                                                                 от 03.04.2019 г. № 236)</t>
  </si>
  <si>
    <t>10\0\01\74040</t>
  </si>
  <si>
    <t>Федеральный проект "Формирование современной городской среды"</t>
  </si>
  <si>
    <t>09\0\F2\00000</t>
  </si>
  <si>
    <t xml:space="preserve">Реализация программ формирования современной городской среды </t>
  </si>
  <si>
    <t>09\0\F2\55550</t>
  </si>
  <si>
    <t>Мероприятия по закупке техники для жилищно-коммунального хозяйства</t>
  </si>
  <si>
    <t>09\0\04\S2240</t>
  </si>
  <si>
    <t>Мероприятия по улучшению систем наружного освещения населенных пунтков Республики Башкортостан</t>
  </si>
  <si>
    <t>09\0\04\S2310</t>
  </si>
  <si>
    <t>Реализация проектов по комплексному обустройству дворовых территорий муниципальных образований Республики Башкортсотан "Башкирские дворики" за счет средств бюджетов</t>
  </si>
  <si>
    <t>09\0\04\S2481</t>
  </si>
  <si>
    <t>Региональный проект "Современная школа"</t>
  </si>
  <si>
    <t>01\0\Е1\00000</t>
  </si>
  <si>
    <t>Обновление материально-технической базы для формирования у обучающихся современных технологических и гуманитарных навыков</t>
  </si>
  <si>
    <t>01\0\Е1\51690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</si>
  <si>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</si>
  <si>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01\0\Е1\720Е1</t>
  </si>
  <si>
    <t>Региональный проект "Успех каждого ребенка"</t>
  </si>
  <si>
    <t>01\0\Е2\00000</t>
  </si>
  <si>
    <t>01\0\Е2\50970</t>
  </si>
  <si>
    <t>Региональный проект "Цифровая образовательная среда"</t>
  </si>
  <si>
    <t>01\0\Е4\00000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</si>
  <si>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</si>
  <si>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01\0\Е4\52100</t>
  </si>
  <si>
    <t>Прочие межбюджетные трансферты общего характера</t>
  </si>
  <si>
    <t>1403</t>
  </si>
  <si>
    <t>Иные безвозмездные и безвозвратные перечисления</t>
  </si>
  <si>
    <t>08\0\04\74000</t>
  </si>
  <si>
    <t>09\0\08\74000</t>
  </si>
  <si>
    <t>09\0\11\74000</t>
  </si>
  <si>
    <t>(ред. от  15.02.2019 г. № 223,</t>
  </si>
  <si>
    <t>от 03.04.2019 г. № 236)</t>
  </si>
  <si>
    <t>Федеральный проект "Современная школа"</t>
  </si>
  <si>
    <t>Федеральный проект "Успех каждого ребенка"</t>
  </si>
  <si>
    <t xml:space="preserve">                                                                                                                                                     (ред. от 15.022019 г. № 223,</t>
  </si>
  <si>
    <t xml:space="preserve">                                                                                                                                                     от 03.04.2019 г. № 236)</t>
  </si>
  <si>
    <t xml:space="preserve">                                                                                                                                                     (ред. от 15.02.2019 г. № 223,</t>
  </si>
  <si>
    <t xml:space="preserve">                                                                                                                                              (ред. от 15.02.2019 г. № 223,</t>
  </si>
  <si>
    <t xml:space="preserve">                                                                                                                                              от 03.04.2019 г. № 236)</t>
  </si>
  <si>
    <t>(ред. от 15.02.2019 г. № 223,</t>
  </si>
  <si>
    <t xml:space="preserve">                                                                                            (ред. от 15.02.2019 г. № 223,</t>
  </si>
  <si>
    <t xml:space="preserve">                                                                                            от 03.04.2019 г. № 236)</t>
  </si>
  <si>
    <t xml:space="preserve">                                                                                                (ред. от 15.02.2019 г. № 223,</t>
  </si>
  <si>
    <t xml:space="preserve">                                                                                                от 03.04.2019 г. № 236)</t>
  </si>
  <si>
    <t xml:space="preserve">                                                                                                 (ред. от 15.02.2019 г. № 223,</t>
  </si>
  <si>
    <t xml:space="preserve">                                                                                                 от 03.04.2019 г. № 236)</t>
  </si>
  <si>
    <t xml:space="preserve">                                                                                             (ред. от 15.02.2019 г. № 223,</t>
  </si>
  <si>
    <t xml:space="preserve">                                                                                             от 03.04.2019 г. № 236)</t>
  </si>
  <si>
    <t xml:space="preserve">                                                                                                  (ред. от 15.02.2019 г. № 223,</t>
  </si>
  <si>
    <t xml:space="preserve">                                                                                                  от 03.04.2019 г. № 236)</t>
  </si>
  <si>
    <t>по разделу 0409 "Дорожное хозяйство"</t>
  </si>
  <si>
    <t>по разделу 0505 "Другие вопросы в области ЖКХ"</t>
  </si>
  <si>
    <t xml:space="preserve">                                                                                                   (ред. от 15.02.2019 г. № 223,</t>
  </si>
  <si>
    <t xml:space="preserve">                                                                                                   от 03.04.2019 г. № 236)</t>
  </si>
  <si>
    <t xml:space="preserve">                                                                                             (ред. от 15.02.2019 г. № 223, </t>
  </si>
  <si>
    <t>Проведение культурно-массовых мероприятий, в том числе народного праздника "Сабантуй"</t>
  </si>
  <si>
    <t>Устройство покрытия для кинозала МАУ "Городской дворец культуры" и осуществление мероприятий по обеспечению безбарьерной среды среды жизнеобеспечения для инвалидов</t>
  </si>
  <si>
    <t>Оформление экспозиции МАУКИ "Мелеузовский историко-краеведческий музей", установка охранно-пожарной сигнализации и приобретение музейных экспонатов</t>
  </si>
  <si>
    <t>Иные МБТ на софинансирование мероприятий по улучшению систем наружного освещения населенных пунктов</t>
  </si>
  <si>
    <t>Иные МБТ на финансовое обеспечение отдельных полномочий (монтаж уличного электроосвещения с. Зирган)</t>
  </si>
  <si>
    <t>Иные МБТ на реализацию проектов по комплексному благоустройству дворовых территорий "Башкирские дворики"</t>
  </si>
  <si>
    <t>Иные МБТ на финансовое обеспечение отдельных полномочий (ограждение общественной территории д. Иштуганово)</t>
  </si>
  <si>
    <t>Иные МБТ на финансовое обеспечение отдельных полномочий (ремонт обелиска усатникам ВОВ с благоустройством прилегающей территории в д. Каран)</t>
  </si>
  <si>
    <t>Иные МБТ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</si>
  <si>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                                                                                        (ред. от 15.02.2019 г. № 223,</t>
  </si>
  <si>
    <t xml:space="preserve">                                                                                        от 03.04.2019 г. № 236)</t>
  </si>
  <si>
    <t xml:space="preserve">                                                                                    Приложение № 27</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</si>
  <si>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</si>
  <si>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</si>
  <si>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</si>
  <si>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 </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</si>
  <si>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2019 год</t>
  </si>
  <si>
    <t>Всего, в том числе:</t>
  </si>
  <si>
    <t>за счет средств федерального бюджета</t>
  </si>
  <si>
    <t>за счет средств бюджета Республики Башкортостан</t>
  </si>
  <si>
    <t>за счет средств бюджета муниципального района Мелеузовский район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</si>
  <si>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</si>
  <si>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</si>
  <si>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</si>
  <si>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</si>
  <si>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</si>
  <si>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 xml:space="preserve">                                                                                    (ред. от 15.02.2019 г. № 223,</t>
  </si>
  <si>
    <t xml:space="preserve">                                                                                    от 03.04.2019 г. № 236)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</si>
</sst>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62">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sz val="8"/>
      <name val="Times New Roman"/>
      <family val="1"/>
    </font>
    <font>
      <sz val="10"/>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7"/>
      <name val="Times New Roman"/>
      <family val="1"/>
    </font>
    <font>
      <sz val="12"/>
      <color indexed="30"/>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
      <sz val="12"/>
      <color rgb="FF0070C0"/>
      <name val="Times New Roman"/>
      <family val="1"/>
    </font>
    <font>
      <sz val="12"/>
      <color theme="1"/>
      <name val="Times New Roman"/>
      <family val="1"/>
    </font>
    <font>
      <b/>
      <sz val="12"/>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thin"/>
      <right style="thin"/>
      <top>
        <color indexed="63"/>
      </top>
      <bottom style="medium"/>
    </border>
    <border>
      <left style="thin"/>
      <right style="medium"/>
      <top>
        <color indexed="63"/>
      </top>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5" fillId="0" borderId="0" applyNumberFormat="0" applyFill="0" applyBorder="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0" fillId="0" borderId="0">
      <alignment/>
      <protection/>
    </xf>
    <xf numFmtId="0" fontId="51"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456">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2" fillId="0" borderId="1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207"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208"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209" fontId="2"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ill="1" applyAlignment="1">
      <alignment vertical="center"/>
    </xf>
    <xf numFmtId="0" fontId="8" fillId="0" borderId="0" xfId="0" applyFont="1" applyFill="1" applyAlignment="1">
      <alignment vertical="center"/>
    </xf>
    <xf numFmtId="0" fontId="12"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right" vertical="center"/>
    </xf>
    <xf numFmtId="0" fontId="1" fillId="0" borderId="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7" fontId="2" fillId="0" borderId="10" xfId="0" applyNumberFormat="1" applyFont="1" applyFill="1" applyBorder="1" applyAlignment="1">
      <alignment horizontal="center" vertical="center" wrapText="1"/>
    </xf>
    <xf numFmtId="207" fontId="1"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207"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7"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0" fontId="1" fillId="0" borderId="0"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12" xfId="0" applyFont="1" applyFill="1" applyBorder="1" applyAlignment="1">
      <alignment horizontal="center" vertical="center" wrapText="1"/>
    </xf>
    <xf numFmtId="1" fontId="2"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0" fontId="1" fillId="0" borderId="0" xfId="0" applyNumberFormat="1" applyFont="1" applyFill="1" applyAlignment="1">
      <alignment vertical="center" wrapText="1"/>
    </xf>
    <xf numFmtId="207" fontId="1" fillId="0" borderId="0" xfId="0" applyNumberFormat="1" applyFont="1" applyFill="1" applyBorder="1" applyAlignment="1">
      <alignment vertical="center" wrapText="1"/>
    </xf>
    <xf numFmtId="207" fontId="1" fillId="0" borderId="13" xfId="0" applyNumberFormat="1" applyFont="1" applyFill="1" applyBorder="1" applyAlignment="1">
      <alignment horizontal="center" vertical="center" wrapText="1"/>
    </xf>
    <xf numFmtId="0" fontId="2" fillId="0" borderId="0" xfId="0" applyFont="1" applyFill="1" applyAlignment="1">
      <alignment vertical="center" wrapText="1"/>
    </xf>
    <xf numFmtId="200"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0" xfId="0" applyFont="1" applyFill="1" applyAlignment="1">
      <alignment horizontal="left" vertical="center" wrapText="1"/>
    </xf>
    <xf numFmtId="0" fontId="14"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6" xfId="0"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208" fontId="2" fillId="0" borderId="0" xfId="0" applyNumberFormat="1" applyFont="1" applyFill="1" applyBorder="1" applyAlignment="1">
      <alignment vertical="center" wrapText="1"/>
    </xf>
    <xf numFmtId="207"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0" xfId="0" applyFont="1" applyFill="1" applyBorder="1" applyAlignment="1">
      <alignment vertical="top" wrapText="1"/>
    </xf>
    <xf numFmtId="208"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vertical="center" wrapText="1"/>
    </xf>
    <xf numFmtId="49" fontId="2" fillId="0" borderId="16" xfId="0" applyNumberFormat="1" applyFont="1" applyFill="1" applyBorder="1" applyAlignment="1">
      <alignment horizontal="center" vertical="center" wrapText="1"/>
    </xf>
    <xf numFmtId="207" fontId="2" fillId="0" borderId="16"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207" fontId="1" fillId="0" borderId="10" xfId="0" applyNumberFormat="1" applyFont="1" applyFill="1" applyBorder="1" applyAlignment="1">
      <alignment horizontal="center"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207" fontId="11" fillId="0" borderId="18" xfId="0" applyNumberFormat="1" applyFont="1" applyFill="1" applyBorder="1" applyAlignment="1">
      <alignment horizontal="center" vertical="center" wrapText="1"/>
    </xf>
    <xf numFmtId="207" fontId="1" fillId="0" borderId="18"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2" fillId="0" borderId="10" xfId="0" applyFont="1" applyFill="1" applyBorder="1" applyAlignment="1">
      <alignment horizontal="left" vertical="center" wrapText="1"/>
    </xf>
    <xf numFmtId="1" fontId="1" fillId="0" borderId="0" xfId="0" applyNumberFormat="1" applyFont="1" applyFill="1" applyAlignment="1">
      <alignment horizontal="center" vertical="center" wrapText="1"/>
    </xf>
    <xf numFmtId="0" fontId="1" fillId="0" borderId="10" xfId="0" applyFont="1" applyFill="1" applyBorder="1" applyAlignment="1">
      <alignment horizontal="left" vertical="center" wrapText="1"/>
    </xf>
    <xf numFmtId="207" fontId="1" fillId="0" borderId="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207" fontId="3" fillId="0" borderId="0" xfId="0" applyNumberFormat="1" applyFont="1" applyFill="1" applyBorder="1" applyAlignment="1">
      <alignment horizontal="right" vertical="center" wrapText="1"/>
    </xf>
    <xf numFmtId="207" fontId="1" fillId="0" borderId="0" xfId="0" applyNumberFormat="1" applyFont="1" applyFill="1" applyAlignment="1">
      <alignment horizontal="center" vertical="center" wrapText="1"/>
    </xf>
    <xf numFmtId="0" fontId="3"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Border="1" applyAlignment="1">
      <alignment vertical="top" wrapText="1"/>
    </xf>
    <xf numFmtId="1" fontId="2" fillId="0" borderId="0"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wrapText="1"/>
    </xf>
    <xf numFmtId="0" fontId="1" fillId="0" borderId="19" xfId="0" applyFont="1" applyFill="1" applyBorder="1" applyAlignment="1">
      <alignment horizontal="left" vertical="center" wrapText="1"/>
    </xf>
    <xf numFmtId="0" fontId="2" fillId="0" borderId="10" xfId="0" applyFont="1" applyFill="1" applyBorder="1" applyAlignment="1">
      <alignment vertical="top" wrapText="1"/>
    </xf>
    <xf numFmtId="0" fontId="11" fillId="0" borderId="10" xfId="0" applyFont="1" applyFill="1" applyBorder="1" applyAlignment="1">
      <alignment vertical="top" wrapText="1"/>
    </xf>
    <xf numFmtId="4" fontId="2" fillId="0" borderId="0" xfId="0" applyNumberFormat="1" applyFont="1" applyFill="1" applyBorder="1" applyAlignment="1">
      <alignment horizontal="left" vertical="center" wrapText="1"/>
    </xf>
    <xf numFmtId="0" fontId="10"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0" fontId="2" fillId="0" borderId="0" xfId="0" applyNumberFormat="1" applyFont="1" applyFill="1" applyAlignment="1">
      <alignment vertical="center" wrapText="1"/>
    </xf>
    <xf numFmtId="1" fontId="11" fillId="0" borderId="0" xfId="0" applyNumberFormat="1" applyFont="1" applyFill="1" applyAlignment="1">
      <alignment horizontal="center" vertical="center" wrapText="1"/>
    </xf>
    <xf numFmtId="200" fontId="11" fillId="0" borderId="0" xfId="0" applyNumberFormat="1" applyFont="1" applyFill="1" applyAlignment="1">
      <alignment vertical="center" wrapText="1"/>
    </xf>
    <xf numFmtId="0" fontId="11" fillId="0" borderId="0" xfId="0" applyFont="1" applyFill="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3" fillId="0" borderId="0" xfId="0" applyFont="1" applyFill="1" applyAlignment="1">
      <alignment vertical="center"/>
    </xf>
    <xf numFmtId="0" fontId="1" fillId="0" borderId="0" xfId="0" applyFont="1" applyFill="1" applyAlignment="1">
      <alignment horizontal="left" vertical="center"/>
    </xf>
    <xf numFmtId="0" fontId="2" fillId="0" borderId="12" xfId="0" applyFont="1" applyFill="1" applyBorder="1" applyAlignment="1">
      <alignment horizontal="left" vertical="center" wrapText="1"/>
    </xf>
    <xf numFmtId="0" fontId="13" fillId="0" borderId="0" xfId="0" applyFont="1" applyFill="1" applyAlignment="1">
      <alignment horizontal="left" vertical="center"/>
    </xf>
    <xf numFmtId="0" fontId="1"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Alignment="1">
      <alignment vertical="center"/>
    </xf>
    <xf numFmtId="0" fontId="8" fillId="0" borderId="0" xfId="0" applyFont="1" applyFill="1" applyAlignment="1">
      <alignment horizontal="left" vertical="center"/>
    </xf>
    <xf numFmtId="0" fontId="1" fillId="0" borderId="0" xfId="0" applyFont="1" applyFill="1" applyAlignment="1">
      <alignment horizontal="right" vertical="center"/>
    </xf>
    <xf numFmtId="207" fontId="2" fillId="0" borderId="12" xfId="0" applyNumberFormat="1" applyFont="1" applyFill="1" applyBorder="1" applyAlignment="1">
      <alignment horizontal="center" vertical="center" wrapText="1"/>
    </xf>
    <xf numFmtId="207" fontId="1" fillId="0" borderId="20" xfId="0" applyNumberFormat="1" applyFont="1" applyFill="1" applyBorder="1" applyAlignment="1">
      <alignment horizontal="center" vertical="center" wrapText="1"/>
    </xf>
    <xf numFmtId="207" fontId="1" fillId="0" borderId="12" xfId="0" applyNumberFormat="1" applyFont="1" applyFill="1" applyBorder="1" applyAlignment="1">
      <alignment horizontal="center" vertical="center" wrapText="1"/>
    </xf>
    <xf numFmtId="207" fontId="1" fillId="0" borderId="13" xfId="0" applyNumberFormat="1" applyFont="1" applyFill="1" applyBorder="1" applyAlignment="1">
      <alignment horizontal="center" vertical="center" wrapText="1"/>
    </xf>
    <xf numFmtId="207" fontId="1" fillId="0" borderId="10"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20" xfId="0" applyFont="1" applyFill="1" applyBorder="1" applyAlignment="1">
      <alignment horizontal="left" vertical="center" wrapText="1"/>
    </xf>
    <xf numFmtId="207" fontId="1" fillId="0" borderId="12"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3" xfId="0" applyNumberFormat="1" applyFont="1" applyFill="1" applyBorder="1" applyAlignment="1">
      <alignment horizontal="left" vertical="center" wrapText="1"/>
    </xf>
    <xf numFmtId="200" fontId="1" fillId="0" borderId="0" xfId="0" applyNumberFormat="1"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2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0" fontId="1"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21" xfId="0" applyFont="1" applyFill="1" applyBorder="1" applyAlignment="1">
      <alignment vertical="center" wrapText="1"/>
    </xf>
    <xf numFmtId="0" fontId="1" fillId="0" borderId="21" xfId="0" applyFont="1" applyFill="1" applyBorder="1" applyAlignment="1">
      <alignment horizontal="center" vertical="center"/>
    </xf>
    <xf numFmtId="200" fontId="1" fillId="0" borderId="12" xfId="0" applyNumberFormat="1" applyFont="1" applyFill="1" applyBorder="1" applyAlignment="1">
      <alignment horizontal="center" vertical="center"/>
    </xf>
    <xf numFmtId="207"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left" vertical="center" wrapText="1"/>
    </xf>
    <xf numFmtId="0" fontId="3" fillId="32" borderId="0" xfId="0" applyFont="1" applyFill="1" applyAlignment="1">
      <alignment horizontal="left" vertical="center"/>
    </xf>
    <xf numFmtId="0" fontId="3" fillId="32" borderId="0" xfId="0" applyFont="1" applyFill="1" applyAlignment="1">
      <alignment vertical="top"/>
    </xf>
    <xf numFmtId="0" fontId="3" fillId="32" borderId="0" xfId="0" applyFont="1" applyFill="1" applyAlignment="1">
      <alignment horizontal="center" vertical="center"/>
    </xf>
    <xf numFmtId="0" fontId="1" fillId="32" borderId="10" xfId="0" applyFont="1" applyFill="1" applyBorder="1" applyAlignment="1">
      <alignment horizontal="center" vertical="center" wrapText="1" readingOrder="1"/>
    </xf>
    <xf numFmtId="0" fontId="1" fillId="32" borderId="10" xfId="0" applyFont="1" applyFill="1" applyBorder="1" applyAlignment="1">
      <alignment horizontal="center" vertical="center" wrapText="1"/>
    </xf>
    <xf numFmtId="0" fontId="1" fillId="32" borderId="10" xfId="0" applyFont="1" applyFill="1" applyBorder="1" applyAlignment="1">
      <alignment horizontal="left" vertical="top" wrapText="1"/>
    </xf>
    <xf numFmtId="0" fontId="16" fillId="32" borderId="10" xfId="0" applyFont="1" applyFill="1" applyBorder="1" applyAlignment="1">
      <alignment horizontal="left" vertical="top" wrapText="1"/>
    </xf>
    <xf numFmtId="0" fontId="1" fillId="32" borderId="10" xfId="0" applyFont="1" applyFill="1" applyBorder="1" applyAlignment="1">
      <alignment horizontal="center" vertical="top" wrapText="1"/>
    </xf>
    <xf numFmtId="0" fontId="1" fillId="32" borderId="10" xfId="0" applyFont="1" applyFill="1" applyBorder="1" applyAlignment="1">
      <alignment vertical="top" wrapText="1"/>
    </xf>
    <xf numFmtId="0" fontId="1" fillId="32" borderId="10" xfId="0" applyFont="1" applyFill="1" applyBorder="1" applyAlignment="1">
      <alignment horizontal="justify" vertical="top" wrapText="1"/>
    </xf>
    <xf numFmtId="0" fontId="1" fillId="32" borderId="10" xfId="0" applyFont="1" applyFill="1" applyBorder="1" applyAlignment="1">
      <alignment horizontal="left" vertical="center" wrapText="1"/>
    </xf>
    <xf numFmtId="0" fontId="2" fillId="32" borderId="10" xfId="0" applyFont="1" applyFill="1" applyBorder="1" applyAlignment="1">
      <alignment horizontal="left" vertical="top" wrapText="1"/>
    </xf>
    <xf numFmtId="0" fontId="15" fillId="32" borderId="0" xfId="0" applyFont="1" applyFill="1" applyBorder="1" applyAlignment="1">
      <alignment horizontal="left" vertical="top" wrapText="1"/>
    </xf>
    <xf numFmtId="0" fontId="3" fillId="32" borderId="0" xfId="0" applyFont="1" applyFill="1" applyBorder="1" applyAlignment="1">
      <alignment vertical="top"/>
    </xf>
    <xf numFmtId="0" fontId="15" fillId="0" borderId="0" xfId="0" applyFont="1" applyBorder="1" applyAlignment="1">
      <alignment horizontal="center" vertical="top" wrapText="1"/>
    </xf>
    <xf numFmtId="0" fontId="16" fillId="32" borderId="10" xfId="0" applyFont="1" applyFill="1" applyBorder="1" applyAlignment="1">
      <alignment vertical="top" wrapText="1"/>
    </xf>
    <xf numFmtId="0" fontId="2" fillId="32" borderId="10" xfId="0" applyFont="1" applyFill="1" applyBorder="1" applyAlignment="1">
      <alignment vertical="top" wrapText="1"/>
    </xf>
    <xf numFmtId="0" fontId="57" fillId="32" borderId="10" xfId="0" applyFont="1" applyFill="1" applyBorder="1" applyAlignment="1">
      <alignment vertical="top" wrapText="1"/>
    </xf>
    <xf numFmtId="0" fontId="57" fillId="0" borderId="10" xfId="0" applyFont="1" applyBorder="1" applyAlignment="1">
      <alignment vertical="center" wrapText="1"/>
    </xf>
    <xf numFmtId="0" fontId="1" fillId="32" borderId="11" xfId="0" applyFont="1" applyFill="1" applyBorder="1" applyAlignment="1">
      <alignment horizontal="center" vertical="top" wrapText="1"/>
    </xf>
    <xf numFmtId="0" fontId="1" fillId="32" borderId="0" xfId="0" applyFont="1" applyFill="1" applyBorder="1" applyAlignment="1">
      <alignment vertical="top" wrapText="1"/>
    </xf>
    <xf numFmtId="0" fontId="1" fillId="32" borderId="0" xfId="0" applyFont="1" applyFill="1" applyBorder="1" applyAlignment="1">
      <alignment horizontal="center" vertical="top" wrapText="1"/>
    </xf>
    <xf numFmtId="0" fontId="1" fillId="32" borderId="0" xfId="0" applyFont="1" applyFill="1" applyAlignment="1">
      <alignment horizontal="left" vertical="center"/>
    </xf>
    <xf numFmtId="0" fontId="1" fillId="32" borderId="0" xfId="0" applyFont="1" applyFill="1" applyAlignment="1">
      <alignment horizontal="center" vertical="center"/>
    </xf>
    <xf numFmtId="0" fontId="3" fillId="32" borderId="0" xfId="0" applyFont="1" applyFill="1" applyAlignment="1">
      <alignment/>
    </xf>
    <xf numFmtId="0" fontId="3" fillId="32" borderId="0" xfId="0"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2" fillId="0" borderId="0" xfId="0" applyFont="1" applyFill="1" applyBorder="1" applyAlignment="1">
      <alignment horizontal="left" vertical="top" wrapText="1"/>
    </xf>
    <xf numFmtId="0" fontId="1" fillId="0" borderId="18" xfId="0" applyFont="1" applyFill="1" applyBorder="1" applyAlignment="1">
      <alignment horizontal="center" vertical="top" wrapText="1"/>
    </xf>
    <xf numFmtId="0" fontId="1" fillId="0" borderId="10" xfId="0" applyFont="1" applyFill="1" applyBorder="1" applyAlignment="1">
      <alignment horizontal="left" vertical="top" wrapText="1"/>
    </xf>
    <xf numFmtId="0" fontId="2" fillId="0" borderId="14"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horizontal="justify" vertical="top" wrapText="1"/>
    </xf>
    <xf numFmtId="0" fontId="57" fillId="0" borderId="10" xfId="0" applyFont="1" applyFill="1" applyBorder="1" applyAlignment="1">
      <alignment horizontal="left" vertical="top" wrapText="1"/>
    </xf>
    <xf numFmtId="0" fontId="2" fillId="0" borderId="0" xfId="0" applyFont="1" applyFill="1" applyAlignment="1">
      <alignment vertical="top" wrapText="1"/>
    </xf>
    <xf numFmtId="0" fontId="2" fillId="0" borderId="10" xfId="0"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25" xfId="0" applyNumberFormat="1" applyFont="1" applyFill="1" applyBorder="1" applyAlignment="1">
      <alignment horizontal="left" vertical="top" wrapText="1"/>
    </xf>
    <xf numFmtId="0" fontId="1" fillId="0" borderId="26" xfId="0" applyNumberFormat="1" applyFont="1" applyFill="1" applyBorder="1" applyAlignment="1">
      <alignment horizontal="left" vertical="top" wrapText="1"/>
    </xf>
    <xf numFmtId="0" fontId="3" fillId="0" borderId="0" xfId="0" applyFont="1" applyFill="1" applyAlignment="1">
      <alignment vertical="top"/>
    </xf>
    <xf numFmtId="0" fontId="15" fillId="0" borderId="0" xfId="0" applyFont="1" applyFill="1" applyAlignment="1">
      <alignment horizontal="center" vertical="top"/>
    </xf>
    <xf numFmtId="0" fontId="15" fillId="0" borderId="0" xfId="0" applyFont="1" applyFill="1" applyAlignment="1">
      <alignment vertical="top"/>
    </xf>
    <xf numFmtId="0" fontId="2" fillId="0" borderId="0" xfId="0" applyFont="1" applyFill="1" applyAlignment="1">
      <alignment horizontal="center"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0" fontId="1" fillId="0" borderId="0" xfId="0" applyFont="1" applyFill="1" applyAlignment="1">
      <alignment vertical="center"/>
    </xf>
    <xf numFmtId="0" fontId="1" fillId="0" borderId="0" xfId="0" applyFont="1" applyFill="1" applyAlignment="1">
      <alignment vertical="center" wrapText="1"/>
    </xf>
    <xf numFmtId="207" fontId="1" fillId="0" borderId="27" xfId="0" applyNumberFormat="1" applyFont="1" applyFill="1" applyBorder="1" applyAlignment="1">
      <alignment horizontal="center" vertical="center" wrapText="1"/>
    </xf>
    <xf numFmtId="207" fontId="1" fillId="0" borderId="28" xfId="0" applyNumberFormat="1" applyFont="1" applyFill="1" applyBorder="1" applyAlignment="1">
      <alignment horizontal="center" vertical="center" wrapText="1"/>
    </xf>
    <xf numFmtId="1" fontId="1" fillId="0" borderId="21" xfId="0" applyNumberFormat="1"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207" fontId="58"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2" fillId="0" borderId="0" xfId="0" applyFont="1" applyFill="1" applyBorder="1" applyAlignment="1">
      <alignment horizontal="center" vertical="top" wrapText="1"/>
    </xf>
    <xf numFmtId="207" fontId="2"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center" wrapText="1"/>
    </xf>
    <xf numFmtId="207" fontId="9" fillId="0" borderId="10" xfId="0" applyNumberFormat="1" applyFont="1" applyFill="1" applyBorder="1" applyAlignment="1">
      <alignment horizontal="center" vertical="center" wrapText="1"/>
    </xf>
    <xf numFmtId="0" fontId="1" fillId="0" borderId="0" xfId="0" applyFont="1" applyFill="1" applyAlignment="1">
      <alignment/>
    </xf>
    <xf numFmtId="49" fontId="14" fillId="0" borderId="10" xfId="0" applyNumberFormat="1" applyFont="1" applyFill="1" applyBorder="1" applyAlignment="1">
      <alignment horizontal="center" vertical="top" wrapText="1"/>
    </xf>
    <xf numFmtId="0" fontId="3" fillId="32" borderId="0" xfId="0" applyFont="1" applyFill="1" applyAlignment="1">
      <alignment horizontal="left" vertical="top" wrapText="1"/>
    </xf>
    <xf numFmtId="0" fontId="1" fillId="32" borderId="10" xfId="0" applyFont="1" applyFill="1" applyBorder="1" applyAlignment="1">
      <alignment horizontal="center" vertical="top" wrapText="1" readingOrder="1"/>
    </xf>
    <xf numFmtId="0" fontId="1" fillId="0" borderId="10" xfId="0" applyFont="1" applyBorder="1" applyAlignment="1">
      <alignment vertical="top" wrapText="1"/>
    </xf>
    <xf numFmtId="0" fontId="9" fillId="0" borderId="10" xfId="0" applyFont="1" applyBorder="1" applyAlignment="1">
      <alignment vertical="top" wrapText="1"/>
    </xf>
    <xf numFmtId="0" fontId="1" fillId="32" borderId="0" xfId="0" applyFont="1" applyFill="1" applyAlignment="1">
      <alignment horizontal="center" vertical="top" wrapText="1"/>
    </xf>
    <xf numFmtId="0" fontId="3" fillId="32" borderId="0" xfId="0" applyFont="1" applyFill="1" applyAlignment="1">
      <alignment vertical="top" wrapText="1"/>
    </xf>
    <xf numFmtId="0" fontId="3" fillId="0" borderId="0" xfId="0" applyFont="1" applyFill="1" applyAlignment="1">
      <alignment horizontal="left" vertical="top" wrapText="1"/>
    </xf>
    <xf numFmtId="0" fontId="12" fillId="0" borderId="0" xfId="0" applyFont="1" applyFill="1" applyBorder="1" applyAlignment="1">
      <alignment horizontal="center" vertical="top" wrapText="1"/>
    </xf>
    <xf numFmtId="0" fontId="10" fillId="0" borderId="0" xfId="0" applyFont="1" applyFill="1" applyAlignment="1">
      <alignment vertical="top" wrapText="1"/>
    </xf>
    <xf numFmtId="0" fontId="10" fillId="0" borderId="0" xfId="0" applyFont="1" applyFill="1" applyAlignment="1">
      <alignment horizontal="center" vertical="top" wrapText="1"/>
    </xf>
    <xf numFmtId="0" fontId="0" fillId="0" borderId="0" xfId="0" applyFill="1" applyAlignment="1">
      <alignment vertical="top" wrapText="1"/>
    </xf>
    <xf numFmtId="207" fontId="2" fillId="0" borderId="10" xfId="0" applyNumberFormat="1" applyFont="1" applyFill="1" applyBorder="1" applyAlignment="1">
      <alignment horizontal="left" vertical="top" wrapText="1"/>
    </xf>
    <xf numFmtId="0" fontId="0" fillId="0" borderId="0" xfId="0" applyAlignment="1">
      <alignment horizontal="center" vertical="center" wrapText="1"/>
    </xf>
    <xf numFmtId="0" fontId="1" fillId="0" borderId="10" xfId="0" applyFont="1" applyFill="1" applyBorder="1" applyAlignment="1">
      <alignment horizontal="center" vertical="top" wrapText="1"/>
    </xf>
    <xf numFmtId="207" fontId="1" fillId="0" borderId="10" xfId="0" applyNumberFormat="1" applyFont="1" applyFill="1" applyBorder="1" applyAlignment="1">
      <alignment horizontal="center" vertical="top" wrapText="1"/>
    </xf>
    <xf numFmtId="0" fontId="3" fillId="0" borderId="0" xfId="0" applyFont="1" applyFill="1" applyAlignment="1">
      <alignment horizontal="left" vertical="center" wrapText="1"/>
    </xf>
    <xf numFmtId="0" fontId="0" fillId="0" borderId="0" xfId="0" applyFill="1" applyAlignment="1">
      <alignment vertical="center" wrapText="1"/>
    </xf>
    <xf numFmtId="0" fontId="0" fillId="0" borderId="0" xfId="0" applyAlignment="1">
      <alignment vertical="center" wrapText="1"/>
    </xf>
    <xf numFmtId="3" fontId="59" fillId="0" borderId="0" xfId="0" applyNumberFormat="1" applyFont="1" applyFill="1" applyAlignment="1">
      <alignment horizontal="center" vertical="top" wrapText="1"/>
    </xf>
    <xf numFmtId="3" fontId="60" fillId="0" borderId="0" xfId="0" applyNumberFormat="1" applyFont="1" applyFill="1" applyAlignment="1">
      <alignment horizontal="center" vertical="top" wrapText="1"/>
    </xf>
    <xf numFmtId="3" fontId="61" fillId="0" borderId="0" xfId="0" applyNumberFormat="1" applyFont="1" applyFill="1" applyAlignment="1">
      <alignment horizontal="center" vertical="top" wrapText="1"/>
    </xf>
    <xf numFmtId="3" fontId="59" fillId="0" borderId="10" xfId="0" applyNumberFormat="1" applyFont="1" applyFill="1" applyBorder="1" applyAlignment="1">
      <alignment horizontal="center" vertical="top" wrapText="1"/>
    </xf>
    <xf numFmtId="208" fontId="59" fillId="0" borderId="10" xfId="0" applyNumberFormat="1" applyFont="1" applyFill="1" applyBorder="1" applyAlignment="1">
      <alignment horizontal="center" vertical="top" wrapText="1"/>
    </xf>
    <xf numFmtId="208" fontId="60" fillId="0" borderId="10" xfId="0" applyNumberFormat="1" applyFont="1" applyFill="1" applyBorder="1" applyAlignment="1">
      <alignment horizontal="center" vertical="top" wrapText="1"/>
    </xf>
    <xf numFmtId="207" fontId="60" fillId="0" borderId="0" xfId="0" applyNumberFormat="1" applyFont="1" applyFill="1" applyBorder="1" applyAlignment="1">
      <alignment horizontal="center" vertical="top" wrapText="1"/>
    </xf>
    <xf numFmtId="0" fontId="59" fillId="0" borderId="0" xfId="0" applyFont="1" applyFill="1" applyAlignment="1">
      <alignment horizontal="center" vertical="top" wrapText="1"/>
    </xf>
    <xf numFmtId="208" fontId="11" fillId="0" borderId="10" xfId="0" applyNumberFormat="1" applyFont="1" applyFill="1" applyBorder="1" applyAlignment="1">
      <alignment horizontal="center" vertical="center" wrapText="1"/>
    </xf>
    <xf numFmtId="208" fontId="3" fillId="0" borderId="0" xfId="0" applyNumberFormat="1" applyFont="1" applyFill="1" applyBorder="1" applyAlignment="1">
      <alignment vertical="center" wrapText="1"/>
    </xf>
    <xf numFmtId="208" fontId="1" fillId="0" borderId="10" xfId="0" applyNumberFormat="1" applyFont="1" applyFill="1" applyBorder="1" applyAlignment="1">
      <alignment horizontal="center" vertical="top" wrapText="1"/>
    </xf>
    <xf numFmtId="1" fontId="11" fillId="0" borderId="0" xfId="0" applyNumberFormat="1" applyFont="1" applyFill="1" applyAlignment="1">
      <alignment vertical="center" wrapText="1"/>
    </xf>
    <xf numFmtId="0" fontId="14" fillId="0" borderId="0" xfId="0" applyFont="1" applyFill="1" applyAlignment="1">
      <alignment horizontal="right" vertical="center" wrapText="1"/>
    </xf>
    <xf numFmtId="0" fontId="1" fillId="0" borderId="12" xfId="0" applyFont="1" applyFill="1" applyBorder="1" applyAlignment="1">
      <alignment horizontal="center" vertical="center"/>
    </xf>
    <xf numFmtId="208"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8" fontId="4" fillId="0" borderId="0" xfId="0" applyNumberFormat="1" applyFont="1" applyFill="1" applyBorder="1" applyAlignment="1">
      <alignment horizontal="center" vertical="center" wrapText="1"/>
    </xf>
    <xf numFmtId="0" fontId="0" fillId="0" borderId="0" xfId="0" applyFill="1" applyAlignment="1">
      <alignment/>
    </xf>
    <xf numFmtId="0" fontId="1" fillId="0" borderId="12" xfId="0" applyFont="1" applyFill="1" applyBorder="1" applyAlignment="1">
      <alignment vertical="top" wrapText="1"/>
    </xf>
    <xf numFmtId="0" fontId="1" fillId="0" borderId="12" xfId="0" applyFont="1" applyFill="1" applyBorder="1" applyAlignment="1">
      <alignment vertical="top" wrapText="1"/>
    </xf>
    <xf numFmtId="207" fontId="1" fillId="0" borderId="0" xfId="0" applyNumberFormat="1" applyFont="1" applyFill="1" applyAlignment="1">
      <alignment vertical="center"/>
    </xf>
    <xf numFmtId="0" fontId="2" fillId="0" borderId="12" xfId="0" applyFont="1" applyFill="1" applyBorder="1" applyAlignment="1">
      <alignment vertical="top" wrapText="1"/>
    </xf>
    <xf numFmtId="0" fontId="1" fillId="0" borderId="12" xfId="0" applyFont="1" applyFill="1" applyBorder="1" applyAlignment="1">
      <alignment horizontal="left" vertical="top" wrapText="1"/>
    </xf>
    <xf numFmtId="208" fontId="1" fillId="0" borderId="10"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top" wrapText="1"/>
    </xf>
    <xf numFmtId="0" fontId="2" fillId="32" borderId="0" xfId="0" applyFont="1" applyFill="1" applyAlignment="1">
      <alignment horizontal="center" vertical="center" wrapText="1"/>
    </xf>
    <xf numFmtId="0" fontId="3" fillId="32" borderId="29" xfId="0" applyFont="1" applyFill="1" applyBorder="1" applyAlignment="1">
      <alignment horizontal="right" vertical="center"/>
    </xf>
    <xf numFmtId="0" fontId="1" fillId="32" borderId="0" xfId="0" applyFont="1" applyFill="1" applyAlignment="1">
      <alignment horizontal="left" vertical="center" wrapText="1"/>
    </xf>
    <xf numFmtId="0" fontId="1" fillId="32" borderId="0" xfId="0" applyFont="1" applyFill="1" applyBorder="1" applyAlignment="1">
      <alignment horizontal="left" vertical="center" wrapText="1"/>
    </xf>
    <xf numFmtId="0" fontId="3" fillId="32" borderId="0" xfId="0" applyFont="1" applyFill="1" applyAlignment="1">
      <alignment horizontal="left" vertical="center"/>
    </xf>
    <xf numFmtId="0" fontId="0" fillId="0" borderId="0" xfId="0" applyAlignment="1">
      <alignment horizontal="left" vertical="center"/>
    </xf>
    <xf numFmtId="0" fontId="1" fillId="0" borderId="10"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8" xfId="0" applyFont="1" applyFill="1" applyBorder="1" applyAlignment="1">
      <alignment horizontal="center" vertical="top" wrapText="1"/>
    </xf>
    <xf numFmtId="0" fontId="15" fillId="0" borderId="0" xfId="0" applyFont="1" applyFill="1" applyAlignment="1">
      <alignment horizontal="justify" vertical="top"/>
    </xf>
    <xf numFmtId="0" fontId="15" fillId="0" borderId="0" xfId="0" applyNumberFormat="1" applyFont="1" applyFill="1" applyAlignment="1">
      <alignment horizontal="justify" vertical="top"/>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horizontal="center" vertical="top" wrapText="1"/>
    </xf>
    <xf numFmtId="0" fontId="1" fillId="0" borderId="0" xfId="0" applyFont="1" applyFill="1" applyAlignment="1">
      <alignment vertical="top" wrapText="1"/>
    </xf>
    <xf numFmtId="0" fontId="0" fillId="0" borderId="0" xfId="0" applyAlignment="1">
      <alignment horizontal="left" vertical="top" wrapText="1"/>
    </xf>
    <xf numFmtId="0" fontId="3" fillId="0" borderId="0" xfId="0" applyFont="1" applyFill="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7"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36" xfId="0" applyFont="1" applyFill="1" applyBorder="1" applyAlignment="1">
      <alignment horizontal="center" vertical="top" wrapText="1"/>
    </xf>
    <xf numFmtId="49" fontId="14" fillId="0" borderId="27" xfId="0" applyNumberFormat="1" applyFont="1" applyFill="1" applyBorder="1" applyAlignment="1">
      <alignment horizontal="center" vertical="center" wrapText="1"/>
    </xf>
    <xf numFmtId="49" fontId="14" fillId="0" borderId="35"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2" fillId="0" borderId="0" xfId="0" applyFont="1" applyFill="1" applyAlignment="1">
      <alignment horizontal="center" vertical="top" wrapText="1"/>
    </xf>
    <xf numFmtId="0" fontId="1" fillId="0" borderId="0" xfId="0" applyFont="1" applyFill="1" applyAlignment="1">
      <alignment horizontal="left" vertical="top" wrapText="1"/>
    </xf>
    <xf numFmtId="207" fontId="1" fillId="0" borderId="0" xfId="0" applyNumberFormat="1" applyFont="1" applyFill="1" applyAlignment="1">
      <alignment horizontal="left" vertical="center" wrapText="1"/>
    </xf>
    <xf numFmtId="207" fontId="2" fillId="0" borderId="0" xfId="0" applyNumberFormat="1" applyFont="1" applyFill="1" applyAlignment="1">
      <alignment horizontal="center" vertical="center" wrapText="1"/>
    </xf>
    <xf numFmtId="207" fontId="1" fillId="0" borderId="0" xfId="0" applyNumberFormat="1" applyFont="1" applyFill="1" applyAlignment="1">
      <alignment horizontal="center" vertical="center" wrapText="1"/>
    </xf>
    <xf numFmtId="0" fontId="0" fillId="0" borderId="0" xfId="0" applyAlignment="1">
      <alignment horizontal="left" vertical="center" wrapText="1"/>
    </xf>
    <xf numFmtId="207" fontId="1" fillId="0" borderId="0" xfId="0" applyNumberFormat="1" applyFont="1" applyFill="1" applyBorder="1" applyAlignment="1">
      <alignment horizontal="right" vertical="center" wrapText="1"/>
    </xf>
    <xf numFmtId="207" fontId="1" fillId="0" borderId="22"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0" fillId="0" borderId="0" xfId="0" applyAlignment="1">
      <alignment vertical="center" wrapText="1"/>
    </xf>
    <xf numFmtId="0" fontId="3" fillId="0" borderId="0"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1" fontId="1" fillId="0" borderId="13" xfId="0" applyNumberFormat="1" applyFont="1" applyFill="1" applyBorder="1" applyAlignment="1">
      <alignment horizontal="center" vertical="center" wrapText="1"/>
    </xf>
    <xf numFmtId="0" fontId="10" fillId="0" borderId="0" xfId="0" applyFont="1" applyFill="1" applyAlignment="1">
      <alignment vertical="center" wrapText="1"/>
    </xf>
    <xf numFmtId="0" fontId="3" fillId="0" borderId="0"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0" fillId="0" borderId="0" xfId="0" applyFill="1" applyAlignment="1">
      <alignment vertical="center"/>
    </xf>
    <xf numFmtId="0" fontId="1" fillId="0" borderId="13" xfId="0" applyFont="1" applyFill="1" applyBorder="1" applyAlignment="1">
      <alignment horizontal="center" vertical="center" wrapText="1"/>
    </xf>
    <xf numFmtId="0" fontId="10" fillId="0" borderId="0" xfId="0" applyFont="1" applyFill="1" applyAlignment="1">
      <alignment horizontal="left" vertical="center"/>
    </xf>
    <xf numFmtId="0" fontId="0" fillId="0" borderId="34" xfId="0" applyFill="1" applyBorder="1" applyAlignment="1">
      <alignment horizontal="center" vertical="center" wrapText="1"/>
    </xf>
    <xf numFmtId="0" fontId="1" fillId="0" borderId="38" xfId="0" applyFont="1" applyFill="1" applyBorder="1" applyAlignment="1">
      <alignment horizontal="center" vertical="center" wrapText="1"/>
    </xf>
    <xf numFmtId="0" fontId="0" fillId="0" borderId="39" xfId="0"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wrapText="1"/>
    </xf>
    <xf numFmtId="0" fontId="8" fillId="0" borderId="0" xfId="0" applyFont="1" applyAlignment="1">
      <alignment horizontal="left" vertical="center" wrapText="1"/>
    </xf>
    <xf numFmtId="0" fontId="1" fillId="0" borderId="0" xfId="0" applyFont="1" applyFill="1" applyAlignment="1">
      <alignment vertical="center" wrapText="1"/>
    </xf>
    <xf numFmtId="0" fontId="0" fillId="0" borderId="0" xfId="0" applyAlignment="1">
      <alignment vertical="center"/>
    </xf>
    <xf numFmtId="0" fontId="1" fillId="0" borderId="30" xfId="0" applyFont="1" applyFill="1" applyBorder="1" applyAlignment="1">
      <alignment horizontal="center"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0" xfId="0" applyFont="1" applyFill="1" applyBorder="1" applyAlignment="1">
      <alignment horizontal="center" vertical="center" wrapText="1"/>
    </xf>
    <xf numFmtId="0" fontId="0" fillId="0" borderId="37" xfId="0" applyFill="1" applyBorder="1" applyAlignment="1">
      <alignment vertical="center"/>
    </xf>
    <xf numFmtId="0" fontId="10" fillId="0" borderId="0" xfId="0" applyFont="1" applyFill="1" applyAlignment="1">
      <alignment vertical="center"/>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0" fillId="0" borderId="31" xfId="0" applyFont="1" applyFill="1" applyBorder="1" applyAlignment="1">
      <alignment vertical="center"/>
    </xf>
    <xf numFmtId="0" fontId="1" fillId="0" borderId="20" xfId="0" applyFont="1" applyFill="1" applyBorder="1" applyAlignment="1">
      <alignment horizontal="center" vertical="center" wrapText="1"/>
    </xf>
    <xf numFmtId="0" fontId="0" fillId="0" borderId="52" xfId="0" applyFont="1" applyFill="1" applyBorder="1" applyAlignment="1">
      <alignment vertical="center"/>
    </xf>
    <xf numFmtId="0" fontId="1" fillId="0" borderId="0" xfId="0" applyFont="1" applyFill="1" applyAlignment="1">
      <alignment horizontal="left" vertical="center"/>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1" fillId="0" borderId="14" xfId="0" applyFont="1" applyFill="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horizontal="center"/>
    </xf>
    <xf numFmtId="0" fontId="0" fillId="0" borderId="12" xfId="0" applyBorder="1" applyAlignment="1">
      <alignment horizontal="center"/>
    </xf>
    <xf numFmtId="0" fontId="1" fillId="0" borderId="14" xfId="0" applyFont="1" applyFill="1" applyBorder="1" applyAlignment="1">
      <alignment vertical="top" wrapText="1"/>
    </xf>
    <xf numFmtId="0" fontId="0" fillId="0" borderId="18" xfId="0" applyBorder="1" applyAlignment="1">
      <alignment vertical="top" wrapText="1"/>
    </xf>
    <xf numFmtId="0" fontId="0" fillId="0" borderId="12" xfId="0" applyBorder="1" applyAlignment="1">
      <alignment vertical="top" wrapText="1"/>
    </xf>
    <xf numFmtId="0" fontId="0" fillId="0" borderId="0" xfId="0" applyAlignment="1">
      <alignment/>
    </xf>
    <xf numFmtId="207" fontId="1" fillId="0" borderId="0" xfId="0" applyNumberFormat="1" applyFont="1" applyFill="1" applyAlignment="1">
      <alignment horizontal="left" vertical="top" wrapText="1"/>
    </xf>
    <xf numFmtId="207" fontId="1" fillId="0" borderId="53" xfId="0" applyNumberFormat="1" applyFont="1" applyFill="1" applyBorder="1" applyAlignment="1">
      <alignment horizontal="center" vertical="top" wrapText="1"/>
    </xf>
    <xf numFmtId="207" fontId="1" fillId="0" borderId="54" xfId="0" applyNumberFormat="1" applyFont="1" applyFill="1" applyBorder="1" applyAlignment="1">
      <alignment horizontal="center" vertical="top" wrapText="1"/>
    </xf>
    <xf numFmtId="207" fontId="1" fillId="0" borderId="10" xfId="0" applyNumberFormat="1" applyFont="1" applyFill="1" applyBorder="1" applyAlignment="1">
      <alignment horizontal="left" vertical="top" wrapText="1"/>
    </xf>
    <xf numFmtId="199" fontId="1" fillId="0" borderId="0" xfId="0" applyNumberFormat="1" applyFont="1" applyFill="1" applyBorder="1" applyAlignment="1">
      <alignment horizontal="center" vertical="center" wrapText="1"/>
    </xf>
    <xf numFmtId="0" fontId="3" fillId="0" borderId="0" xfId="0"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1" fillId="0" borderId="0" xfId="0" applyFont="1" applyFill="1" applyAlignment="1">
      <alignment vertical="top" wrapText="1"/>
    </xf>
    <xf numFmtId="0" fontId="3" fillId="0" borderId="29" xfId="0" applyFont="1" applyFill="1" applyBorder="1" applyAlignment="1">
      <alignment horizontal="right" vertical="top" wrapText="1"/>
    </xf>
    <xf numFmtId="0" fontId="1" fillId="0" borderId="13"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1" fontId="1" fillId="0" borderId="10" xfId="0" applyNumberFormat="1"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1" fontId="1" fillId="0" borderId="12"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207"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207" fontId="1" fillId="0" borderId="13" xfId="0" applyNumberFormat="1" applyFont="1" applyFill="1" applyBorder="1" applyAlignment="1">
      <alignment horizontal="center" vertical="top" wrapText="1"/>
    </xf>
    <xf numFmtId="49" fontId="2" fillId="0" borderId="17"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0" applyFont="1" applyFill="1" applyBorder="1" applyAlignment="1">
      <alignment vertical="top" wrapText="1"/>
    </xf>
    <xf numFmtId="49" fontId="2" fillId="0" borderId="0" xfId="0" applyNumberFormat="1" applyFont="1" applyFill="1" applyBorder="1" applyAlignment="1">
      <alignment vertical="top" wrapText="1"/>
    </xf>
    <xf numFmtId="49" fontId="2" fillId="0" borderId="0" xfId="0" applyNumberFormat="1" applyFont="1" applyFill="1" applyBorder="1" applyAlignment="1">
      <alignment horizontal="center" vertical="top" wrapText="1"/>
    </xf>
    <xf numFmtId="207" fontId="2" fillId="0" borderId="0" xfId="0" applyNumberFormat="1" applyFont="1" applyFill="1" applyBorder="1" applyAlignment="1">
      <alignment horizontal="center" vertical="top" wrapText="1"/>
    </xf>
    <xf numFmtId="49" fontId="1" fillId="0" borderId="0" xfId="0" applyNumberFormat="1" applyFont="1" applyFill="1" applyAlignment="1">
      <alignment vertical="top" wrapText="1"/>
    </xf>
    <xf numFmtId="49" fontId="1" fillId="0" borderId="0" xfId="0" applyNumberFormat="1" applyFont="1" applyFill="1" applyAlignment="1">
      <alignment horizontal="center" vertical="top" wrapText="1"/>
    </xf>
    <xf numFmtId="1" fontId="1" fillId="0" borderId="0" xfId="0" applyNumberFormat="1" applyFont="1" applyFill="1" applyAlignment="1">
      <alignment horizontal="center" vertical="top" wrapText="1"/>
    </xf>
    <xf numFmtId="207" fontId="1" fillId="0" borderId="0" xfId="0" applyNumberFormat="1" applyFont="1" applyFill="1" applyAlignment="1">
      <alignment vertical="top" wrapText="1"/>
    </xf>
    <xf numFmtId="0" fontId="1" fillId="0" borderId="0" xfId="0" applyFont="1" applyFill="1" applyAlignment="1">
      <alignment horizontal="center" vertical="top" wrapText="1"/>
    </xf>
    <xf numFmtId="1" fontId="1" fillId="0" borderId="0" xfId="0" applyNumberFormat="1" applyFont="1" applyFill="1" applyAlignment="1">
      <alignment vertical="top" wrapText="1"/>
    </xf>
    <xf numFmtId="0" fontId="3" fillId="0" borderId="0" xfId="0" applyFont="1" applyFill="1" applyAlignment="1">
      <alignment horizontal="left" vertical="center"/>
    </xf>
    <xf numFmtId="0" fontId="8" fillId="0" borderId="0" xfId="0" applyFont="1" applyAlignment="1">
      <alignment horizontal="left" vertical="center"/>
    </xf>
    <xf numFmtId="0" fontId="1" fillId="0" borderId="55" xfId="0" applyFont="1" applyFill="1" applyBorder="1" applyAlignment="1">
      <alignment horizontal="center" vertical="center" wrapText="1"/>
    </xf>
    <xf numFmtId="0" fontId="1" fillId="0" borderId="22" xfId="0" applyFont="1" applyFill="1" applyBorder="1" applyAlignment="1">
      <alignment horizontal="center" vertical="center"/>
    </xf>
    <xf numFmtId="0" fontId="0" fillId="0" borderId="37" xfId="0" applyBorder="1" applyAlignment="1">
      <alignment horizontal="center" vertical="center"/>
    </xf>
    <xf numFmtId="0" fontId="1" fillId="0" borderId="56" xfId="0" applyFont="1" applyFill="1" applyBorder="1" applyAlignment="1">
      <alignment horizontal="center" vertical="center" wrapText="1"/>
    </xf>
    <xf numFmtId="0" fontId="15" fillId="0" borderId="49" xfId="0" applyFont="1" applyFill="1" applyBorder="1" applyAlignment="1">
      <alignment horizontal="center" vertical="top" wrapText="1"/>
    </xf>
    <xf numFmtId="0" fontId="15" fillId="0" borderId="21" xfId="0" applyFont="1" applyFill="1" applyBorder="1" applyAlignment="1">
      <alignment horizontal="center" vertical="top" wrapText="1"/>
    </xf>
    <xf numFmtId="207" fontId="1" fillId="0" borderId="20" xfId="0" applyNumberFormat="1" applyFont="1" applyFill="1" applyBorder="1" applyAlignment="1">
      <alignment horizontal="center" vertical="center" wrapText="1"/>
    </xf>
    <xf numFmtId="207" fontId="1" fillId="0" borderId="12" xfId="0" applyNumberFormat="1" applyFont="1" applyFill="1" applyBorder="1" applyAlignment="1">
      <alignment horizontal="center" vertical="center"/>
    </xf>
    <xf numFmtId="200" fontId="1" fillId="0" borderId="10" xfId="0" applyNumberFormat="1" applyFont="1" applyFill="1" applyBorder="1" applyAlignment="1">
      <alignment horizontal="center" vertical="center"/>
    </xf>
    <xf numFmtId="207" fontId="4" fillId="0" borderId="13" xfId="0" applyNumberFormat="1" applyFont="1" applyFill="1" applyBorder="1" applyAlignment="1">
      <alignment horizontal="center" vertical="center" wrapText="1"/>
    </xf>
    <xf numFmtId="200" fontId="2" fillId="0" borderId="10"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199" fontId="1" fillId="0" borderId="10" xfId="0" applyNumberFormat="1" applyFont="1" applyFill="1" applyBorder="1" applyAlignment="1">
      <alignment horizontal="center" vertical="center" wrapText="1"/>
    </xf>
    <xf numFmtId="0" fontId="0" fillId="0" borderId="0" xfId="0" applyFill="1" applyAlignment="1">
      <alignment horizontal="left" vertical="center"/>
    </xf>
    <xf numFmtId="0" fontId="8" fillId="0" borderId="0" xfId="0" applyFont="1" applyFill="1" applyAlignment="1">
      <alignment horizontal="left" vertical="center"/>
    </xf>
    <xf numFmtId="0" fontId="14" fillId="0" borderId="0" xfId="0" applyFont="1" applyFill="1" applyBorder="1" applyAlignment="1">
      <alignment horizontal="center" vertical="center" wrapText="1"/>
    </xf>
    <xf numFmtId="0" fontId="7" fillId="0" borderId="0" xfId="0" applyFont="1" applyFill="1" applyAlignment="1">
      <alignment vertical="center" wrapText="1"/>
    </xf>
    <xf numFmtId="0" fontId="1" fillId="0" borderId="10" xfId="0" applyFont="1" applyFill="1" applyBorder="1" applyAlignment="1">
      <alignment horizontal="left" vertical="center" wrapText="1"/>
    </xf>
    <xf numFmtId="0" fontId="0" fillId="0" borderId="17" xfId="0" applyFill="1" applyBorder="1" applyAlignment="1">
      <alignment vertical="center"/>
    </xf>
    <xf numFmtId="0" fontId="0" fillId="0" borderId="11" xfId="0" applyBorder="1" applyAlignment="1">
      <alignment vertical="center"/>
    </xf>
    <xf numFmtId="0" fontId="0" fillId="0" borderId="10" xfId="0" applyFill="1" applyBorder="1" applyAlignment="1">
      <alignment horizontal="left" vertical="center" wrapText="1"/>
    </xf>
    <xf numFmtId="0" fontId="15" fillId="0" borderId="10" xfId="0" applyFont="1" applyFill="1" applyBorder="1" applyAlignment="1">
      <alignment horizontal="center" vertical="top" wrapText="1"/>
    </xf>
    <xf numFmtId="0" fontId="0" fillId="0" borderId="10" xfId="0" applyFill="1" applyBorder="1" applyAlignment="1">
      <alignment horizontal="left" vertical="center" wrapText="1"/>
    </xf>
    <xf numFmtId="208" fontId="1" fillId="0" borderId="13" xfId="0" applyNumberFormat="1" applyFont="1" applyFill="1" applyBorder="1" applyAlignment="1">
      <alignment horizontal="center" vertical="center" wrapText="1"/>
    </xf>
    <xf numFmtId="199" fontId="1" fillId="0" borderId="10" xfId="0" applyNumberFormat="1" applyFont="1" applyFill="1" applyBorder="1" applyAlignment="1">
      <alignment horizontal="center" vertical="center"/>
    </xf>
    <xf numFmtId="208" fontId="1" fillId="0" borderId="10" xfId="0" applyNumberFormat="1" applyFont="1" applyFill="1" applyBorder="1" applyAlignment="1">
      <alignment horizontal="center" vertical="center"/>
    </xf>
    <xf numFmtId="208" fontId="2" fillId="0" borderId="13" xfId="0" applyNumberFormat="1" applyFont="1" applyFill="1" applyBorder="1" applyAlignment="1">
      <alignment horizontal="center" vertical="center" wrapText="1"/>
    </xf>
    <xf numFmtId="199" fontId="2" fillId="0" borderId="10" xfId="0" applyNumberFormat="1" applyFont="1"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68"/>
  <sheetViews>
    <sheetView zoomScalePageLayoutView="0" workbookViewId="0" topLeftCell="A1">
      <selection activeCell="D9" sqref="D9"/>
    </sheetView>
  </sheetViews>
  <sheetFormatPr defaultColWidth="9.00390625" defaultRowHeight="12.75"/>
  <cols>
    <col min="1" max="1" width="27.375" style="166" customWidth="1"/>
    <col min="2" max="2" width="48.375" style="237" customWidth="1"/>
    <col min="3" max="3" width="11.875" style="190" customWidth="1"/>
    <col min="4" max="4" width="22.125" style="166" customWidth="1"/>
    <col min="5" max="5" width="46.125" style="166" customWidth="1"/>
    <col min="6" max="6" width="17.875" style="166" customWidth="1"/>
    <col min="7" max="7" width="24.375" style="166" customWidth="1"/>
    <col min="8" max="16384" width="9.125" style="166" customWidth="1"/>
  </cols>
  <sheetData>
    <row r="1" spans="1:3" ht="15">
      <c r="A1" s="280" t="s">
        <v>965</v>
      </c>
      <c r="B1" s="280"/>
      <c r="C1" s="280"/>
    </row>
    <row r="2" spans="1:3" ht="15">
      <c r="A2" s="280" t="s">
        <v>218</v>
      </c>
      <c r="B2" s="280"/>
      <c r="C2" s="280"/>
    </row>
    <row r="3" spans="1:3" ht="15">
      <c r="A3" s="280" t="s">
        <v>964</v>
      </c>
      <c r="B3" s="280"/>
      <c r="C3" s="280"/>
    </row>
    <row r="4" spans="1:3" ht="15">
      <c r="A4" s="280" t="s">
        <v>216</v>
      </c>
      <c r="B4" s="280"/>
      <c r="C4" s="280"/>
    </row>
    <row r="5" spans="1:3" ht="15">
      <c r="A5" s="280" t="s">
        <v>1050</v>
      </c>
      <c r="B5" s="280"/>
      <c r="C5" s="280"/>
    </row>
    <row r="6" spans="1:3" ht="15">
      <c r="A6" s="280" t="s">
        <v>1156</v>
      </c>
      <c r="B6" s="281"/>
      <c r="C6" s="281"/>
    </row>
    <row r="7" spans="1:3" ht="15">
      <c r="A7" s="280" t="s">
        <v>1157</v>
      </c>
      <c r="B7" s="281"/>
      <c r="C7" s="281"/>
    </row>
    <row r="8" spans="1:3" ht="15">
      <c r="A8" s="165"/>
      <c r="B8" s="232"/>
      <c r="C8" s="167"/>
    </row>
    <row r="9" spans="1:3" ht="77.25" customHeight="1">
      <c r="A9" s="276" t="s">
        <v>899</v>
      </c>
      <c r="B9" s="276"/>
      <c r="C9" s="276"/>
    </row>
    <row r="10" spans="1:3" ht="15">
      <c r="A10" s="277" t="s">
        <v>703</v>
      </c>
      <c r="B10" s="277"/>
      <c r="C10" s="277"/>
    </row>
    <row r="11" spans="1:3" ht="63">
      <c r="A11" s="168" t="s">
        <v>704</v>
      </c>
      <c r="B11" s="233" t="s">
        <v>705</v>
      </c>
      <c r="C11" s="169" t="s">
        <v>706</v>
      </c>
    </row>
    <row r="12" spans="1:3" ht="15.75">
      <c r="A12" s="169">
        <v>1</v>
      </c>
      <c r="B12" s="172">
        <v>2</v>
      </c>
      <c r="C12" s="169">
        <v>3</v>
      </c>
    </row>
    <row r="13" spans="1:3" ht="63">
      <c r="A13" s="170"/>
      <c r="B13" s="171" t="s">
        <v>707</v>
      </c>
      <c r="C13" s="172"/>
    </row>
    <row r="14" spans="1:3" ht="63">
      <c r="A14" s="173" t="s">
        <v>708</v>
      </c>
      <c r="B14" s="173" t="s">
        <v>709</v>
      </c>
      <c r="C14" s="172">
        <v>100</v>
      </c>
    </row>
    <row r="15" spans="1:3" ht="63">
      <c r="A15" s="173" t="s">
        <v>710</v>
      </c>
      <c r="B15" s="174" t="s">
        <v>711</v>
      </c>
      <c r="C15" s="172">
        <v>100</v>
      </c>
    </row>
    <row r="16" spans="1:3" ht="47.25">
      <c r="A16" s="170"/>
      <c r="B16" s="171" t="s">
        <v>60</v>
      </c>
      <c r="C16" s="172"/>
    </row>
    <row r="17" spans="1:3" ht="78.75">
      <c r="A17" s="173" t="s">
        <v>712</v>
      </c>
      <c r="B17" s="174" t="s">
        <v>713</v>
      </c>
      <c r="C17" s="172">
        <v>100</v>
      </c>
    </row>
    <row r="18" spans="1:3" ht="47.25">
      <c r="A18" s="173" t="s">
        <v>714</v>
      </c>
      <c r="B18" s="173" t="s">
        <v>715</v>
      </c>
      <c r="C18" s="172">
        <v>100</v>
      </c>
    </row>
    <row r="19" spans="1:3" ht="47.25">
      <c r="A19" s="173" t="s">
        <v>716</v>
      </c>
      <c r="B19" s="173" t="s">
        <v>717</v>
      </c>
      <c r="C19" s="172">
        <v>100</v>
      </c>
    </row>
    <row r="20" spans="1:3" ht="47.25">
      <c r="A20" s="173" t="s">
        <v>718</v>
      </c>
      <c r="B20" s="173" t="s">
        <v>719</v>
      </c>
      <c r="C20" s="172">
        <v>100</v>
      </c>
    </row>
    <row r="21" spans="1:3" ht="47.25">
      <c r="A21" s="173" t="s">
        <v>720</v>
      </c>
      <c r="B21" s="173" t="s">
        <v>721</v>
      </c>
      <c r="C21" s="172">
        <v>100</v>
      </c>
    </row>
    <row r="22" spans="1:3" ht="31.5">
      <c r="A22" s="173" t="s">
        <v>722</v>
      </c>
      <c r="B22" s="173" t="s">
        <v>723</v>
      </c>
      <c r="C22" s="172">
        <v>100</v>
      </c>
    </row>
    <row r="23" spans="1:3" ht="31.5">
      <c r="A23" s="173" t="s">
        <v>724</v>
      </c>
      <c r="B23" s="173" t="s">
        <v>725</v>
      </c>
      <c r="C23" s="172">
        <v>100</v>
      </c>
    </row>
    <row r="24" spans="1:6" ht="47.25">
      <c r="A24" s="175"/>
      <c r="B24" s="176" t="s">
        <v>136</v>
      </c>
      <c r="C24" s="169"/>
      <c r="D24" s="177"/>
      <c r="E24" s="178"/>
      <c r="F24" s="179"/>
    </row>
    <row r="25" spans="1:3" ht="78.75">
      <c r="A25" s="173" t="s">
        <v>726</v>
      </c>
      <c r="B25" s="173" t="s">
        <v>727</v>
      </c>
      <c r="C25" s="172">
        <v>100</v>
      </c>
    </row>
    <row r="26" spans="1:3" ht="78.75">
      <c r="A26" s="173" t="s">
        <v>728</v>
      </c>
      <c r="B26" s="173" t="s">
        <v>729</v>
      </c>
      <c r="C26" s="172">
        <v>100</v>
      </c>
    </row>
    <row r="27" spans="1:3" ht="78.75">
      <c r="A27" s="173" t="s">
        <v>730</v>
      </c>
      <c r="B27" s="173" t="s">
        <v>731</v>
      </c>
      <c r="C27" s="172">
        <v>100</v>
      </c>
    </row>
    <row r="28" spans="1:3" ht="78.75">
      <c r="A28" s="173" t="s">
        <v>732</v>
      </c>
      <c r="B28" s="173" t="s">
        <v>733</v>
      </c>
      <c r="C28" s="172">
        <v>100</v>
      </c>
    </row>
    <row r="29" spans="1:3" ht="47.25">
      <c r="A29" s="170"/>
      <c r="B29" s="171" t="s">
        <v>734</v>
      </c>
      <c r="C29" s="172"/>
    </row>
    <row r="30" spans="1:3" ht="63">
      <c r="A30" s="173" t="s">
        <v>735</v>
      </c>
      <c r="B30" s="173" t="s">
        <v>736</v>
      </c>
      <c r="C30" s="172">
        <v>100</v>
      </c>
    </row>
    <row r="31" spans="1:3" ht="63">
      <c r="A31" s="173" t="s">
        <v>737</v>
      </c>
      <c r="B31" s="173" t="s">
        <v>738</v>
      </c>
      <c r="C31" s="172">
        <v>100</v>
      </c>
    </row>
    <row r="32" spans="1:3" ht="31.5">
      <c r="A32" s="170"/>
      <c r="B32" s="180" t="s">
        <v>739</v>
      </c>
      <c r="C32" s="172"/>
    </row>
    <row r="33" spans="1:3" ht="78.75">
      <c r="A33" s="173" t="s">
        <v>740</v>
      </c>
      <c r="B33" s="173" t="s">
        <v>741</v>
      </c>
      <c r="C33" s="172">
        <v>100</v>
      </c>
    </row>
    <row r="34" spans="1:3" ht="78.75">
      <c r="A34" s="173" t="s">
        <v>742</v>
      </c>
      <c r="B34" s="173" t="s">
        <v>743</v>
      </c>
      <c r="C34" s="172">
        <v>100</v>
      </c>
    </row>
    <row r="35" spans="1:3" ht="110.25">
      <c r="A35" s="173" t="s">
        <v>744</v>
      </c>
      <c r="B35" s="173" t="s">
        <v>745</v>
      </c>
      <c r="C35" s="172">
        <v>100</v>
      </c>
    </row>
    <row r="36" spans="1:3" ht="110.25">
      <c r="A36" s="173" t="s">
        <v>746</v>
      </c>
      <c r="B36" s="173" t="s">
        <v>747</v>
      </c>
      <c r="C36" s="172">
        <v>100</v>
      </c>
    </row>
    <row r="37" spans="1:3" ht="78.75">
      <c r="A37" s="173" t="s">
        <v>748</v>
      </c>
      <c r="B37" s="173" t="s">
        <v>749</v>
      </c>
      <c r="C37" s="172">
        <v>100</v>
      </c>
    </row>
    <row r="38" spans="1:3" ht="78.75">
      <c r="A38" s="173" t="s">
        <v>750</v>
      </c>
      <c r="B38" s="173" t="s">
        <v>751</v>
      </c>
      <c r="C38" s="172">
        <v>100</v>
      </c>
    </row>
    <row r="39" spans="1:3" ht="78.75">
      <c r="A39" s="173" t="s">
        <v>752</v>
      </c>
      <c r="B39" s="173" t="s">
        <v>753</v>
      </c>
      <c r="C39" s="172">
        <v>100</v>
      </c>
    </row>
    <row r="40" spans="1:3" ht="78.75">
      <c r="A40" s="173" t="s">
        <v>754</v>
      </c>
      <c r="B40" s="173" t="s">
        <v>755</v>
      </c>
      <c r="C40" s="172">
        <v>100</v>
      </c>
    </row>
    <row r="41" spans="1:3" ht="110.25">
      <c r="A41" s="173" t="s">
        <v>756</v>
      </c>
      <c r="B41" s="173" t="s">
        <v>757</v>
      </c>
      <c r="C41" s="172">
        <v>100</v>
      </c>
    </row>
    <row r="42" spans="1:3" ht="47.25">
      <c r="A42" s="173" t="s">
        <v>758</v>
      </c>
      <c r="B42" s="173" t="s">
        <v>759</v>
      </c>
      <c r="C42" s="172">
        <v>100</v>
      </c>
    </row>
    <row r="43" spans="1:3" ht="47.25">
      <c r="A43" s="173" t="s">
        <v>760</v>
      </c>
      <c r="B43" s="173" t="s">
        <v>761</v>
      </c>
      <c r="C43" s="172">
        <v>100</v>
      </c>
    </row>
    <row r="44" spans="1:3" ht="15.75">
      <c r="A44" s="173"/>
      <c r="B44" s="181" t="s">
        <v>473</v>
      </c>
      <c r="C44" s="172"/>
    </row>
    <row r="45" spans="1:3" ht="31.5">
      <c r="A45" s="173" t="s">
        <v>762</v>
      </c>
      <c r="B45" s="174" t="s">
        <v>763</v>
      </c>
      <c r="C45" s="172">
        <v>100</v>
      </c>
    </row>
    <row r="46" spans="1:3" ht="31.5">
      <c r="A46" s="173" t="s">
        <v>764</v>
      </c>
      <c r="B46" s="174" t="s">
        <v>765</v>
      </c>
      <c r="C46" s="172">
        <v>100</v>
      </c>
    </row>
    <row r="47" spans="1:3" ht="94.5">
      <c r="A47" s="173" t="s">
        <v>766</v>
      </c>
      <c r="B47" s="174" t="s">
        <v>767</v>
      </c>
      <c r="C47" s="172">
        <v>100</v>
      </c>
    </row>
    <row r="48" spans="1:3" ht="94.5">
      <c r="A48" s="173" t="s">
        <v>768</v>
      </c>
      <c r="B48" s="174" t="s">
        <v>769</v>
      </c>
      <c r="C48" s="172">
        <v>100</v>
      </c>
    </row>
    <row r="49" spans="1:3" ht="31.5">
      <c r="A49" s="173" t="s">
        <v>770</v>
      </c>
      <c r="B49" s="174" t="s">
        <v>771</v>
      </c>
      <c r="C49" s="172">
        <v>100</v>
      </c>
    </row>
    <row r="50" spans="1:3" ht="31.5">
      <c r="A50" s="172" t="s">
        <v>772</v>
      </c>
      <c r="B50" s="174" t="s">
        <v>773</v>
      </c>
      <c r="C50" s="172">
        <v>100</v>
      </c>
    </row>
    <row r="51" spans="1:3" ht="31.5">
      <c r="A51" s="182" t="s">
        <v>932</v>
      </c>
      <c r="B51" s="173" t="s">
        <v>774</v>
      </c>
      <c r="C51" s="172">
        <v>100</v>
      </c>
    </row>
    <row r="52" spans="1:3" ht="31.5">
      <c r="A52" s="182" t="s">
        <v>933</v>
      </c>
      <c r="B52" s="174" t="s">
        <v>775</v>
      </c>
      <c r="C52" s="172">
        <v>100</v>
      </c>
    </row>
    <row r="53" spans="1:3" ht="31.5">
      <c r="A53" s="173"/>
      <c r="B53" s="181" t="s">
        <v>776</v>
      </c>
      <c r="C53" s="172"/>
    </row>
    <row r="54" spans="1:3" ht="47.25">
      <c r="A54" s="182" t="s">
        <v>934</v>
      </c>
      <c r="B54" s="173" t="s">
        <v>777</v>
      </c>
      <c r="C54" s="172">
        <v>100</v>
      </c>
    </row>
    <row r="55" spans="1:3" ht="47.25">
      <c r="A55" s="182" t="s">
        <v>935</v>
      </c>
      <c r="B55" s="173" t="s">
        <v>778</v>
      </c>
      <c r="C55" s="172">
        <v>100</v>
      </c>
    </row>
    <row r="56" spans="1:3" ht="47.25">
      <c r="A56" s="182" t="s">
        <v>936</v>
      </c>
      <c r="B56" s="173" t="s">
        <v>779</v>
      </c>
      <c r="C56" s="172">
        <v>100</v>
      </c>
    </row>
    <row r="57" spans="1:3" ht="47.25">
      <c r="A57" s="182" t="s">
        <v>937</v>
      </c>
      <c r="B57" s="173" t="s">
        <v>780</v>
      </c>
      <c r="C57" s="172">
        <v>100</v>
      </c>
    </row>
    <row r="58" spans="1:3" ht="47.25">
      <c r="A58" s="182" t="s">
        <v>938</v>
      </c>
      <c r="B58" s="173" t="s">
        <v>781</v>
      </c>
      <c r="C58" s="172">
        <v>100</v>
      </c>
    </row>
    <row r="59" spans="1:3" ht="47.25">
      <c r="A59" s="182" t="s">
        <v>939</v>
      </c>
      <c r="B59" s="173" t="s">
        <v>782</v>
      </c>
      <c r="C59" s="172">
        <v>100</v>
      </c>
    </row>
    <row r="60" spans="1:3" ht="78.75">
      <c r="A60" s="183" t="s">
        <v>940</v>
      </c>
      <c r="B60" s="234" t="s">
        <v>783</v>
      </c>
      <c r="C60" s="172">
        <v>100</v>
      </c>
    </row>
    <row r="61" spans="1:3" ht="78.75">
      <c r="A61" s="183" t="s">
        <v>941</v>
      </c>
      <c r="B61" s="235" t="s">
        <v>784</v>
      </c>
      <c r="C61" s="172">
        <v>100</v>
      </c>
    </row>
    <row r="62" spans="1:3" ht="94.5">
      <c r="A62" s="183" t="s">
        <v>942</v>
      </c>
      <c r="B62" s="234" t="s">
        <v>785</v>
      </c>
      <c r="C62" s="172">
        <v>100</v>
      </c>
    </row>
    <row r="63" spans="1:3" ht="94.5">
      <c r="A63" s="183" t="s">
        <v>943</v>
      </c>
      <c r="B63" s="235" t="s">
        <v>786</v>
      </c>
      <c r="C63" s="184">
        <v>100</v>
      </c>
    </row>
    <row r="64" spans="1:3" ht="15.75">
      <c r="A64" s="185"/>
      <c r="B64" s="185"/>
      <c r="C64" s="186"/>
    </row>
    <row r="65" spans="1:3" ht="15.75">
      <c r="A65" s="187" t="s">
        <v>787</v>
      </c>
      <c r="B65" s="236"/>
      <c r="C65" s="188"/>
    </row>
    <row r="66" spans="1:3" ht="71.25" customHeight="1">
      <c r="A66" s="278" t="s">
        <v>788</v>
      </c>
      <c r="B66" s="278"/>
      <c r="C66" s="278"/>
    </row>
    <row r="67" spans="1:3" ht="15.75">
      <c r="A67" s="188"/>
      <c r="B67" s="236"/>
      <c r="C67" s="188"/>
    </row>
    <row r="68" spans="1:6" s="189" customFormat="1" ht="15.75">
      <c r="A68" s="279" t="s">
        <v>971</v>
      </c>
      <c r="B68" s="279"/>
      <c r="C68" s="279"/>
      <c r="D68" s="166"/>
      <c r="E68" s="166"/>
      <c r="F68" s="166"/>
    </row>
  </sheetData>
  <sheetProtection/>
  <mergeCells count="11">
    <mergeCell ref="A7:C7"/>
    <mergeCell ref="A9:C9"/>
    <mergeCell ref="A10:C10"/>
    <mergeCell ref="A66:C66"/>
    <mergeCell ref="A68:C68"/>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G433"/>
  <sheetViews>
    <sheetView zoomScalePageLayoutView="0" workbookViewId="0" topLeftCell="A337">
      <selection activeCell="J18" sqref="J18"/>
    </sheetView>
  </sheetViews>
  <sheetFormatPr defaultColWidth="9.00390625" defaultRowHeight="12.75"/>
  <cols>
    <col min="1" max="1" width="82.875" style="81" customWidth="1"/>
    <col min="2" max="2" width="6.75390625" style="3" customWidth="1"/>
    <col min="3" max="3" width="16.25390625" style="3" customWidth="1"/>
    <col min="4" max="4" width="5.125" style="29" customWidth="1"/>
    <col min="5" max="5" width="14.75390625" style="29" customWidth="1"/>
    <col min="6" max="6" width="5.00390625" style="29" customWidth="1"/>
    <col min="7" max="7" width="13.125" style="32" customWidth="1"/>
    <col min="8" max="16384" width="9.125" style="3" customWidth="1"/>
  </cols>
  <sheetData>
    <row r="1" spans="1:7" s="30" customFormat="1" ht="15" customHeight="1">
      <c r="A1" s="105"/>
      <c r="C1" s="318" t="s">
        <v>402</v>
      </c>
      <c r="D1" s="331"/>
      <c r="E1" s="331"/>
      <c r="F1" s="331"/>
      <c r="G1" s="331"/>
    </row>
    <row r="2" spans="1:7" s="30" customFormat="1" ht="13.5" customHeight="1">
      <c r="A2" s="105"/>
      <c r="C2" s="318" t="s">
        <v>530</v>
      </c>
      <c r="D2" s="331"/>
      <c r="E2" s="331"/>
      <c r="F2" s="331"/>
      <c r="G2" s="331"/>
    </row>
    <row r="3" spans="1:7" s="30" customFormat="1" ht="13.5" customHeight="1">
      <c r="A3" s="105"/>
      <c r="C3" s="318" t="s">
        <v>532</v>
      </c>
      <c r="D3" s="331"/>
      <c r="E3" s="331"/>
      <c r="F3" s="331"/>
      <c r="G3" s="331"/>
    </row>
    <row r="4" spans="1:7" s="30" customFormat="1" ht="13.5" customHeight="1">
      <c r="A4" s="105"/>
      <c r="C4" s="318" t="s">
        <v>481</v>
      </c>
      <c r="D4" s="331"/>
      <c r="E4" s="331"/>
      <c r="F4" s="331"/>
      <c r="G4" s="331"/>
    </row>
    <row r="5" spans="1:7" s="30" customFormat="1" ht="13.5" customHeight="1">
      <c r="A5" s="105"/>
      <c r="C5" s="320" t="s">
        <v>1067</v>
      </c>
      <c r="D5" s="331"/>
      <c r="E5" s="331"/>
      <c r="F5" s="331"/>
      <c r="G5" s="331"/>
    </row>
    <row r="6" spans="1:7" s="30" customFormat="1" ht="13.5" customHeight="1">
      <c r="A6" s="105"/>
      <c r="C6" s="320" t="s">
        <v>1214</v>
      </c>
      <c r="D6" s="319"/>
      <c r="E6" s="319"/>
      <c r="F6" s="248"/>
      <c r="G6" s="248"/>
    </row>
    <row r="7" spans="1:7" s="30" customFormat="1" ht="13.5" customHeight="1">
      <c r="A7" s="105"/>
      <c r="C7" s="320" t="s">
        <v>1206</v>
      </c>
      <c r="D7" s="319"/>
      <c r="E7" s="319"/>
      <c r="F7" s="248"/>
      <c r="G7" s="248"/>
    </row>
    <row r="9" spans="1:7" ht="15.75">
      <c r="A9" s="294" t="s">
        <v>446</v>
      </c>
      <c r="B9" s="330"/>
      <c r="C9" s="330"/>
      <c r="D9" s="330"/>
      <c r="E9" s="330"/>
      <c r="F9" s="14"/>
      <c r="G9" s="14"/>
    </row>
    <row r="10" spans="1:7" ht="15.75">
      <c r="A10" s="294" t="s">
        <v>907</v>
      </c>
      <c r="B10" s="330"/>
      <c r="C10" s="330"/>
      <c r="D10" s="330"/>
      <c r="E10" s="330"/>
      <c r="F10" s="14"/>
      <c r="G10" s="14"/>
    </row>
    <row r="11" spans="5:7" ht="15.75">
      <c r="E11" s="35" t="s">
        <v>554</v>
      </c>
      <c r="F11" s="317"/>
      <c r="G11" s="317"/>
    </row>
    <row r="12" spans="1:7" s="35" customFormat="1" ht="31.5">
      <c r="A12" s="68" t="s">
        <v>499</v>
      </c>
      <c r="B12" s="67" t="s">
        <v>447</v>
      </c>
      <c r="C12" s="67" t="s">
        <v>444</v>
      </c>
      <c r="D12" s="75" t="s">
        <v>15</v>
      </c>
      <c r="E12" s="76" t="s">
        <v>484</v>
      </c>
      <c r="F12" s="44"/>
      <c r="G12" s="106"/>
    </row>
    <row r="13" spans="1:7" s="35" customFormat="1" ht="15.75" customHeight="1">
      <c r="A13" s="1">
        <v>1</v>
      </c>
      <c r="B13" s="33">
        <v>2</v>
      </c>
      <c r="C13" s="33">
        <v>3</v>
      </c>
      <c r="D13" s="33">
        <v>4</v>
      </c>
      <c r="E13" s="34">
        <v>5</v>
      </c>
      <c r="F13" s="29"/>
      <c r="G13" s="29"/>
    </row>
    <row r="14" spans="1:7" s="35" customFormat="1" ht="31.5">
      <c r="A14" s="10" t="s">
        <v>359</v>
      </c>
      <c r="B14" s="83">
        <v>706</v>
      </c>
      <c r="C14" s="83"/>
      <c r="D14" s="83"/>
      <c r="E14" s="16">
        <f>E15+E109+E115+E125+E129+E154+E190+E223+E309+E324+E333</f>
        <v>1815096.8820000002</v>
      </c>
      <c r="F14" s="29"/>
      <c r="G14" s="29"/>
    </row>
    <row r="15" spans="1:7" s="35" customFormat="1" ht="31.5">
      <c r="A15" s="2" t="s">
        <v>132</v>
      </c>
      <c r="B15" s="33">
        <v>706</v>
      </c>
      <c r="C15" s="8" t="s">
        <v>85</v>
      </c>
      <c r="D15" s="8"/>
      <c r="E15" s="107">
        <f>E27+E44+E59++E82+E87+E66+E77+E102+E16+E21+E24</f>
        <v>1131272.6660000002</v>
      </c>
      <c r="F15" s="46"/>
      <c r="G15" s="47"/>
    </row>
    <row r="16" spans="1:7" s="35" customFormat="1" ht="15.75">
      <c r="A16" s="2" t="s">
        <v>1186</v>
      </c>
      <c r="B16" s="33">
        <v>706</v>
      </c>
      <c r="C16" s="8" t="s">
        <v>1187</v>
      </c>
      <c r="D16" s="8"/>
      <c r="E16" s="107">
        <f>E19+E17</f>
        <v>5357.048</v>
      </c>
      <c r="F16" s="46"/>
      <c r="G16" s="47"/>
    </row>
    <row r="17" spans="1:7" s="35" customFormat="1" ht="31.5">
      <c r="A17" s="2" t="s">
        <v>1188</v>
      </c>
      <c r="B17" s="33">
        <v>706</v>
      </c>
      <c r="C17" s="8" t="s">
        <v>1189</v>
      </c>
      <c r="D17" s="8"/>
      <c r="E17" s="107">
        <f>E18</f>
        <v>4846.248</v>
      </c>
      <c r="F17" s="46"/>
      <c r="G17" s="47"/>
    </row>
    <row r="18" spans="1:7" s="35" customFormat="1" ht="31.5">
      <c r="A18" s="2" t="s">
        <v>615</v>
      </c>
      <c r="B18" s="33">
        <v>706</v>
      </c>
      <c r="C18" s="8" t="s">
        <v>1189</v>
      </c>
      <c r="D18" s="8" t="s">
        <v>616</v>
      </c>
      <c r="E18" s="107">
        <v>4846.248</v>
      </c>
      <c r="F18" s="46"/>
      <c r="G18" s="47"/>
    </row>
    <row r="19" spans="1:7" s="35" customFormat="1" ht="47.25">
      <c r="A19" s="2" t="s">
        <v>1190</v>
      </c>
      <c r="B19" s="33">
        <v>706</v>
      </c>
      <c r="C19" s="8" t="s">
        <v>1191</v>
      </c>
      <c r="D19" s="8"/>
      <c r="E19" s="107">
        <f>E20</f>
        <v>510.8</v>
      </c>
      <c r="F19" s="46"/>
      <c r="G19" s="47"/>
    </row>
    <row r="20" spans="1:7" s="35" customFormat="1" ht="31.5">
      <c r="A20" s="2" t="s">
        <v>615</v>
      </c>
      <c r="B20" s="33">
        <v>706</v>
      </c>
      <c r="C20" s="8" t="s">
        <v>1191</v>
      </c>
      <c r="D20" s="8" t="s">
        <v>616</v>
      </c>
      <c r="E20" s="107">
        <v>510.8</v>
      </c>
      <c r="F20" s="46"/>
      <c r="G20" s="47"/>
    </row>
    <row r="21" spans="1:7" s="35" customFormat="1" ht="15.75">
      <c r="A21" s="2" t="s">
        <v>1192</v>
      </c>
      <c r="B21" s="33">
        <v>706</v>
      </c>
      <c r="C21" s="8" t="s">
        <v>1193</v>
      </c>
      <c r="D21" s="8"/>
      <c r="E21" s="107">
        <f>E22</f>
        <v>630.941</v>
      </c>
      <c r="F21" s="46"/>
      <c r="G21" s="47"/>
    </row>
    <row r="22" spans="1:7" s="35" customFormat="1" ht="31.5">
      <c r="A22" s="2" t="s">
        <v>105</v>
      </c>
      <c r="B22" s="33">
        <v>706</v>
      </c>
      <c r="C22" s="8" t="s">
        <v>1194</v>
      </c>
      <c r="D22" s="8"/>
      <c r="E22" s="107">
        <f>E23</f>
        <v>630.941</v>
      </c>
      <c r="F22" s="46"/>
      <c r="G22" s="47"/>
    </row>
    <row r="23" spans="1:7" s="35" customFormat="1" ht="31.5">
      <c r="A23" s="2" t="s">
        <v>615</v>
      </c>
      <c r="B23" s="33">
        <v>706</v>
      </c>
      <c r="C23" s="8" t="s">
        <v>1194</v>
      </c>
      <c r="D23" s="8" t="s">
        <v>616</v>
      </c>
      <c r="E23" s="107">
        <v>630.941</v>
      </c>
      <c r="F23" s="46"/>
      <c r="G23" s="47"/>
    </row>
    <row r="24" spans="1:7" s="35" customFormat="1" ht="15.75">
      <c r="A24" s="2" t="s">
        <v>1195</v>
      </c>
      <c r="B24" s="33">
        <v>706</v>
      </c>
      <c r="C24" s="8" t="s">
        <v>1196</v>
      </c>
      <c r="D24" s="8"/>
      <c r="E24" s="107">
        <f>E25</f>
        <v>20.813</v>
      </c>
      <c r="F24" s="46"/>
      <c r="G24" s="47"/>
    </row>
    <row r="25" spans="1:7" s="35" customFormat="1" ht="47.25">
      <c r="A25" s="2" t="s">
        <v>1197</v>
      </c>
      <c r="B25" s="33">
        <v>706</v>
      </c>
      <c r="C25" s="8" t="s">
        <v>1198</v>
      </c>
      <c r="D25" s="8"/>
      <c r="E25" s="107">
        <f>E26</f>
        <v>20.813</v>
      </c>
      <c r="F25" s="46"/>
      <c r="G25" s="47"/>
    </row>
    <row r="26" spans="1:7" s="35" customFormat="1" ht="31.5">
      <c r="A26" s="2" t="s">
        <v>615</v>
      </c>
      <c r="B26" s="33">
        <v>706</v>
      </c>
      <c r="C26" s="8" t="s">
        <v>1198</v>
      </c>
      <c r="D26" s="8" t="s">
        <v>616</v>
      </c>
      <c r="E26" s="107">
        <v>20.813</v>
      </c>
      <c r="F26" s="46"/>
      <c r="G26" s="47"/>
    </row>
    <row r="27" spans="1:7" s="37" customFormat="1" ht="31.5">
      <c r="A27" s="2" t="s">
        <v>233</v>
      </c>
      <c r="B27" s="33">
        <v>706</v>
      </c>
      <c r="C27" s="8" t="s">
        <v>86</v>
      </c>
      <c r="D27" s="8"/>
      <c r="E27" s="107">
        <f>E30+E32+E34+E28+E38+E36+E40+E42</f>
        <v>370155.66000000003</v>
      </c>
      <c r="F27" s="3"/>
      <c r="G27" s="3"/>
    </row>
    <row r="28" spans="1:7" s="37" customFormat="1" ht="15.75">
      <c r="A28" s="2" t="s">
        <v>501</v>
      </c>
      <c r="B28" s="33">
        <v>706</v>
      </c>
      <c r="C28" s="8" t="s">
        <v>237</v>
      </c>
      <c r="D28" s="8"/>
      <c r="E28" s="107">
        <f>E29</f>
        <v>112329.37</v>
      </c>
      <c r="F28" s="3"/>
      <c r="G28" s="3"/>
    </row>
    <row r="29" spans="1:7" s="37" customFormat="1" ht="31.5">
      <c r="A29" s="2" t="s">
        <v>615</v>
      </c>
      <c r="B29" s="33">
        <v>706</v>
      </c>
      <c r="C29" s="8" t="s">
        <v>237</v>
      </c>
      <c r="D29" s="8" t="s">
        <v>616</v>
      </c>
      <c r="E29" s="107">
        <v>112329.37</v>
      </c>
      <c r="F29" s="3"/>
      <c r="G29" s="3"/>
    </row>
    <row r="30" spans="1:7" s="37" customFormat="1" ht="173.25">
      <c r="A30" s="2" t="s">
        <v>658</v>
      </c>
      <c r="B30" s="33">
        <v>706</v>
      </c>
      <c r="C30" s="8" t="s">
        <v>234</v>
      </c>
      <c r="D30" s="8"/>
      <c r="E30" s="107">
        <f>E31</f>
        <v>185674.9</v>
      </c>
      <c r="F30" s="3"/>
      <c r="G30" s="3"/>
    </row>
    <row r="31" spans="1:7" s="37" customFormat="1" ht="31.5">
      <c r="A31" s="2" t="s">
        <v>615</v>
      </c>
      <c r="B31" s="33">
        <v>706</v>
      </c>
      <c r="C31" s="8" t="s">
        <v>234</v>
      </c>
      <c r="D31" s="8" t="s">
        <v>616</v>
      </c>
      <c r="E31" s="107">
        <v>185674.9</v>
      </c>
      <c r="F31" s="3"/>
      <c r="G31" s="3"/>
    </row>
    <row r="32" spans="1:7" s="37" customFormat="1" ht="173.25">
      <c r="A32" s="7" t="s">
        <v>7</v>
      </c>
      <c r="B32" s="33">
        <v>706</v>
      </c>
      <c r="C32" s="8" t="s">
        <v>235</v>
      </c>
      <c r="D32" s="8"/>
      <c r="E32" s="107">
        <f>E33</f>
        <v>2669.2</v>
      </c>
      <c r="F32" s="3"/>
      <c r="G32" s="3"/>
    </row>
    <row r="33" spans="1:7" s="37" customFormat="1" ht="31.5">
      <c r="A33" s="2" t="s">
        <v>615</v>
      </c>
      <c r="B33" s="33">
        <v>706</v>
      </c>
      <c r="C33" s="8" t="s">
        <v>235</v>
      </c>
      <c r="D33" s="8" t="s">
        <v>616</v>
      </c>
      <c r="E33" s="107">
        <v>2669.2</v>
      </c>
      <c r="F33" s="3"/>
      <c r="G33" s="3"/>
    </row>
    <row r="34" spans="1:7" s="37" customFormat="1" ht="189">
      <c r="A34" s="2" t="s">
        <v>659</v>
      </c>
      <c r="B34" s="33">
        <v>706</v>
      </c>
      <c r="C34" s="8" t="s">
        <v>236</v>
      </c>
      <c r="D34" s="8"/>
      <c r="E34" s="107">
        <f>E35</f>
        <v>64832.3</v>
      </c>
      <c r="F34" s="3"/>
      <c r="G34" s="3"/>
    </row>
    <row r="35" spans="1:7" s="37" customFormat="1" ht="31.5">
      <c r="A35" s="2" t="s">
        <v>615</v>
      </c>
      <c r="B35" s="33">
        <v>706</v>
      </c>
      <c r="C35" s="8" t="s">
        <v>236</v>
      </c>
      <c r="D35" s="8" t="s">
        <v>616</v>
      </c>
      <c r="E35" s="107">
        <v>64832.3</v>
      </c>
      <c r="F35" s="3"/>
      <c r="G35" s="3"/>
    </row>
    <row r="36" spans="1:7" s="37" customFormat="1" ht="31.5">
      <c r="A36" s="2" t="s">
        <v>681</v>
      </c>
      <c r="B36" s="33">
        <v>706</v>
      </c>
      <c r="C36" s="8" t="s">
        <v>1095</v>
      </c>
      <c r="D36" s="8"/>
      <c r="E36" s="107">
        <f>E37</f>
        <v>450</v>
      </c>
      <c r="F36" s="3"/>
      <c r="G36" s="3"/>
    </row>
    <row r="37" spans="1:7" s="37" customFormat="1" ht="31.5">
      <c r="A37" s="2" t="s">
        <v>615</v>
      </c>
      <c r="B37" s="33">
        <v>706</v>
      </c>
      <c r="C37" s="8" t="s">
        <v>1095</v>
      </c>
      <c r="D37" s="8" t="s">
        <v>616</v>
      </c>
      <c r="E37" s="107">
        <v>450</v>
      </c>
      <c r="F37" s="3"/>
      <c r="G37" s="3"/>
    </row>
    <row r="38" spans="1:7" s="37" customFormat="1" ht="31.5">
      <c r="A38" s="2" t="s">
        <v>1082</v>
      </c>
      <c r="B38" s="33">
        <v>706</v>
      </c>
      <c r="C38" s="8" t="s">
        <v>1096</v>
      </c>
      <c r="D38" s="8"/>
      <c r="E38" s="107">
        <f>E39</f>
        <v>3766.63</v>
      </c>
      <c r="F38" s="3"/>
      <c r="G38" s="3"/>
    </row>
    <row r="39" spans="1:7" s="37" customFormat="1" ht="31.5">
      <c r="A39" s="2" t="s">
        <v>615</v>
      </c>
      <c r="B39" s="33">
        <v>706</v>
      </c>
      <c r="C39" s="8" t="s">
        <v>1096</v>
      </c>
      <c r="D39" s="8" t="s">
        <v>616</v>
      </c>
      <c r="E39" s="107">
        <v>3766.63</v>
      </c>
      <c r="F39" s="3"/>
      <c r="G39" s="3"/>
    </row>
    <row r="40" spans="1:7" s="37" customFormat="1" ht="31.5">
      <c r="A40" s="2" t="s">
        <v>1084</v>
      </c>
      <c r="B40" s="33">
        <v>706</v>
      </c>
      <c r="C40" s="8" t="s">
        <v>1097</v>
      </c>
      <c r="D40" s="8"/>
      <c r="E40" s="107">
        <f>E41</f>
        <v>216.63</v>
      </c>
      <c r="F40" s="3"/>
      <c r="G40" s="3"/>
    </row>
    <row r="41" spans="1:7" s="37" customFormat="1" ht="31.5">
      <c r="A41" s="2" t="s">
        <v>615</v>
      </c>
      <c r="B41" s="33">
        <v>706</v>
      </c>
      <c r="C41" s="8" t="s">
        <v>1097</v>
      </c>
      <c r="D41" s="8" t="s">
        <v>616</v>
      </c>
      <c r="E41" s="107">
        <v>216.63</v>
      </c>
      <c r="F41" s="3"/>
      <c r="G41" s="3"/>
    </row>
    <row r="42" spans="1:7" s="37" customFormat="1" ht="31.5">
      <c r="A42" s="2" t="s">
        <v>1086</v>
      </c>
      <c r="B42" s="33">
        <v>706</v>
      </c>
      <c r="C42" s="8" t="s">
        <v>1098</v>
      </c>
      <c r="D42" s="8"/>
      <c r="E42" s="107">
        <f>E43</f>
        <v>216.63</v>
      </c>
      <c r="F42" s="3"/>
      <c r="G42" s="3"/>
    </row>
    <row r="43" spans="1:7" s="37" customFormat="1" ht="31.5">
      <c r="A43" s="2" t="s">
        <v>615</v>
      </c>
      <c r="B43" s="33">
        <v>706</v>
      </c>
      <c r="C43" s="8" t="s">
        <v>1098</v>
      </c>
      <c r="D43" s="8" t="s">
        <v>616</v>
      </c>
      <c r="E43" s="107">
        <v>216.63</v>
      </c>
      <c r="F43" s="3"/>
      <c r="G43" s="3"/>
    </row>
    <row r="44" spans="1:7" ht="31.5">
      <c r="A44" s="2" t="s">
        <v>96</v>
      </c>
      <c r="B44" s="33">
        <v>706</v>
      </c>
      <c r="C44" s="8" t="s">
        <v>239</v>
      </c>
      <c r="D44" s="8"/>
      <c r="E44" s="107">
        <f>E47+E49+E51+E45+E53+E57+E55</f>
        <v>533145.304</v>
      </c>
      <c r="F44" s="3"/>
      <c r="G44" s="3"/>
    </row>
    <row r="45" spans="1:7" ht="31.5">
      <c r="A45" s="2" t="s">
        <v>617</v>
      </c>
      <c r="B45" s="33">
        <v>706</v>
      </c>
      <c r="C45" s="8" t="s">
        <v>243</v>
      </c>
      <c r="D45" s="8"/>
      <c r="E45" s="107">
        <f>E46</f>
        <v>161827.504</v>
      </c>
      <c r="F45" s="3"/>
      <c r="G45" s="3"/>
    </row>
    <row r="46" spans="1:7" ht="31.5">
      <c r="A46" s="2" t="s">
        <v>615</v>
      </c>
      <c r="B46" s="33">
        <v>706</v>
      </c>
      <c r="C46" s="8" t="s">
        <v>243</v>
      </c>
      <c r="D46" s="8" t="s">
        <v>616</v>
      </c>
      <c r="E46" s="107">
        <v>161827.504</v>
      </c>
      <c r="F46" s="3"/>
      <c r="G46" s="3"/>
    </row>
    <row r="47" spans="1:7" ht="141.75">
      <c r="A47" s="2" t="s">
        <v>660</v>
      </c>
      <c r="B47" s="33">
        <v>706</v>
      </c>
      <c r="C47" s="8" t="s">
        <v>240</v>
      </c>
      <c r="D47" s="8"/>
      <c r="E47" s="107">
        <f>E48</f>
        <v>323972.7</v>
      </c>
      <c r="F47" s="46"/>
      <c r="G47" s="48"/>
    </row>
    <row r="48" spans="1:7" ht="31.5">
      <c r="A48" s="2" t="s">
        <v>615</v>
      </c>
      <c r="B48" s="33">
        <v>706</v>
      </c>
      <c r="C48" s="8" t="s">
        <v>240</v>
      </c>
      <c r="D48" s="8" t="s">
        <v>616</v>
      </c>
      <c r="E48" s="107">
        <v>323972.7</v>
      </c>
      <c r="F48" s="46"/>
      <c r="G48" s="47"/>
    </row>
    <row r="49" spans="1:7" ht="157.5">
      <c r="A49" s="2" t="s">
        <v>661</v>
      </c>
      <c r="B49" s="33">
        <v>706</v>
      </c>
      <c r="C49" s="8" t="s">
        <v>241</v>
      </c>
      <c r="D49" s="8"/>
      <c r="E49" s="107">
        <f>E50</f>
        <v>10550.8</v>
      </c>
      <c r="F49" s="46"/>
      <c r="G49" s="47"/>
    </row>
    <row r="50" spans="1:7" ht="31.5">
      <c r="A50" s="2" t="s">
        <v>615</v>
      </c>
      <c r="B50" s="33">
        <v>706</v>
      </c>
      <c r="C50" s="8" t="s">
        <v>241</v>
      </c>
      <c r="D50" s="8" t="s">
        <v>616</v>
      </c>
      <c r="E50" s="107">
        <v>10550.8</v>
      </c>
      <c r="F50" s="46"/>
      <c r="G50" s="47"/>
    </row>
    <row r="51" spans="1:7" ht="173.25">
      <c r="A51" s="2" t="s">
        <v>662</v>
      </c>
      <c r="B51" s="33">
        <v>706</v>
      </c>
      <c r="C51" s="8" t="s">
        <v>242</v>
      </c>
      <c r="D51" s="8"/>
      <c r="E51" s="107">
        <f>E52</f>
        <v>35950.2</v>
      </c>
      <c r="F51" s="46"/>
      <c r="G51" s="47"/>
    </row>
    <row r="52" spans="1:7" ht="31.5">
      <c r="A52" s="2" t="s">
        <v>615</v>
      </c>
      <c r="B52" s="33">
        <v>706</v>
      </c>
      <c r="C52" s="8" t="s">
        <v>242</v>
      </c>
      <c r="D52" s="8" t="s">
        <v>616</v>
      </c>
      <c r="E52" s="107">
        <v>35950.2</v>
      </c>
      <c r="F52" s="46"/>
      <c r="G52" s="47"/>
    </row>
    <row r="53" spans="1:7" ht="31.5">
      <c r="A53" s="2" t="s">
        <v>105</v>
      </c>
      <c r="B53" s="33">
        <v>706</v>
      </c>
      <c r="C53" s="8" t="s">
        <v>113</v>
      </c>
      <c r="D53" s="8"/>
      <c r="E53" s="107">
        <f>E54</f>
        <v>0</v>
      </c>
      <c r="F53" s="46"/>
      <c r="G53" s="47"/>
    </row>
    <row r="54" spans="1:7" ht="31.5">
      <c r="A54" s="2" t="s">
        <v>615</v>
      </c>
      <c r="B54" s="33">
        <v>706</v>
      </c>
      <c r="C54" s="8" t="s">
        <v>113</v>
      </c>
      <c r="D54" s="8" t="s">
        <v>616</v>
      </c>
      <c r="E54" s="107">
        <v>0</v>
      </c>
      <c r="F54" s="46"/>
      <c r="G54" s="47"/>
    </row>
    <row r="55" spans="1:7" ht="31.5">
      <c r="A55" s="2" t="s">
        <v>681</v>
      </c>
      <c r="B55" s="33">
        <v>706</v>
      </c>
      <c r="C55" s="8" t="s">
        <v>1099</v>
      </c>
      <c r="D55" s="8"/>
      <c r="E55" s="107">
        <f>E56</f>
        <v>844.1</v>
      </c>
      <c r="F55" s="46"/>
      <c r="G55" s="47"/>
    </row>
    <row r="56" spans="1:7" ht="31.5">
      <c r="A56" s="2" t="s">
        <v>615</v>
      </c>
      <c r="B56" s="33">
        <v>706</v>
      </c>
      <c r="C56" s="8" t="s">
        <v>1099</v>
      </c>
      <c r="D56" s="8" t="s">
        <v>616</v>
      </c>
      <c r="E56" s="107">
        <v>844.1</v>
      </c>
      <c r="F56" s="46"/>
      <c r="G56" s="47"/>
    </row>
    <row r="57" spans="1:7" ht="31.5">
      <c r="A57" s="7" t="s">
        <v>683</v>
      </c>
      <c r="B57" s="33">
        <v>706</v>
      </c>
      <c r="C57" s="8" t="s">
        <v>684</v>
      </c>
      <c r="D57" s="8"/>
      <c r="E57" s="107">
        <f>E58</f>
        <v>0</v>
      </c>
      <c r="F57" s="46"/>
      <c r="G57" s="47"/>
    </row>
    <row r="58" spans="1:7" ht="31.5">
      <c r="A58" s="7" t="s">
        <v>615</v>
      </c>
      <c r="B58" s="33">
        <v>706</v>
      </c>
      <c r="C58" s="8" t="s">
        <v>684</v>
      </c>
      <c r="D58" s="8" t="s">
        <v>616</v>
      </c>
      <c r="E58" s="107">
        <v>0</v>
      </c>
      <c r="F58" s="46"/>
      <c r="G58" s="47"/>
    </row>
    <row r="59" spans="1:7" ht="31.5">
      <c r="A59" s="2" t="s">
        <v>244</v>
      </c>
      <c r="B59" s="33">
        <v>706</v>
      </c>
      <c r="C59" s="8" t="s">
        <v>245</v>
      </c>
      <c r="D59" s="8"/>
      <c r="E59" s="107">
        <f>E60+E64+E62</f>
        <v>66659</v>
      </c>
      <c r="F59" s="46"/>
      <c r="G59" s="47"/>
    </row>
    <row r="60" spans="1:7" ht="15.75">
      <c r="A60" s="2" t="s">
        <v>230</v>
      </c>
      <c r="B60" s="33">
        <v>706</v>
      </c>
      <c r="C60" s="8" t="s">
        <v>246</v>
      </c>
      <c r="D60" s="8"/>
      <c r="E60" s="107">
        <f>E61</f>
        <v>56076</v>
      </c>
      <c r="F60" s="46"/>
      <c r="G60" s="47"/>
    </row>
    <row r="61" spans="1:7" ht="31.5">
      <c r="A61" s="2" t="s">
        <v>615</v>
      </c>
      <c r="B61" s="33">
        <v>706</v>
      </c>
      <c r="C61" s="8" t="s">
        <v>246</v>
      </c>
      <c r="D61" s="8" t="s">
        <v>616</v>
      </c>
      <c r="E61" s="107">
        <v>56076</v>
      </c>
      <c r="F61" s="46"/>
      <c r="G61" s="47"/>
    </row>
    <row r="62" spans="1:7" ht="31.5">
      <c r="A62" s="2" t="s">
        <v>681</v>
      </c>
      <c r="B62" s="33">
        <v>706</v>
      </c>
      <c r="C62" s="8" t="s">
        <v>1100</v>
      </c>
      <c r="D62" s="8"/>
      <c r="E62" s="107">
        <f>E63</f>
        <v>160</v>
      </c>
      <c r="F62" s="46"/>
      <c r="G62" s="47"/>
    </row>
    <row r="63" spans="1:7" ht="31.5">
      <c r="A63" s="2" t="s">
        <v>615</v>
      </c>
      <c r="B63" s="33">
        <v>706</v>
      </c>
      <c r="C63" s="8" t="s">
        <v>1100</v>
      </c>
      <c r="D63" s="8" t="s">
        <v>616</v>
      </c>
      <c r="E63" s="107">
        <v>160</v>
      </c>
      <c r="F63" s="46"/>
      <c r="G63" s="47"/>
    </row>
    <row r="64" spans="1:7" ht="47.25">
      <c r="A64" s="2" t="s">
        <v>990</v>
      </c>
      <c r="B64" s="33">
        <v>706</v>
      </c>
      <c r="C64" s="8" t="s">
        <v>49</v>
      </c>
      <c r="D64" s="8"/>
      <c r="E64" s="107">
        <f>E65</f>
        <v>10423</v>
      </c>
      <c r="F64" s="46"/>
      <c r="G64" s="47"/>
    </row>
    <row r="65" spans="1:7" ht="31.5">
      <c r="A65" s="2" t="s">
        <v>615</v>
      </c>
      <c r="B65" s="33">
        <v>706</v>
      </c>
      <c r="C65" s="8" t="s">
        <v>49</v>
      </c>
      <c r="D65" s="8" t="s">
        <v>616</v>
      </c>
      <c r="E65" s="107">
        <v>10423</v>
      </c>
      <c r="F65" s="46"/>
      <c r="G65" s="47"/>
    </row>
    <row r="66" spans="1:7" ht="31.5">
      <c r="A66" s="2" t="s">
        <v>381</v>
      </c>
      <c r="B66" s="33">
        <v>706</v>
      </c>
      <c r="C66" s="8" t="s">
        <v>248</v>
      </c>
      <c r="D66" s="8"/>
      <c r="E66" s="107">
        <f>E67+E74+E72+E70</f>
        <v>24316.899999999998</v>
      </c>
      <c r="F66" s="46"/>
      <c r="G66" s="47"/>
    </row>
    <row r="67" spans="1:7" ht="15.75">
      <c r="A67" s="2" t="s">
        <v>544</v>
      </c>
      <c r="B67" s="33">
        <v>706</v>
      </c>
      <c r="C67" s="8" t="s">
        <v>75</v>
      </c>
      <c r="D67" s="8"/>
      <c r="E67" s="107">
        <f>E68+E69</f>
        <v>2000</v>
      </c>
      <c r="F67" s="46"/>
      <c r="G67" s="47"/>
    </row>
    <row r="68" spans="1:7" ht="31.5">
      <c r="A68" s="2" t="s">
        <v>638</v>
      </c>
      <c r="B68" s="33">
        <v>706</v>
      </c>
      <c r="C68" s="8" t="s">
        <v>75</v>
      </c>
      <c r="D68" s="8" t="s">
        <v>609</v>
      </c>
      <c r="E68" s="107">
        <v>441</v>
      </c>
      <c r="F68" s="46"/>
      <c r="G68" s="47"/>
    </row>
    <row r="69" spans="1:7" ht="31.5">
      <c r="A69" s="2" t="s">
        <v>615</v>
      </c>
      <c r="B69" s="33">
        <v>706</v>
      </c>
      <c r="C69" s="8" t="s">
        <v>75</v>
      </c>
      <c r="D69" s="8" t="s">
        <v>616</v>
      </c>
      <c r="E69" s="107">
        <v>1559</v>
      </c>
      <c r="F69" s="46"/>
      <c r="G69" s="47"/>
    </row>
    <row r="70" spans="1:7" ht="15.75">
      <c r="A70" s="2" t="s">
        <v>1101</v>
      </c>
      <c r="B70" s="33">
        <v>706</v>
      </c>
      <c r="C70" s="8" t="s">
        <v>1102</v>
      </c>
      <c r="D70" s="8"/>
      <c r="E70" s="107">
        <f>E71</f>
        <v>2630</v>
      </c>
      <c r="F70" s="46"/>
      <c r="G70" s="47"/>
    </row>
    <row r="71" spans="1:7" ht="31.5">
      <c r="A71" s="2" t="s">
        <v>615</v>
      </c>
      <c r="B71" s="33">
        <v>706</v>
      </c>
      <c r="C71" s="8" t="s">
        <v>1102</v>
      </c>
      <c r="D71" s="8" t="s">
        <v>616</v>
      </c>
      <c r="E71" s="107">
        <v>2630</v>
      </c>
      <c r="F71" s="46"/>
      <c r="G71" s="47"/>
    </row>
    <row r="72" spans="1:7" ht="31.5">
      <c r="A72" s="2" t="s">
        <v>667</v>
      </c>
      <c r="B72" s="33">
        <v>706</v>
      </c>
      <c r="C72" s="8" t="s">
        <v>77</v>
      </c>
      <c r="D72" s="8"/>
      <c r="E72" s="107">
        <f>E73</f>
        <v>2328.1</v>
      </c>
      <c r="F72" s="46"/>
      <c r="G72" s="47"/>
    </row>
    <row r="73" spans="1:7" ht="15.75">
      <c r="A73" s="2" t="s">
        <v>620</v>
      </c>
      <c r="B73" s="33">
        <v>706</v>
      </c>
      <c r="C73" s="8" t="s">
        <v>77</v>
      </c>
      <c r="D73" s="8" t="s">
        <v>619</v>
      </c>
      <c r="E73" s="107">
        <v>2328.1</v>
      </c>
      <c r="F73" s="46"/>
      <c r="G73" s="47"/>
    </row>
    <row r="74" spans="1:7" ht="47.25">
      <c r="A74" s="2" t="s">
        <v>663</v>
      </c>
      <c r="B74" s="33">
        <v>706</v>
      </c>
      <c r="C74" s="8" t="s">
        <v>76</v>
      </c>
      <c r="D74" s="8"/>
      <c r="E74" s="107">
        <f>E75+E76</f>
        <v>17358.8</v>
      </c>
      <c r="F74" s="46"/>
      <c r="G74" s="47"/>
    </row>
    <row r="75" spans="1:7" ht="15.75">
      <c r="A75" s="2" t="s">
        <v>620</v>
      </c>
      <c r="B75" s="33">
        <v>706</v>
      </c>
      <c r="C75" s="8" t="s">
        <v>76</v>
      </c>
      <c r="D75" s="8" t="s">
        <v>619</v>
      </c>
      <c r="E75" s="107">
        <v>11688.8</v>
      </c>
      <c r="F75" s="46"/>
      <c r="G75" s="47"/>
    </row>
    <row r="76" spans="1:7" ht="31.5">
      <c r="A76" s="2" t="s">
        <v>615</v>
      </c>
      <c r="B76" s="33">
        <v>706</v>
      </c>
      <c r="C76" s="8" t="s">
        <v>76</v>
      </c>
      <c r="D76" s="8" t="s">
        <v>616</v>
      </c>
      <c r="E76" s="107">
        <v>5670</v>
      </c>
      <c r="F76" s="46"/>
      <c r="G76" s="47"/>
    </row>
    <row r="77" spans="1:7" ht="31.5">
      <c r="A77" s="2" t="s">
        <v>97</v>
      </c>
      <c r="B77" s="33">
        <v>706</v>
      </c>
      <c r="C77" s="8" t="s">
        <v>250</v>
      </c>
      <c r="D77" s="8"/>
      <c r="E77" s="107">
        <f>E78</f>
        <v>2465</v>
      </c>
      <c r="F77" s="46"/>
      <c r="G77" s="47"/>
    </row>
    <row r="78" spans="1:7" ht="15.75">
      <c r="A78" s="2" t="s">
        <v>231</v>
      </c>
      <c r="B78" s="33">
        <v>706</v>
      </c>
      <c r="C78" s="8" t="s">
        <v>78</v>
      </c>
      <c r="D78" s="8"/>
      <c r="E78" s="107">
        <f>E79+E80+E81</f>
        <v>2465</v>
      </c>
      <c r="F78" s="46"/>
      <c r="G78" s="47"/>
    </row>
    <row r="79" spans="1:7" ht="47.25">
      <c r="A79" s="2" t="s">
        <v>607</v>
      </c>
      <c r="B79" s="33">
        <v>706</v>
      </c>
      <c r="C79" s="8" t="s">
        <v>78</v>
      </c>
      <c r="D79" s="8" t="s">
        <v>608</v>
      </c>
      <c r="E79" s="107">
        <v>1150</v>
      </c>
      <c r="F79" s="46"/>
      <c r="G79" s="47"/>
    </row>
    <row r="80" spans="1:7" ht="31.5">
      <c r="A80" s="2" t="s">
        <v>638</v>
      </c>
      <c r="B80" s="33">
        <v>706</v>
      </c>
      <c r="C80" s="8" t="s">
        <v>78</v>
      </c>
      <c r="D80" s="8" t="s">
        <v>609</v>
      </c>
      <c r="E80" s="107">
        <v>1050</v>
      </c>
      <c r="F80" s="46"/>
      <c r="G80" s="47"/>
    </row>
    <row r="81" spans="1:7" ht="31.5">
      <c r="A81" s="2" t="s">
        <v>615</v>
      </c>
      <c r="B81" s="33">
        <v>706</v>
      </c>
      <c r="C81" s="8" t="s">
        <v>78</v>
      </c>
      <c r="D81" s="8" t="s">
        <v>616</v>
      </c>
      <c r="E81" s="107">
        <v>265</v>
      </c>
      <c r="F81" s="46"/>
      <c r="G81" s="47"/>
    </row>
    <row r="82" spans="1:7" ht="31.5">
      <c r="A82" s="2" t="s">
        <v>254</v>
      </c>
      <c r="B82" s="33">
        <v>706</v>
      </c>
      <c r="C82" s="8" t="s">
        <v>252</v>
      </c>
      <c r="D82" s="8"/>
      <c r="E82" s="107">
        <f>E83</f>
        <v>33860</v>
      </c>
      <c r="F82" s="46"/>
      <c r="G82" s="47"/>
    </row>
    <row r="83" spans="1:7" ht="47.25">
      <c r="A83" s="2" t="s">
        <v>542</v>
      </c>
      <c r="B83" s="33">
        <v>706</v>
      </c>
      <c r="C83" s="8" t="s">
        <v>79</v>
      </c>
      <c r="D83" s="8"/>
      <c r="E83" s="107">
        <f>E84+E85+E86</f>
        <v>33860</v>
      </c>
      <c r="F83" s="46"/>
      <c r="G83" s="47"/>
    </row>
    <row r="84" spans="1:7" ht="47.25">
      <c r="A84" s="2" t="s">
        <v>607</v>
      </c>
      <c r="B84" s="33">
        <v>706</v>
      </c>
      <c r="C84" s="8" t="s">
        <v>79</v>
      </c>
      <c r="D84" s="8" t="s">
        <v>608</v>
      </c>
      <c r="E84" s="107">
        <v>28264</v>
      </c>
      <c r="F84" s="46"/>
      <c r="G84" s="47"/>
    </row>
    <row r="85" spans="1:7" ht="31.5">
      <c r="A85" s="2" t="s">
        <v>638</v>
      </c>
      <c r="B85" s="33">
        <v>706</v>
      </c>
      <c r="C85" s="8" t="s">
        <v>79</v>
      </c>
      <c r="D85" s="8" t="s">
        <v>609</v>
      </c>
      <c r="E85" s="107">
        <v>5364</v>
      </c>
      <c r="F85" s="46"/>
      <c r="G85" s="47"/>
    </row>
    <row r="86" spans="1:7" ht="15.75">
      <c r="A86" s="2" t="s">
        <v>610</v>
      </c>
      <c r="B86" s="33">
        <v>706</v>
      </c>
      <c r="C86" s="8" t="s">
        <v>79</v>
      </c>
      <c r="D86" s="8" t="s">
        <v>611</v>
      </c>
      <c r="E86" s="107">
        <v>232</v>
      </c>
      <c r="G86" s="47"/>
    </row>
    <row r="87" spans="1:7" ht="47.25">
      <c r="A87" s="2" t="s">
        <v>98</v>
      </c>
      <c r="B87" s="33">
        <v>706</v>
      </c>
      <c r="C87" s="8" t="s">
        <v>253</v>
      </c>
      <c r="D87" s="8"/>
      <c r="E87" s="107">
        <f>E88+E90+E92+E96+E98+E94+E100</f>
        <v>53073.5</v>
      </c>
      <c r="G87" s="47"/>
    </row>
    <row r="88" spans="1:7" ht="15.75">
      <c r="A88" s="2" t="s">
        <v>228</v>
      </c>
      <c r="B88" s="33">
        <v>706</v>
      </c>
      <c r="C88" s="8" t="s">
        <v>408</v>
      </c>
      <c r="D88" s="8"/>
      <c r="E88" s="107">
        <f>E89</f>
        <v>1341</v>
      </c>
      <c r="G88" s="47"/>
    </row>
    <row r="89" spans="1:7" ht="31.5">
      <c r="A89" s="2" t="s">
        <v>615</v>
      </c>
      <c r="B89" s="33">
        <v>706</v>
      </c>
      <c r="C89" s="8" t="s">
        <v>408</v>
      </c>
      <c r="D89" s="8" t="s">
        <v>616</v>
      </c>
      <c r="E89" s="107">
        <v>1341</v>
      </c>
      <c r="G89" s="47"/>
    </row>
    <row r="90" spans="1:7" ht="36" customHeight="1">
      <c r="A90" s="2" t="s">
        <v>229</v>
      </c>
      <c r="B90" s="33">
        <v>706</v>
      </c>
      <c r="C90" s="8" t="s">
        <v>409</v>
      </c>
      <c r="D90" s="8"/>
      <c r="E90" s="107">
        <f>E91</f>
        <v>11353</v>
      </c>
      <c r="G90" s="47"/>
    </row>
    <row r="91" spans="1:7" ht="31.5">
      <c r="A91" s="2" t="s">
        <v>615</v>
      </c>
      <c r="B91" s="33">
        <v>706</v>
      </c>
      <c r="C91" s="8" t="s">
        <v>409</v>
      </c>
      <c r="D91" s="8" t="s">
        <v>616</v>
      </c>
      <c r="E91" s="107">
        <v>11353</v>
      </c>
      <c r="G91" s="47"/>
    </row>
    <row r="92" spans="1:7" ht="78.75">
      <c r="A92" s="2" t="s">
        <v>337</v>
      </c>
      <c r="B92" s="33">
        <v>706</v>
      </c>
      <c r="C92" s="8" t="s">
        <v>80</v>
      </c>
      <c r="D92" s="34"/>
      <c r="E92" s="107">
        <f>E93</f>
        <v>19594.3</v>
      </c>
      <c r="G92" s="47"/>
    </row>
    <row r="93" spans="1:7" ht="31.5">
      <c r="A93" s="2" t="s">
        <v>615</v>
      </c>
      <c r="B93" s="33">
        <v>706</v>
      </c>
      <c r="C93" s="8" t="s">
        <v>80</v>
      </c>
      <c r="D93" s="8" t="s">
        <v>616</v>
      </c>
      <c r="E93" s="107">
        <v>19594.3</v>
      </c>
      <c r="G93" s="47"/>
    </row>
    <row r="94" spans="1:7" ht="126">
      <c r="A94" s="2" t="s">
        <v>338</v>
      </c>
      <c r="B94" s="33">
        <v>706</v>
      </c>
      <c r="C94" s="8" t="s">
        <v>83</v>
      </c>
      <c r="D94" s="8"/>
      <c r="E94" s="107">
        <f>E95</f>
        <v>280.8</v>
      </c>
      <c r="G94" s="47"/>
    </row>
    <row r="95" spans="1:7" ht="31.5">
      <c r="A95" s="2" t="s">
        <v>615</v>
      </c>
      <c r="B95" s="33">
        <v>706</v>
      </c>
      <c r="C95" s="8" t="s">
        <v>83</v>
      </c>
      <c r="D95" s="8" t="s">
        <v>619</v>
      </c>
      <c r="E95" s="107">
        <v>280.8</v>
      </c>
      <c r="G95" s="47"/>
    </row>
    <row r="96" spans="1:7" ht="47.25">
      <c r="A96" s="7" t="s">
        <v>664</v>
      </c>
      <c r="B96" s="33">
        <v>706</v>
      </c>
      <c r="C96" s="8" t="s">
        <v>81</v>
      </c>
      <c r="D96" s="8"/>
      <c r="E96" s="107">
        <f>E97</f>
        <v>10818.7</v>
      </c>
      <c r="G96" s="47"/>
    </row>
    <row r="97" spans="1:7" s="37" customFormat="1" ht="31.5">
      <c r="A97" s="2" t="s">
        <v>615</v>
      </c>
      <c r="B97" s="33">
        <v>706</v>
      </c>
      <c r="C97" s="8" t="s">
        <v>81</v>
      </c>
      <c r="D97" s="8" t="s">
        <v>616</v>
      </c>
      <c r="E97" s="107">
        <v>10818.7</v>
      </c>
      <c r="F97" s="29"/>
      <c r="G97" s="47"/>
    </row>
    <row r="98" spans="1:7" ht="63">
      <c r="A98" s="2" t="s">
        <v>665</v>
      </c>
      <c r="B98" s="33">
        <v>706</v>
      </c>
      <c r="C98" s="8" t="s">
        <v>82</v>
      </c>
      <c r="D98" s="8"/>
      <c r="E98" s="107">
        <f>E99</f>
        <v>882.9</v>
      </c>
      <c r="G98" s="47"/>
    </row>
    <row r="99" spans="1:7" ht="15.75">
      <c r="A99" s="2" t="s">
        <v>620</v>
      </c>
      <c r="B99" s="33">
        <v>706</v>
      </c>
      <c r="C99" s="8" t="s">
        <v>82</v>
      </c>
      <c r="D99" s="8" t="s">
        <v>619</v>
      </c>
      <c r="E99" s="107">
        <v>882.9</v>
      </c>
      <c r="G99" s="47"/>
    </row>
    <row r="100" spans="1:7" ht="42.75" customHeight="1">
      <c r="A100" s="7" t="s">
        <v>48</v>
      </c>
      <c r="B100" s="33">
        <v>706</v>
      </c>
      <c r="C100" s="8" t="s">
        <v>45</v>
      </c>
      <c r="D100" s="8"/>
      <c r="E100" s="107">
        <f>E101</f>
        <v>8802.8</v>
      </c>
      <c r="G100" s="47"/>
    </row>
    <row r="101" spans="1:7" ht="31.5">
      <c r="A101" s="2" t="s">
        <v>615</v>
      </c>
      <c r="B101" s="33">
        <v>706</v>
      </c>
      <c r="C101" s="8" t="s">
        <v>45</v>
      </c>
      <c r="D101" s="8" t="s">
        <v>616</v>
      </c>
      <c r="E101" s="107">
        <v>8802.8</v>
      </c>
      <c r="G101" s="47"/>
    </row>
    <row r="102" spans="1:7" ht="47.25">
      <c r="A102" s="2" t="s">
        <v>99</v>
      </c>
      <c r="B102" s="33">
        <v>706</v>
      </c>
      <c r="C102" s="8" t="s">
        <v>255</v>
      </c>
      <c r="D102" s="8"/>
      <c r="E102" s="107">
        <f>E105+E107+E103</f>
        <v>41588.5</v>
      </c>
      <c r="G102" s="47"/>
    </row>
    <row r="103" spans="1:7" ht="31.5">
      <c r="A103" s="2" t="s">
        <v>107</v>
      </c>
      <c r="B103" s="33">
        <v>706</v>
      </c>
      <c r="C103" s="8" t="s">
        <v>84</v>
      </c>
      <c r="D103" s="8"/>
      <c r="E103" s="107">
        <f>E104</f>
        <v>1137</v>
      </c>
      <c r="G103" s="47"/>
    </row>
    <row r="104" spans="1:7" ht="15.75">
      <c r="A104" s="2" t="s">
        <v>620</v>
      </c>
      <c r="B104" s="33">
        <v>706</v>
      </c>
      <c r="C104" s="8" t="s">
        <v>84</v>
      </c>
      <c r="D104" s="8" t="s">
        <v>619</v>
      </c>
      <c r="E104" s="107">
        <v>1137</v>
      </c>
      <c r="F104" s="108"/>
      <c r="G104" s="47"/>
    </row>
    <row r="105" spans="1:7" ht="31.5">
      <c r="A105" s="2" t="s">
        <v>642</v>
      </c>
      <c r="B105" s="33">
        <v>706</v>
      </c>
      <c r="C105" s="8" t="s">
        <v>89</v>
      </c>
      <c r="D105" s="8"/>
      <c r="E105" s="107">
        <f>E106</f>
        <v>144</v>
      </c>
      <c r="G105" s="47"/>
    </row>
    <row r="106" spans="1:7" ht="31.5">
      <c r="A106" s="2" t="s">
        <v>638</v>
      </c>
      <c r="B106" s="33">
        <v>706</v>
      </c>
      <c r="C106" s="8" t="s">
        <v>89</v>
      </c>
      <c r="D106" s="8" t="s">
        <v>609</v>
      </c>
      <c r="E106" s="107">
        <v>144</v>
      </c>
      <c r="G106" s="47"/>
    </row>
    <row r="107" spans="1:7" ht="173.25">
      <c r="A107" s="2" t="s">
        <v>339</v>
      </c>
      <c r="B107" s="33">
        <v>706</v>
      </c>
      <c r="C107" s="8" t="s">
        <v>417</v>
      </c>
      <c r="D107" s="34"/>
      <c r="E107" s="107">
        <f>E108</f>
        <v>40307.5</v>
      </c>
      <c r="G107" s="47"/>
    </row>
    <row r="108" spans="1:7" ht="15.75">
      <c r="A108" s="2" t="s">
        <v>620</v>
      </c>
      <c r="B108" s="33">
        <v>706</v>
      </c>
      <c r="C108" s="8" t="s">
        <v>417</v>
      </c>
      <c r="D108" s="8" t="s">
        <v>619</v>
      </c>
      <c r="E108" s="107">
        <v>40307.5</v>
      </c>
      <c r="G108" s="47"/>
    </row>
    <row r="109" spans="1:7" ht="47.25">
      <c r="A109" s="109" t="s">
        <v>133</v>
      </c>
      <c r="B109" s="33">
        <v>706</v>
      </c>
      <c r="C109" s="6" t="s">
        <v>256</v>
      </c>
      <c r="D109" s="6"/>
      <c r="E109" s="16">
        <f>E110</f>
        <v>11100</v>
      </c>
      <c r="F109" s="108"/>
      <c r="G109" s="47"/>
    </row>
    <row r="110" spans="1:7" s="37" customFormat="1" ht="31.5">
      <c r="A110" s="2" t="s">
        <v>259</v>
      </c>
      <c r="B110" s="33">
        <v>706</v>
      </c>
      <c r="C110" s="8" t="s">
        <v>413</v>
      </c>
      <c r="D110" s="8"/>
      <c r="E110" s="107">
        <f>E111</f>
        <v>11100</v>
      </c>
      <c r="F110" s="29"/>
      <c r="G110" s="47"/>
    </row>
    <row r="111" spans="1:7" ht="15.75">
      <c r="A111" s="2" t="s">
        <v>223</v>
      </c>
      <c r="B111" s="33">
        <v>706</v>
      </c>
      <c r="C111" s="8" t="s">
        <v>414</v>
      </c>
      <c r="D111" s="8"/>
      <c r="E111" s="107">
        <f>E112+E113+E114</f>
        <v>11100</v>
      </c>
      <c r="G111" s="47"/>
    </row>
    <row r="112" spans="1:7" ht="47.25">
      <c r="A112" s="2" t="s">
        <v>607</v>
      </c>
      <c r="B112" s="33">
        <v>706</v>
      </c>
      <c r="C112" s="8" t="s">
        <v>414</v>
      </c>
      <c r="D112" s="8" t="s">
        <v>608</v>
      </c>
      <c r="E112" s="107">
        <v>10236</v>
      </c>
      <c r="G112" s="47"/>
    </row>
    <row r="113" spans="1:7" ht="31.5">
      <c r="A113" s="2" t="s">
        <v>638</v>
      </c>
      <c r="B113" s="33">
        <v>706</v>
      </c>
      <c r="C113" s="8" t="s">
        <v>414</v>
      </c>
      <c r="D113" s="8" t="s">
        <v>609</v>
      </c>
      <c r="E113" s="107">
        <v>863</v>
      </c>
      <c r="G113" s="47"/>
    </row>
    <row r="114" spans="1:7" ht="15.75">
      <c r="A114" s="2" t="s">
        <v>610</v>
      </c>
      <c r="B114" s="33">
        <v>706</v>
      </c>
      <c r="C114" s="8" t="s">
        <v>414</v>
      </c>
      <c r="D114" s="8" t="s">
        <v>611</v>
      </c>
      <c r="E114" s="107">
        <v>1</v>
      </c>
      <c r="G114" s="47"/>
    </row>
    <row r="115" spans="1:7" ht="47.25">
      <c r="A115" s="109" t="s">
        <v>261</v>
      </c>
      <c r="B115" s="33">
        <v>706</v>
      </c>
      <c r="C115" s="6" t="s">
        <v>262</v>
      </c>
      <c r="D115" s="6"/>
      <c r="E115" s="16">
        <f>E116+E119+E122</f>
        <v>56876</v>
      </c>
      <c r="G115" s="47"/>
    </row>
    <row r="116" spans="1:7" ht="31.5">
      <c r="A116" s="2" t="s">
        <v>263</v>
      </c>
      <c r="B116" s="33">
        <v>706</v>
      </c>
      <c r="C116" s="8" t="s">
        <v>264</v>
      </c>
      <c r="D116" s="8"/>
      <c r="E116" s="107">
        <f>E117</f>
        <v>11820</v>
      </c>
      <c r="G116" s="47"/>
    </row>
    <row r="117" spans="1:7" ht="15.75">
      <c r="A117" s="2" t="s">
        <v>621</v>
      </c>
      <c r="B117" s="33">
        <v>706</v>
      </c>
      <c r="C117" s="8" t="s">
        <v>265</v>
      </c>
      <c r="D117" s="8"/>
      <c r="E117" s="107">
        <f>E118</f>
        <v>11820</v>
      </c>
      <c r="F117" s="108"/>
      <c r="G117" s="47"/>
    </row>
    <row r="118" spans="1:7" ht="31.5">
      <c r="A118" s="2" t="s">
        <v>615</v>
      </c>
      <c r="B118" s="33">
        <v>706</v>
      </c>
      <c r="C118" s="8" t="s">
        <v>265</v>
      </c>
      <c r="D118" s="8" t="s">
        <v>616</v>
      </c>
      <c r="E118" s="107">
        <v>11820</v>
      </c>
      <c r="F118" s="108"/>
      <c r="G118" s="47"/>
    </row>
    <row r="119" spans="1:7" ht="31.5">
      <c r="A119" s="2" t="s">
        <v>266</v>
      </c>
      <c r="B119" s="33">
        <v>706</v>
      </c>
      <c r="C119" s="8" t="s">
        <v>267</v>
      </c>
      <c r="D119" s="8"/>
      <c r="E119" s="107">
        <f>E120</f>
        <v>42656</v>
      </c>
      <c r="G119" s="47"/>
    </row>
    <row r="120" spans="1:7" ht="15.75">
      <c r="A120" s="2" t="s">
        <v>531</v>
      </c>
      <c r="B120" s="33">
        <v>706</v>
      </c>
      <c r="C120" s="8" t="s">
        <v>268</v>
      </c>
      <c r="D120" s="8"/>
      <c r="E120" s="107">
        <f>E121</f>
        <v>42656</v>
      </c>
      <c r="G120" s="47"/>
    </row>
    <row r="121" spans="1:7" ht="31.5">
      <c r="A121" s="2" t="s">
        <v>615</v>
      </c>
      <c r="B121" s="33">
        <v>706</v>
      </c>
      <c r="C121" s="8" t="s">
        <v>268</v>
      </c>
      <c r="D121" s="8" t="s">
        <v>616</v>
      </c>
      <c r="E121" s="107">
        <v>42656</v>
      </c>
      <c r="G121" s="47"/>
    </row>
    <row r="122" spans="1:7" ht="31.5">
      <c r="A122" s="2" t="s">
        <v>6</v>
      </c>
      <c r="B122" s="33">
        <v>706</v>
      </c>
      <c r="C122" s="8" t="s">
        <v>269</v>
      </c>
      <c r="D122" s="8"/>
      <c r="E122" s="107">
        <f>E123</f>
        <v>2400</v>
      </c>
      <c r="G122" s="47"/>
    </row>
    <row r="123" spans="1:7" ht="15.75">
      <c r="A123" s="2" t="s">
        <v>504</v>
      </c>
      <c r="B123" s="33">
        <v>706</v>
      </c>
      <c r="C123" s="8" t="s">
        <v>270</v>
      </c>
      <c r="D123" s="8"/>
      <c r="E123" s="107">
        <f>E124</f>
        <v>2400</v>
      </c>
      <c r="G123" s="47"/>
    </row>
    <row r="124" spans="1:7" ht="31.5">
      <c r="A124" s="2" t="s">
        <v>615</v>
      </c>
      <c r="B124" s="33">
        <v>706</v>
      </c>
      <c r="C124" s="8" t="s">
        <v>270</v>
      </c>
      <c r="D124" s="8" t="s">
        <v>616</v>
      </c>
      <c r="E124" s="107">
        <v>2400</v>
      </c>
      <c r="G124" s="47"/>
    </row>
    <row r="125" spans="1:7" ht="47.25">
      <c r="A125" s="109" t="s">
        <v>0</v>
      </c>
      <c r="B125" s="33">
        <v>706</v>
      </c>
      <c r="C125" s="6" t="s">
        <v>271</v>
      </c>
      <c r="D125" s="6"/>
      <c r="E125" s="16">
        <f>E127</f>
        <v>2200</v>
      </c>
      <c r="G125" s="47"/>
    </row>
    <row r="126" spans="1:7" ht="31.5">
      <c r="A126" s="2" t="s">
        <v>654</v>
      </c>
      <c r="B126" s="33">
        <v>706</v>
      </c>
      <c r="C126" s="8" t="s">
        <v>272</v>
      </c>
      <c r="D126" s="8"/>
      <c r="E126" s="107">
        <f>E127</f>
        <v>2200</v>
      </c>
      <c r="G126" s="47"/>
    </row>
    <row r="127" spans="1:7" ht="15.75">
      <c r="A127" s="2" t="s">
        <v>460</v>
      </c>
      <c r="B127" s="33">
        <v>706</v>
      </c>
      <c r="C127" s="8" t="s">
        <v>273</v>
      </c>
      <c r="D127" s="8"/>
      <c r="E127" s="107">
        <f>E128</f>
        <v>2200</v>
      </c>
      <c r="G127" s="47"/>
    </row>
    <row r="128" spans="1:7" ht="15.75">
      <c r="A128" s="2" t="s">
        <v>610</v>
      </c>
      <c r="B128" s="33">
        <v>706</v>
      </c>
      <c r="C128" s="8" t="s">
        <v>273</v>
      </c>
      <c r="D128" s="8" t="s">
        <v>611</v>
      </c>
      <c r="E128" s="107">
        <v>2200</v>
      </c>
      <c r="G128" s="47"/>
    </row>
    <row r="129" spans="1:7" ht="63">
      <c r="A129" s="109" t="s">
        <v>1</v>
      </c>
      <c r="B129" s="33">
        <v>706</v>
      </c>
      <c r="C129" s="6" t="s">
        <v>274</v>
      </c>
      <c r="D129" s="6"/>
      <c r="E129" s="16">
        <f>E130+E144+E148</f>
        <v>21359.6</v>
      </c>
      <c r="G129" s="47"/>
    </row>
    <row r="130" spans="1:7" ht="31.5">
      <c r="A130" s="110" t="s">
        <v>394</v>
      </c>
      <c r="B130" s="33">
        <v>706</v>
      </c>
      <c r="C130" s="41" t="s">
        <v>383</v>
      </c>
      <c r="D130" s="41"/>
      <c r="E130" s="258">
        <f>E131+E134+E137</f>
        <v>19049</v>
      </c>
      <c r="G130" s="47"/>
    </row>
    <row r="131" spans="1:7" ht="31.5">
      <c r="A131" s="2" t="s">
        <v>648</v>
      </c>
      <c r="B131" s="33">
        <v>706</v>
      </c>
      <c r="C131" s="8" t="s">
        <v>384</v>
      </c>
      <c r="D131" s="8"/>
      <c r="E131" s="107">
        <f>E132</f>
        <v>2600</v>
      </c>
      <c r="G131" s="47"/>
    </row>
    <row r="132" spans="1:7" ht="15.75">
      <c r="A132" s="2" t="s">
        <v>142</v>
      </c>
      <c r="B132" s="33">
        <v>706</v>
      </c>
      <c r="C132" s="8" t="s">
        <v>385</v>
      </c>
      <c r="D132" s="8"/>
      <c r="E132" s="107">
        <f>E133</f>
        <v>2600</v>
      </c>
      <c r="G132" s="47"/>
    </row>
    <row r="133" spans="1:7" ht="15.75">
      <c r="A133" s="2" t="s">
        <v>610</v>
      </c>
      <c r="B133" s="33">
        <v>706</v>
      </c>
      <c r="C133" s="8" t="s">
        <v>385</v>
      </c>
      <c r="D133" s="8" t="s">
        <v>611</v>
      </c>
      <c r="E133" s="107">
        <v>2600</v>
      </c>
      <c r="G133" s="47"/>
    </row>
    <row r="134" spans="1:7" ht="31.5">
      <c r="A134" s="2" t="s">
        <v>66</v>
      </c>
      <c r="B134" s="33">
        <v>706</v>
      </c>
      <c r="C134" s="8" t="s">
        <v>395</v>
      </c>
      <c r="D134" s="8"/>
      <c r="E134" s="107">
        <f>E135</f>
        <v>2831</v>
      </c>
      <c r="G134" s="47"/>
    </row>
    <row r="135" spans="1:7" ht="31.5">
      <c r="A135" s="2" t="s">
        <v>612</v>
      </c>
      <c r="B135" s="33">
        <v>706</v>
      </c>
      <c r="C135" s="8" t="s">
        <v>396</v>
      </c>
      <c r="D135" s="8"/>
      <c r="E135" s="107">
        <f>E136</f>
        <v>2831</v>
      </c>
      <c r="G135" s="47"/>
    </row>
    <row r="136" spans="1:7" ht="31.5">
      <c r="A136" s="2" t="s">
        <v>615</v>
      </c>
      <c r="B136" s="33">
        <v>706</v>
      </c>
      <c r="C136" s="8" t="s">
        <v>396</v>
      </c>
      <c r="D136" s="8" t="s">
        <v>616</v>
      </c>
      <c r="E136" s="107">
        <v>2831</v>
      </c>
      <c r="G136" s="47"/>
    </row>
    <row r="137" spans="1:7" ht="63">
      <c r="A137" s="2" t="s">
        <v>67</v>
      </c>
      <c r="B137" s="33">
        <v>706</v>
      </c>
      <c r="C137" s="8" t="s">
        <v>397</v>
      </c>
      <c r="D137" s="8"/>
      <c r="E137" s="107">
        <f>E138+E142</f>
        <v>13618</v>
      </c>
      <c r="G137" s="47"/>
    </row>
    <row r="138" spans="1:7" ht="15.75">
      <c r="A138" s="2" t="s">
        <v>639</v>
      </c>
      <c r="B138" s="33">
        <v>706</v>
      </c>
      <c r="C138" s="8" t="s">
        <v>398</v>
      </c>
      <c r="D138" s="8"/>
      <c r="E138" s="107">
        <f>E139+E140+E141</f>
        <v>12618</v>
      </c>
      <c r="G138" s="47"/>
    </row>
    <row r="139" spans="1:7" ht="47.25">
      <c r="A139" s="2" t="s">
        <v>607</v>
      </c>
      <c r="B139" s="33">
        <v>706</v>
      </c>
      <c r="C139" s="8" t="s">
        <v>398</v>
      </c>
      <c r="D139" s="8" t="s">
        <v>608</v>
      </c>
      <c r="E139" s="107">
        <v>8293</v>
      </c>
      <c r="G139" s="47"/>
    </row>
    <row r="140" spans="1:7" ht="31.5">
      <c r="A140" s="2" t="s">
        <v>638</v>
      </c>
      <c r="B140" s="33">
        <v>706</v>
      </c>
      <c r="C140" s="8" t="s">
        <v>398</v>
      </c>
      <c r="D140" s="8" t="s">
        <v>609</v>
      </c>
      <c r="E140" s="107">
        <v>4156</v>
      </c>
      <c r="G140" s="47"/>
    </row>
    <row r="141" spans="1:7" ht="15.75">
      <c r="A141" s="2" t="s">
        <v>610</v>
      </c>
      <c r="B141" s="33">
        <v>706</v>
      </c>
      <c r="C141" s="8" t="s">
        <v>398</v>
      </c>
      <c r="D141" s="8" t="s">
        <v>611</v>
      </c>
      <c r="E141" s="107">
        <v>169</v>
      </c>
      <c r="G141" s="47"/>
    </row>
    <row r="142" spans="1:7" ht="15.75">
      <c r="A142" s="2" t="s">
        <v>142</v>
      </c>
      <c r="B142" s="33">
        <v>706</v>
      </c>
      <c r="C142" s="8" t="s">
        <v>401</v>
      </c>
      <c r="D142" s="8"/>
      <c r="E142" s="107">
        <f>E143</f>
        <v>1000</v>
      </c>
      <c r="G142" s="47"/>
    </row>
    <row r="143" spans="1:7" ht="31.5">
      <c r="A143" s="2" t="s">
        <v>638</v>
      </c>
      <c r="B143" s="33">
        <v>706</v>
      </c>
      <c r="C143" s="8" t="s">
        <v>401</v>
      </c>
      <c r="D143" s="8" t="s">
        <v>609</v>
      </c>
      <c r="E143" s="107">
        <v>1000</v>
      </c>
      <c r="G143" s="47"/>
    </row>
    <row r="144" spans="1:7" ht="15.75">
      <c r="A144" s="2" t="s">
        <v>389</v>
      </c>
      <c r="B144" s="33">
        <v>706</v>
      </c>
      <c r="C144" s="8" t="s">
        <v>386</v>
      </c>
      <c r="D144" s="8"/>
      <c r="E144" s="107">
        <f>E145</f>
        <v>500</v>
      </c>
      <c r="G144" s="47"/>
    </row>
    <row r="145" spans="1:7" ht="15.75">
      <c r="A145" s="2" t="s">
        <v>392</v>
      </c>
      <c r="B145" s="33">
        <v>706</v>
      </c>
      <c r="C145" s="8" t="s">
        <v>387</v>
      </c>
      <c r="D145" s="8"/>
      <c r="E145" s="107">
        <f>E146</f>
        <v>500</v>
      </c>
      <c r="G145" s="47"/>
    </row>
    <row r="146" spans="1:7" s="37" customFormat="1" ht="15.75">
      <c r="A146" s="2" t="s">
        <v>142</v>
      </c>
      <c r="B146" s="33">
        <v>706</v>
      </c>
      <c r="C146" s="8" t="s">
        <v>388</v>
      </c>
      <c r="D146" s="8"/>
      <c r="E146" s="107">
        <f>E147</f>
        <v>500</v>
      </c>
      <c r="F146" s="29"/>
      <c r="G146" s="47"/>
    </row>
    <row r="147" spans="1:7" s="37" customFormat="1" ht="15.75">
      <c r="A147" s="2" t="s">
        <v>610</v>
      </c>
      <c r="B147" s="33">
        <v>706</v>
      </c>
      <c r="C147" s="8" t="s">
        <v>388</v>
      </c>
      <c r="D147" s="8" t="s">
        <v>611</v>
      </c>
      <c r="E147" s="107">
        <v>500</v>
      </c>
      <c r="F147" s="29"/>
      <c r="G147" s="47"/>
    </row>
    <row r="148" spans="1:7" s="37" customFormat="1" ht="31.5">
      <c r="A148" s="110" t="s">
        <v>393</v>
      </c>
      <c r="B148" s="33">
        <v>706</v>
      </c>
      <c r="C148" s="41" t="s">
        <v>390</v>
      </c>
      <c r="D148" s="41"/>
      <c r="E148" s="258">
        <f>E149</f>
        <v>1810.6</v>
      </c>
      <c r="F148" s="29"/>
      <c r="G148" s="47"/>
    </row>
    <row r="149" spans="1:7" s="37" customFormat="1" ht="31.5">
      <c r="A149" s="2" t="s">
        <v>100</v>
      </c>
      <c r="B149" s="33">
        <v>706</v>
      </c>
      <c r="C149" s="8" t="s">
        <v>391</v>
      </c>
      <c r="D149" s="8"/>
      <c r="E149" s="107">
        <f>E150+E152</f>
        <v>1810.6</v>
      </c>
      <c r="F149" s="29"/>
      <c r="G149" s="47"/>
    </row>
    <row r="150" spans="1:7" s="37" customFormat="1" ht="47.25">
      <c r="A150" s="2" t="s">
        <v>649</v>
      </c>
      <c r="B150" s="33">
        <v>706</v>
      </c>
      <c r="C150" s="8" t="s">
        <v>399</v>
      </c>
      <c r="D150" s="8"/>
      <c r="E150" s="107">
        <f>E151</f>
        <v>672.4</v>
      </c>
      <c r="F150" s="29"/>
      <c r="G150" s="47"/>
    </row>
    <row r="151" spans="1:7" s="37" customFormat="1" ht="31.5">
      <c r="A151" s="2" t="s">
        <v>638</v>
      </c>
      <c r="B151" s="33">
        <v>706</v>
      </c>
      <c r="C151" s="8" t="s">
        <v>399</v>
      </c>
      <c r="D151" s="8" t="s">
        <v>609</v>
      </c>
      <c r="E151" s="107">
        <v>672.4</v>
      </c>
      <c r="F151" s="29"/>
      <c r="G151" s="47"/>
    </row>
    <row r="152" spans="1:7" s="37" customFormat="1" ht="31.5">
      <c r="A152" s="2" t="s">
        <v>650</v>
      </c>
      <c r="B152" s="33">
        <v>706</v>
      </c>
      <c r="C152" s="8" t="s">
        <v>400</v>
      </c>
      <c r="D152" s="8"/>
      <c r="E152" s="107">
        <f>E153</f>
        <v>1138.2</v>
      </c>
      <c r="F152" s="29"/>
      <c r="G152" s="47"/>
    </row>
    <row r="153" spans="1:7" s="37" customFormat="1" ht="31.5">
      <c r="A153" s="2" t="s">
        <v>638</v>
      </c>
      <c r="B153" s="33">
        <v>706</v>
      </c>
      <c r="C153" s="8" t="s">
        <v>400</v>
      </c>
      <c r="D153" s="8" t="s">
        <v>609</v>
      </c>
      <c r="E153" s="107">
        <v>1138.2</v>
      </c>
      <c r="F153" s="29"/>
      <c r="G153" s="47"/>
    </row>
    <row r="154" spans="1:7" s="37" customFormat="1" ht="31.5">
      <c r="A154" s="109" t="s">
        <v>2</v>
      </c>
      <c r="B154" s="33">
        <v>706</v>
      </c>
      <c r="C154" s="6" t="s">
        <v>275</v>
      </c>
      <c r="D154" s="6"/>
      <c r="E154" s="16">
        <f>E155+E176+E181+E184+E187</f>
        <v>137812.2</v>
      </c>
      <c r="F154" s="29"/>
      <c r="G154" s="47"/>
    </row>
    <row r="155" spans="1:7" s="37" customFormat="1" ht="47.25">
      <c r="A155" s="2" t="s">
        <v>277</v>
      </c>
      <c r="B155" s="33">
        <v>706</v>
      </c>
      <c r="C155" s="8" t="s">
        <v>276</v>
      </c>
      <c r="D155" s="8"/>
      <c r="E155" s="107">
        <f>E156+E161+E163+E168+E165+E159+E170+E172+E174</f>
        <v>98860.1</v>
      </c>
      <c r="F155" s="29"/>
      <c r="G155" s="47"/>
    </row>
    <row r="156" spans="1:7" s="37" customFormat="1" ht="15.75">
      <c r="A156" s="7" t="s">
        <v>635</v>
      </c>
      <c r="B156" s="33">
        <v>706</v>
      </c>
      <c r="C156" s="8" t="s">
        <v>278</v>
      </c>
      <c r="D156" s="8"/>
      <c r="E156" s="107">
        <f>E158+E157</f>
        <v>41333</v>
      </c>
      <c r="F156" s="29"/>
      <c r="G156" s="47"/>
    </row>
    <row r="157" spans="1:7" s="37" customFormat="1" ht="15.75">
      <c r="A157" s="2" t="s">
        <v>466</v>
      </c>
      <c r="B157" s="33">
        <v>706</v>
      </c>
      <c r="C157" s="8" t="s">
        <v>278</v>
      </c>
      <c r="D157" s="8" t="s">
        <v>618</v>
      </c>
      <c r="E157" s="107">
        <v>8375</v>
      </c>
      <c r="F157" s="29"/>
      <c r="G157" s="47"/>
    </row>
    <row r="158" spans="1:7" ht="31.5">
      <c r="A158" s="7" t="s">
        <v>615</v>
      </c>
      <c r="B158" s="33">
        <v>706</v>
      </c>
      <c r="C158" s="8" t="s">
        <v>278</v>
      </c>
      <c r="D158" s="8" t="s">
        <v>616</v>
      </c>
      <c r="E158" s="107">
        <v>32958</v>
      </c>
      <c r="G158" s="47"/>
    </row>
    <row r="159" spans="1:7" ht="15.75">
      <c r="A159" s="2" t="s">
        <v>1103</v>
      </c>
      <c r="B159" s="33">
        <v>706</v>
      </c>
      <c r="C159" s="8" t="s">
        <v>1104</v>
      </c>
      <c r="D159" s="8"/>
      <c r="E159" s="107">
        <f>E160</f>
        <v>1350</v>
      </c>
      <c r="G159" s="47"/>
    </row>
    <row r="160" spans="1:7" ht="15.75">
      <c r="A160" s="2" t="s">
        <v>466</v>
      </c>
      <c r="B160" s="33">
        <v>706</v>
      </c>
      <c r="C160" s="8" t="s">
        <v>1104</v>
      </c>
      <c r="D160" s="8" t="s">
        <v>618</v>
      </c>
      <c r="E160" s="107">
        <v>1350</v>
      </c>
      <c r="G160" s="47"/>
    </row>
    <row r="161" spans="1:7" s="37" customFormat="1" ht="15.75">
      <c r="A161" s="2" t="s">
        <v>500</v>
      </c>
      <c r="B161" s="33">
        <v>706</v>
      </c>
      <c r="C161" s="8" t="s">
        <v>279</v>
      </c>
      <c r="D161" s="8"/>
      <c r="E161" s="107">
        <f>E162</f>
        <v>18294</v>
      </c>
      <c r="F161" s="29"/>
      <c r="G161" s="47"/>
    </row>
    <row r="162" spans="1:7" s="37" customFormat="1" ht="31.5">
      <c r="A162" s="2" t="s">
        <v>615</v>
      </c>
      <c r="B162" s="33">
        <v>706</v>
      </c>
      <c r="C162" s="8" t="s">
        <v>279</v>
      </c>
      <c r="D162" s="8" t="s">
        <v>616</v>
      </c>
      <c r="E162" s="107">
        <v>18294</v>
      </c>
      <c r="F162" s="29"/>
      <c r="G162" s="47"/>
    </row>
    <row r="163" spans="1:7" s="37" customFormat="1" ht="15.75">
      <c r="A163" s="2" t="s">
        <v>636</v>
      </c>
      <c r="B163" s="33">
        <v>706</v>
      </c>
      <c r="C163" s="8" t="s">
        <v>280</v>
      </c>
      <c r="D163" s="8"/>
      <c r="E163" s="107">
        <f>E164</f>
        <v>1000</v>
      </c>
      <c r="F163" s="29"/>
      <c r="G163" s="47"/>
    </row>
    <row r="164" spans="1:7" s="37" customFormat="1" ht="31.5">
      <c r="A164" s="2" t="s">
        <v>638</v>
      </c>
      <c r="B164" s="33">
        <v>706</v>
      </c>
      <c r="C164" s="8" t="s">
        <v>280</v>
      </c>
      <c r="D164" s="8" t="s">
        <v>609</v>
      </c>
      <c r="E164" s="107">
        <v>1000</v>
      </c>
      <c r="F164" s="29"/>
      <c r="G164" s="47"/>
    </row>
    <row r="165" spans="1:7" s="37" customFormat="1" ht="64.5" customHeight="1">
      <c r="A165" s="2" t="s">
        <v>991</v>
      </c>
      <c r="B165" s="33">
        <v>706</v>
      </c>
      <c r="C165" s="8" t="s">
        <v>51</v>
      </c>
      <c r="D165" s="8"/>
      <c r="E165" s="107">
        <f>E167+E166</f>
        <v>34711.1</v>
      </c>
      <c r="F165" s="29"/>
      <c r="G165" s="47"/>
    </row>
    <row r="166" spans="1:7" s="37" customFormat="1" ht="15.75">
      <c r="A166" s="2" t="s">
        <v>466</v>
      </c>
      <c r="B166" s="33">
        <v>706</v>
      </c>
      <c r="C166" s="8" t="s">
        <v>51</v>
      </c>
      <c r="D166" s="8" t="s">
        <v>618</v>
      </c>
      <c r="E166" s="107">
        <v>8703</v>
      </c>
      <c r="F166" s="29"/>
      <c r="G166" s="47"/>
    </row>
    <row r="167" spans="1:7" s="37" customFormat="1" ht="31.5">
      <c r="A167" s="7" t="s">
        <v>615</v>
      </c>
      <c r="B167" s="33">
        <v>706</v>
      </c>
      <c r="C167" s="8" t="s">
        <v>51</v>
      </c>
      <c r="D167" s="8" t="s">
        <v>616</v>
      </c>
      <c r="E167" s="107">
        <v>26008.1</v>
      </c>
      <c r="F167" s="29"/>
      <c r="G167" s="47"/>
    </row>
    <row r="168" spans="1:7" s="37" customFormat="1" ht="31.5">
      <c r="A168" s="7" t="s">
        <v>681</v>
      </c>
      <c r="B168" s="33">
        <v>706</v>
      </c>
      <c r="C168" s="8" t="s">
        <v>682</v>
      </c>
      <c r="D168" s="8"/>
      <c r="E168" s="107">
        <f>E169</f>
        <v>2022</v>
      </c>
      <c r="F168" s="29"/>
      <c r="G168" s="47"/>
    </row>
    <row r="169" spans="1:7" s="37" customFormat="1" ht="31.5">
      <c r="A169" s="7" t="s">
        <v>615</v>
      </c>
      <c r="B169" s="33">
        <v>706</v>
      </c>
      <c r="C169" s="8" t="s">
        <v>682</v>
      </c>
      <c r="D169" s="8" t="s">
        <v>616</v>
      </c>
      <c r="E169" s="107">
        <v>2022</v>
      </c>
      <c r="F169" s="29"/>
      <c r="G169" s="47"/>
    </row>
    <row r="170" spans="1:7" s="37" customFormat="1" ht="31.5">
      <c r="A170" s="2" t="s">
        <v>1082</v>
      </c>
      <c r="B170" s="33">
        <v>706</v>
      </c>
      <c r="C170" s="8" t="s">
        <v>1105</v>
      </c>
      <c r="D170" s="8"/>
      <c r="E170" s="107">
        <f>E171</f>
        <v>50</v>
      </c>
      <c r="F170" s="29"/>
      <c r="G170" s="47"/>
    </row>
    <row r="171" spans="1:7" s="37" customFormat="1" ht="31.5">
      <c r="A171" s="2" t="s">
        <v>615</v>
      </c>
      <c r="B171" s="33">
        <v>706</v>
      </c>
      <c r="C171" s="8" t="s">
        <v>1105</v>
      </c>
      <c r="D171" s="8" t="s">
        <v>616</v>
      </c>
      <c r="E171" s="107">
        <v>50</v>
      </c>
      <c r="F171" s="29"/>
      <c r="G171" s="47"/>
    </row>
    <row r="172" spans="1:7" s="37" customFormat="1" ht="31.5">
      <c r="A172" s="2" t="s">
        <v>1084</v>
      </c>
      <c r="B172" s="33">
        <v>706</v>
      </c>
      <c r="C172" s="8" t="s">
        <v>1106</v>
      </c>
      <c r="D172" s="8"/>
      <c r="E172" s="107">
        <f>E173</f>
        <v>50</v>
      </c>
      <c r="F172" s="29"/>
      <c r="G172" s="47"/>
    </row>
    <row r="173" spans="1:7" s="37" customFormat="1" ht="31.5">
      <c r="A173" s="2" t="s">
        <v>615</v>
      </c>
      <c r="B173" s="33">
        <v>706</v>
      </c>
      <c r="C173" s="8" t="s">
        <v>1106</v>
      </c>
      <c r="D173" s="8" t="s">
        <v>616</v>
      </c>
      <c r="E173" s="107">
        <v>50</v>
      </c>
      <c r="F173" s="29"/>
      <c r="G173" s="47"/>
    </row>
    <row r="174" spans="1:7" s="37" customFormat="1" ht="31.5">
      <c r="A174" s="2" t="s">
        <v>1086</v>
      </c>
      <c r="B174" s="33">
        <v>706</v>
      </c>
      <c r="C174" s="8" t="s">
        <v>1107</v>
      </c>
      <c r="D174" s="8"/>
      <c r="E174" s="107">
        <f>E175</f>
        <v>50</v>
      </c>
      <c r="F174" s="29"/>
      <c r="G174" s="47"/>
    </row>
    <row r="175" spans="1:7" s="37" customFormat="1" ht="31.5">
      <c r="A175" s="2" t="s">
        <v>615</v>
      </c>
      <c r="B175" s="33">
        <v>706</v>
      </c>
      <c r="C175" s="8" t="s">
        <v>1107</v>
      </c>
      <c r="D175" s="8" t="s">
        <v>616</v>
      </c>
      <c r="E175" s="107">
        <v>50</v>
      </c>
      <c r="F175" s="29"/>
      <c r="G175" s="47"/>
    </row>
    <row r="176" spans="1:7" ht="31.5">
      <c r="A176" s="2" t="s">
        <v>4</v>
      </c>
      <c r="B176" s="33">
        <v>706</v>
      </c>
      <c r="C176" s="8" t="s">
        <v>281</v>
      </c>
      <c r="D176" s="8"/>
      <c r="E176" s="107">
        <f>E177+E179</f>
        <v>34035.1</v>
      </c>
      <c r="G176" s="47"/>
    </row>
    <row r="177" spans="1:7" ht="15.75">
      <c r="A177" s="2" t="s">
        <v>230</v>
      </c>
      <c r="B177" s="33">
        <v>706</v>
      </c>
      <c r="C177" s="8" t="s">
        <v>282</v>
      </c>
      <c r="D177" s="8"/>
      <c r="E177" s="107">
        <f>E178</f>
        <v>26955</v>
      </c>
      <c r="G177" s="47"/>
    </row>
    <row r="178" spans="1:7" ht="31.5">
      <c r="A178" s="2" t="s">
        <v>615</v>
      </c>
      <c r="B178" s="33">
        <v>706</v>
      </c>
      <c r="C178" s="8" t="s">
        <v>282</v>
      </c>
      <c r="D178" s="8" t="s">
        <v>616</v>
      </c>
      <c r="E178" s="107">
        <v>26955</v>
      </c>
      <c r="G178" s="47"/>
    </row>
    <row r="179" spans="1:7" ht="47.25">
      <c r="A179" s="2" t="s">
        <v>990</v>
      </c>
      <c r="B179" s="33">
        <v>706</v>
      </c>
      <c r="C179" s="8" t="s">
        <v>50</v>
      </c>
      <c r="D179" s="8"/>
      <c r="E179" s="107">
        <f>E180</f>
        <v>7080.1</v>
      </c>
      <c r="G179" s="47"/>
    </row>
    <row r="180" spans="1:7" ht="31.5">
      <c r="A180" s="2" t="s">
        <v>615</v>
      </c>
      <c r="B180" s="33">
        <v>706</v>
      </c>
      <c r="C180" s="8" t="s">
        <v>50</v>
      </c>
      <c r="D180" s="8" t="s">
        <v>616</v>
      </c>
      <c r="E180" s="107">
        <v>7080.1</v>
      </c>
      <c r="G180" s="47"/>
    </row>
    <row r="181" spans="1:7" ht="31.5">
      <c r="A181" s="2" t="s">
        <v>68</v>
      </c>
      <c r="B181" s="33">
        <v>706</v>
      </c>
      <c r="C181" s="8" t="s">
        <v>283</v>
      </c>
      <c r="D181" s="8"/>
      <c r="E181" s="107">
        <f>E182</f>
        <v>3150</v>
      </c>
      <c r="G181" s="47"/>
    </row>
    <row r="182" spans="1:7" ht="15.75">
      <c r="A182" s="2" t="s">
        <v>613</v>
      </c>
      <c r="B182" s="33">
        <v>706</v>
      </c>
      <c r="C182" s="8" t="s">
        <v>284</v>
      </c>
      <c r="D182" s="8"/>
      <c r="E182" s="107">
        <f>E183</f>
        <v>3150</v>
      </c>
      <c r="G182" s="47"/>
    </row>
    <row r="183" spans="1:7" ht="31.5">
      <c r="A183" s="2" t="s">
        <v>638</v>
      </c>
      <c r="B183" s="33">
        <v>706</v>
      </c>
      <c r="C183" s="8" t="s">
        <v>284</v>
      </c>
      <c r="D183" s="8" t="s">
        <v>609</v>
      </c>
      <c r="E183" s="107">
        <v>3150</v>
      </c>
      <c r="G183" s="47"/>
    </row>
    <row r="184" spans="1:7" ht="31.5">
      <c r="A184" s="2" t="s">
        <v>285</v>
      </c>
      <c r="B184" s="33">
        <v>706</v>
      </c>
      <c r="C184" s="8" t="s">
        <v>286</v>
      </c>
      <c r="D184" s="8"/>
      <c r="E184" s="107">
        <f>E185</f>
        <v>895</v>
      </c>
      <c r="G184" s="47"/>
    </row>
    <row r="185" spans="1:7" ht="15.75">
      <c r="A185" s="2" t="s">
        <v>614</v>
      </c>
      <c r="B185" s="33">
        <v>706</v>
      </c>
      <c r="C185" s="8" t="s">
        <v>287</v>
      </c>
      <c r="D185" s="8"/>
      <c r="E185" s="107">
        <f>E186</f>
        <v>895</v>
      </c>
      <c r="G185" s="47"/>
    </row>
    <row r="186" spans="1:7" ht="31.5">
      <c r="A186" s="2" t="s">
        <v>638</v>
      </c>
      <c r="B186" s="33">
        <v>706</v>
      </c>
      <c r="C186" s="8" t="s">
        <v>287</v>
      </c>
      <c r="D186" s="8" t="s">
        <v>609</v>
      </c>
      <c r="E186" s="107">
        <v>895</v>
      </c>
      <c r="G186" s="47"/>
    </row>
    <row r="187" spans="1:7" ht="63">
      <c r="A187" s="2" t="s">
        <v>88</v>
      </c>
      <c r="B187" s="33">
        <v>706</v>
      </c>
      <c r="C187" s="8" t="s">
        <v>923</v>
      </c>
      <c r="D187" s="8"/>
      <c r="E187" s="107">
        <f>E188</f>
        <v>872</v>
      </c>
      <c r="G187" s="47"/>
    </row>
    <row r="188" spans="1:7" ht="63">
      <c r="A188" s="2" t="s">
        <v>916</v>
      </c>
      <c r="B188" s="33">
        <v>706</v>
      </c>
      <c r="C188" s="8" t="s">
        <v>924</v>
      </c>
      <c r="D188" s="8"/>
      <c r="E188" s="107">
        <f>E189</f>
        <v>872</v>
      </c>
      <c r="G188" s="47"/>
    </row>
    <row r="189" spans="1:7" ht="31.5">
      <c r="A189" s="7" t="s">
        <v>615</v>
      </c>
      <c r="B189" s="33">
        <v>706</v>
      </c>
      <c r="C189" s="8" t="s">
        <v>924</v>
      </c>
      <c r="D189" s="8" t="s">
        <v>616</v>
      </c>
      <c r="E189" s="107">
        <v>872</v>
      </c>
      <c r="G189" s="47"/>
    </row>
    <row r="190" spans="1:7" ht="31.5">
      <c r="A190" s="109" t="s">
        <v>145</v>
      </c>
      <c r="B190" s="33">
        <v>706</v>
      </c>
      <c r="C190" s="6" t="s">
        <v>288</v>
      </c>
      <c r="D190" s="6"/>
      <c r="E190" s="16">
        <f>E191+E196+E203+E220+E214</f>
        <v>74720.8</v>
      </c>
      <c r="G190" s="47"/>
    </row>
    <row r="191" spans="1:7" ht="31.5">
      <c r="A191" s="2" t="s">
        <v>289</v>
      </c>
      <c r="B191" s="33">
        <v>706</v>
      </c>
      <c r="C191" s="8" t="s">
        <v>290</v>
      </c>
      <c r="D191" s="8"/>
      <c r="E191" s="107">
        <f>E192</f>
        <v>3963</v>
      </c>
      <c r="G191" s="47"/>
    </row>
    <row r="192" spans="1:7" ht="15.75">
      <c r="A192" s="2" t="s">
        <v>639</v>
      </c>
      <c r="B192" s="33">
        <v>706</v>
      </c>
      <c r="C192" s="8" t="s">
        <v>291</v>
      </c>
      <c r="D192" s="8"/>
      <c r="E192" s="107">
        <f>E193+E194+E195</f>
        <v>3963</v>
      </c>
      <c r="G192" s="47"/>
    </row>
    <row r="193" spans="1:7" ht="47.25">
      <c r="A193" s="2" t="s">
        <v>607</v>
      </c>
      <c r="B193" s="33">
        <v>706</v>
      </c>
      <c r="C193" s="8" t="s">
        <v>291</v>
      </c>
      <c r="D193" s="8" t="s">
        <v>608</v>
      </c>
      <c r="E193" s="107">
        <v>3171</v>
      </c>
      <c r="G193" s="47"/>
    </row>
    <row r="194" spans="1:7" ht="31.5">
      <c r="A194" s="2" t="s">
        <v>638</v>
      </c>
      <c r="B194" s="33">
        <v>706</v>
      </c>
      <c r="C194" s="8" t="s">
        <v>291</v>
      </c>
      <c r="D194" s="8" t="s">
        <v>609</v>
      </c>
      <c r="E194" s="107">
        <v>581</v>
      </c>
      <c r="G194" s="47"/>
    </row>
    <row r="195" spans="1:7" ht="15.75">
      <c r="A195" s="2" t="s">
        <v>610</v>
      </c>
      <c r="B195" s="33">
        <v>706</v>
      </c>
      <c r="C195" s="8" t="s">
        <v>291</v>
      </c>
      <c r="D195" s="8" t="s">
        <v>611</v>
      </c>
      <c r="E195" s="107">
        <v>211</v>
      </c>
      <c r="G195" s="47"/>
    </row>
    <row r="196" spans="1:7" ht="47.25">
      <c r="A196" s="2" t="s">
        <v>641</v>
      </c>
      <c r="B196" s="33">
        <v>706</v>
      </c>
      <c r="C196" s="8" t="s">
        <v>292</v>
      </c>
      <c r="D196" s="8"/>
      <c r="E196" s="107">
        <f>E197+E201</f>
        <v>59611</v>
      </c>
      <c r="G196" s="47"/>
    </row>
    <row r="197" spans="1:7" ht="15.75">
      <c r="A197" s="2" t="s">
        <v>639</v>
      </c>
      <c r="B197" s="33">
        <v>706</v>
      </c>
      <c r="C197" s="8" t="s">
        <v>293</v>
      </c>
      <c r="D197" s="8"/>
      <c r="E197" s="107">
        <f>E198+E199+E200</f>
        <v>57010</v>
      </c>
      <c r="G197" s="47"/>
    </row>
    <row r="198" spans="1:7" ht="47.25">
      <c r="A198" s="2" t="s">
        <v>607</v>
      </c>
      <c r="B198" s="33">
        <v>706</v>
      </c>
      <c r="C198" s="8" t="s">
        <v>293</v>
      </c>
      <c r="D198" s="8" t="s">
        <v>608</v>
      </c>
      <c r="E198" s="107">
        <v>42994</v>
      </c>
      <c r="G198" s="47"/>
    </row>
    <row r="199" spans="1:7" ht="31.5">
      <c r="A199" s="2" t="s">
        <v>638</v>
      </c>
      <c r="B199" s="33">
        <v>706</v>
      </c>
      <c r="C199" s="8" t="s">
        <v>293</v>
      </c>
      <c r="D199" s="8" t="s">
        <v>609</v>
      </c>
      <c r="E199" s="107">
        <v>13443</v>
      </c>
      <c r="G199" s="47"/>
    </row>
    <row r="200" spans="1:7" ht="15.75">
      <c r="A200" s="2" t="s">
        <v>610</v>
      </c>
      <c r="B200" s="33">
        <v>706</v>
      </c>
      <c r="C200" s="8" t="s">
        <v>293</v>
      </c>
      <c r="D200" s="8" t="s">
        <v>611</v>
      </c>
      <c r="E200" s="107">
        <v>573</v>
      </c>
      <c r="G200" s="47"/>
    </row>
    <row r="201" spans="1:7" ht="31.5">
      <c r="A201" s="2" t="s">
        <v>37</v>
      </c>
      <c r="B201" s="33">
        <v>706</v>
      </c>
      <c r="C201" s="8" t="s">
        <v>294</v>
      </c>
      <c r="D201" s="8"/>
      <c r="E201" s="107">
        <f>E202</f>
        <v>2601</v>
      </c>
      <c r="G201" s="47"/>
    </row>
    <row r="202" spans="1:7" ht="47.25">
      <c r="A202" s="2" t="s">
        <v>607</v>
      </c>
      <c r="B202" s="33">
        <v>706</v>
      </c>
      <c r="C202" s="8" t="s">
        <v>294</v>
      </c>
      <c r="D202" s="8" t="s">
        <v>608</v>
      </c>
      <c r="E202" s="107">
        <v>2601</v>
      </c>
      <c r="G202" s="47"/>
    </row>
    <row r="203" spans="1:7" ht="40.5" customHeight="1">
      <c r="A203" s="2" t="s">
        <v>643</v>
      </c>
      <c r="B203" s="33">
        <v>706</v>
      </c>
      <c r="C203" s="8" t="s">
        <v>295</v>
      </c>
      <c r="D203" s="8"/>
      <c r="E203" s="107">
        <f>E204+E206+E209+E211</f>
        <v>8521.8</v>
      </c>
      <c r="G203" s="47"/>
    </row>
    <row r="204" spans="1:7" ht="31.5">
      <c r="A204" s="2" t="s">
        <v>646</v>
      </c>
      <c r="B204" s="33">
        <v>706</v>
      </c>
      <c r="C204" s="8" t="s">
        <v>296</v>
      </c>
      <c r="D204" s="8"/>
      <c r="E204" s="107">
        <f>E205</f>
        <v>1853.5</v>
      </c>
      <c r="G204" s="47"/>
    </row>
    <row r="205" spans="1:7" ht="15.75">
      <c r="A205" s="2" t="s">
        <v>466</v>
      </c>
      <c r="B205" s="33">
        <v>706</v>
      </c>
      <c r="C205" s="8" t="s">
        <v>296</v>
      </c>
      <c r="D205" s="8" t="s">
        <v>618</v>
      </c>
      <c r="E205" s="107">
        <v>1853.5</v>
      </c>
      <c r="G205" s="47"/>
    </row>
    <row r="206" spans="1:7" ht="31.5">
      <c r="A206" s="2" t="s">
        <v>642</v>
      </c>
      <c r="B206" s="33">
        <v>706</v>
      </c>
      <c r="C206" s="8" t="s">
        <v>299</v>
      </c>
      <c r="D206" s="8"/>
      <c r="E206" s="107">
        <f>E207+E208</f>
        <v>4688.7</v>
      </c>
      <c r="G206" s="47"/>
    </row>
    <row r="207" spans="1:7" ht="47.25">
      <c r="A207" s="2" t="s">
        <v>607</v>
      </c>
      <c r="B207" s="33">
        <v>706</v>
      </c>
      <c r="C207" s="8" t="s">
        <v>299</v>
      </c>
      <c r="D207" s="8" t="s">
        <v>608</v>
      </c>
      <c r="E207" s="107">
        <v>4037.7</v>
      </c>
      <c r="G207" s="47"/>
    </row>
    <row r="208" spans="1:7" ht="31.5">
      <c r="A208" s="2" t="s">
        <v>638</v>
      </c>
      <c r="B208" s="33">
        <v>706</v>
      </c>
      <c r="C208" s="8" t="s">
        <v>299</v>
      </c>
      <c r="D208" s="8" t="s">
        <v>609</v>
      </c>
      <c r="E208" s="107">
        <v>651</v>
      </c>
      <c r="G208" s="47"/>
    </row>
    <row r="209" spans="1:7" ht="47.25">
      <c r="A209" s="2" t="s">
        <v>644</v>
      </c>
      <c r="B209" s="33">
        <v>706</v>
      </c>
      <c r="C209" s="8" t="s">
        <v>297</v>
      </c>
      <c r="D209" s="8"/>
      <c r="E209" s="107">
        <f>E210</f>
        <v>1287.2</v>
      </c>
      <c r="G209" s="47"/>
    </row>
    <row r="210" spans="1:7" ht="47.25">
      <c r="A210" s="2" t="s">
        <v>607</v>
      </c>
      <c r="B210" s="33">
        <v>706</v>
      </c>
      <c r="C210" s="8" t="s">
        <v>297</v>
      </c>
      <c r="D210" s="8" t="s">
        <v>608</v>
      </c>
      <c r="E210" s="107">
        <v>1287.2</v>
      </c>
      <c r="G210" s="47"/>
    </row>
    <row r="211" spans="1:7" ht="31.5">
      <c r="A211" s="2" t="s">
        <v>645</v>
      </c>
      <c r="B211" s="33">
        <v>706</v>
      </c>
      <c r="C211" s="8" t="s">
        <v>298</v>
      </c>
      <c r="D211" s="8"/>
      <c r="E211" s="107">
        <f>E212+E213</f>
        <v>692.4</v>
      </c>
      <c r="G211" s="47"/>
    </row>
    <row r="212" spans="1:7" ht="47.25">
      <c r="A212" s="2" t="s">
        <v>607</v>
      </c>
      <c r="B212" s="33">
        <v>706</v>
      </c>
      <c r="C212" s="8" t="s">
        <v>298</v>
      </c>
      <c r="D212" s="8" t="s">
        <v>608</v>
      </c>
      <c r="E212" s="107">
        <v>624.4</v>
      </c>
      <c r="G212" s="47"/>
    </row>
    <row r="213" spans="1:7" ht="31.5">
      <c r="A213" s="2" t="s">
        <v>638</v>
      </c>
      <c r="B213" s="33">
        <v>706</v>
      </c>
      <c r="C213" s="8" t="s">
        <v>298</v>
      </c>
      <c r="D213" s="8" t="s">
        <v>609</v>
      </c>
      <c r="E213" s="107">
        <v>68</v>
      </c>
      <c r="G213" s="47"/>
    </row>
    <row r="214" spans="1:7" ht="31.5">
      <c r="A214" s="2" t="s">
        <v>1070</v>
      </c>
      <c r="B214" s="33">
        <v>706</v>
      </c>
      <c r="C214" s="8" t="s">
        <v>1071</v>
      </c>
      <c r="D214" s="8"/>
      <c r="E214" s="107">
        <f>E215+E218</f>
        <v>2052</v>
      </c>
      <c r="G214" s="47"/>
    </row>
    <row r="215" spans="1:7" ht="15.75">
      <c r="A215" s="2" t="s">
        <v>1072</v>
      </c>
      <c r="B215" s="33">
        <v>706</v>
      </c>
      <c r="C215" s="8" t="s">
        <v>1073</v>
      </c>
      <c r="D215" s="8"/>
      <c r="E215" s="107">
        <f>E217+E216</f>
        <v>275</v>
      </c>
      <c r="G215" s="47"/>
    </row>
    <row r="216" spans="1:7" ht="31.5">
      <c r="A216" s="2" t="s">
        <v>638</v>
      </c>
      <c r="B216" s="33">
        <v>706</v>
      </c>
      <c r="C216" s="8" t="s">
        <v>1073</v>
      </c>
      <c r="D216" s="8" t="s">
        <v>609</v>
      </c>
      <c r="E216" s="107">
        <v>275</v>
      </c>
      <c r="G216" s="47"/>
    </row>
    <row r="217" spans="1:7" ht="15.75">
      <c r="A217" s="2" t="s">
        <v>466</v>
      </c>
      <c r="B217" s="33">
        <v>706</v>
      </c>
      <c r="C217" s="8" t="s">
        <v>1073</v>
      </c>
      <c r="D217" s="8" t="s">
        <v>618</v>
      </c>
      <c r="E217" s="107">
        <v>0</v>
      </c>
      <c r="G217" s="47"/>
    </row>
    <row r="218" spans="1:7" ht="15.75">
      <c r="A218" s="2" t="s">
        <v>1201</v>
      </c>
      <c r="B218" s="33">
        <v>706</v>
      </c>
      <c r="C218" s="8" t="s">
        <v>1202</v>
      </c>
      <c r="D218" s="8"/>
      <c r="E218" s="107">
        <f>E219</f>
        <v>1777</v>
      </c>
      <c r="G218" s="47"/>
    </row>
    <row r="219" spans="1:7" ht="15.75">
      <c r="A219" s="2" t="s">
        <v>466</v>
      </c>
      <c r="B219" s="33">
        <v>706</v>
      </c>
      <c r="C219" s="8" t="s">
        <v>1202</v>
      </c>
      <c r="D219" s="8" t="s">
        <v>618</v>
      </c>
      <c r="E219" s="107">
        <v>1777</v>
      </c>
      <c r="G219" s="47"/>
    </row>
    <row r="220" spans="1:7" ht="31.5">
      <c r="A220" s="7" t="s">
        <v>87</v>
      </c>
      <c r="B220" s="33">
        <v>706</v>
      </c>
      <c r="C220" s="8" t="s">
        <v>1048</v>
      </c>
      <c r="D220" s="8"/>
      <c r="E220" s="107">
        <f>E221</f>
        <v>573</v>
      </c>
      <c r="G220" s="47"/>
    </row>
    <row r="221" spans="1:7" ht="15.75">
      <c r="A221" s="7" t="s">
        <v>151</v>
      </c>
      <c r="B221" s="33">
        <v>706</v>
      </c>
      <c r="C221" s="8" t="s">
        <v>1049</v>
      </c>
      <c r="D221" s="8"/>
      <c r="E221" s="107">
        <f>E222</f>
        <v>573</v>
      </c>
      <c r="G221" s="47"/>
    </row>
    <row r="222" spans="1:7" ht="15.75">
      <c r="A222" s="7" t="s">
        <v>620</v>
      </c>
      <c r="B222" s="33">
        <v>706</v>
      </c>
      <c r="C222" s="8" t="s">
        <v>1049</v>
      </c>
      <c r="D222" s="8" t="s">
        <v>619</v>
      </c>
      <c r="E222" s="107">
        <v>573</v>
      </c>
      <c r="G222" s="47"/>
    </row>
    <row r="223" spans="1:7" ht="63">
      <c r="A223" s="109" t="s">
        <v>300</v>
      </c>
      <c r="B223" s="33">
        <v>706</v>
      </c>
      <c r="C223" s="6" t="s">
        <v>301</v>
      </c>
      <c r="D223" s="6"/>
      <c r="E223" s="16">
        <f>E232+E235+E260+E277+E296+E301+E227+E252+E304+E224</f>
        <v>286872.616</v>
      </c>
      <c r="G223" s="47"/>
    </row>
    <row r="224" spans="1:7" ht="15.75">
      <c r="A224" s="2" t="s">
        <v>1176</v>
      </c>
      <c r="B224" s="33">
        <v>706</v>
      </c>
      <c r="C224" s="8" t="s">
        <v>1177</v>
      </c>
      <c r="D224" s="8"/>
      <c r="E224" s="107">
        <f>E225</f>
        <v>34412.482</v>
      </c>
      <c r="G224" s="47"/>
    </row>
    <row r="225" spans="1:7" ht="15.75">
      <c r="A225" s="2" t="s">
        <v>1178</v>
      </c>
      <c r="B225" s="33">
        <v>706</v>
      </c>
      <c r="C225" s="8" t="s">
        <v>1179</v>
      </c>
      <c r="D225" s="8"/>
      <c r="E225" s="107">
        <f>E226</f>
        <v>34412.482</v>
      </c>
      <c r="G225" s="47"/>
    </row>
    <row r="226" spans="1:7" ht="15.75">
      <c r="A226" s="2" t="s">
        <v>466</v>
      </c>
      <c r="B226" s="33">
        <v>706</v>
      </c>
      <c r="C226" s="8" t="s">
        <v>1179</v>
      </c>
      <c r="D226" s="8" t="s">
        <v>618</v>
      </c>
      <c r="E226" s="107">
        <v>34412.482</v>
      </c>
      <c r="G226" s="47"/>
    </row>
    <row r="227" spans="1:7" ht="31.5">
      <c r="A227" s="2" t="s">
        <v>655</v>
      </c>
      <c r="B227" s="33">
        <v>706</v>
      </c>
      <c r="C227" s="8" t="s">
        <v>302</v>
      </c>
      <c r="D227" s="8"/>
      <c r="E227" s="107">
        <f>E230+E228</f>
        <v>7425.4</v>
      </c>
      <c r="G227" s="47"/>
    </row>
    <row r="228" spans="1:7" ht="31.5">
      <c r="A228" s="2" t="s">
        <v>404</v>
      </c>
      <c r="B228" s="33">
        <v>706</v>
      </c>
      <c r="C228" s="8" t="s">
        <v>1079</v>
      </c>
      <c r="D228" s="8"/>
      <c r="E228" s="107">
        <f>E229</f>
        <v>3200</v>
      </c>
      <c r="G228" s="47"/>
    </row>
    <row r="229" spans="1:7" ht="31.5">
      <c r="A229" s="2" t="s">
        <v>224</v>
      </c>
      <c r="B229" s="33">
        <v>706</v>
      </c>
      <c r="C229" s="8" t="s">
        <v>1079</v>
      </c>
      <c r="D229" s="8" t="s">
        <v>622</v>
      </c>
      <c r="E229" s="107">
        <v>3200</v>
      </c>
      <c r="G229" s="47"/>
    </row>
    <row r="230" spans="1:7" ht="15.75">
      <c r="A230" s="7" t="s">
        <v>675</v>
      </c>
      <c r="B230" s="33">
        <v>706</v>
      </c>
      <c r="C230" s="8" t="s">
        <v>674</v>
      </c>
      <c r="D230" s="8"/>
      <c r="E230" s="107">
        <f>E231</f>
        <v>4225.4</v>
      </c>
      <c r="G230" s="47"/>
    </row>
    <row r="231" spans="1:7" ht="31.5">
      <c r="A231" s="7" t="s">
        <v>404</v>
      </c>
      <c r="B231" s="33">
        <v>706</v>
      </c>
      <c r="C231" s="8" t="s">
        <v>674</v>
      </c>
      <c r="D231" s="8" t="s">
        <v>622</v>
      </c>
      <c r="E231" s="107">
        <v>4225.4</v>
      </c>
      <c r="G231" s="47"/>
    </row>
    <row r="232" spans="1:7" ht="63">
      <c r="A232" s="2" t="s">
        <v>651</v>
      </c>
      <c r="B232" s="33">
        <v>706</v>
      </c>
      <c r="C232" s="8" t="s">
        <v>303</v>
      </c>
      <c r="D232" s="8"/>
      <c r="E232" s="107">
        <f>E233</f>
        <v>31090.4</v>
      </c>
      <c r="G232" s="47"/>
    </row>
    <row r="233" spans="1:7" ht="31.5">
      <c r="A233" s="2" t="s">
        <v>404</v>
      </c>
      <c r="B233" s="33">
        <v>706</v>
      </c>
      <c r="C233" s="8" t="s">
        <v>405</v>
      </c>
      <c r="D233" s="8"/>
      <c r="E233" s="107">
        <f>E234</f>
        <v>31090.4</v>
      </c>
      <c r="G233" s="47"/>
    </row>
    <row r="234" spans="1:7" ht="31.5">
      <c r="A234" s="2" t="s">
        <v>224</v>
      </c>
      <c r="B234" s="33">
        <v>706</v>
      </c>
      <c r="C234" s="8" t="s">
        <v>405</v>
      </c>
      <c r="D234" s="8" t="s">
        <v>622</v>
      </c>
      <c r="E234" s="107">
        <v>31090.4</v>
      </c>
      <c r="G234" s="47"/>
    </row>
    <row r="235" spans="1:7" ht="47.25">
      <c r="A235" s="2" t="s">
        <v>69</v>
      </c>
      <c r="B235" s="33">
        <v>706</v>
      </c>
      <c r="C235" s="8" t="s">
        <v>304</v>
      </c>
      <c r="D235" s="8"/>
      <c r="E235" s="107">
        <f>E238+E242+E240+E236+E244+E246+E248+E250</f>
        <v>65018.373</v>
      </c>
      <c r="G235" s="47"/>
    </row>
    <row r="236" spans="1:7" ht="15.75">
      <c r="A236" s="2" t="s">
        <v>1093</v>
      </c>
      <c r="B236" s="33">
        <v>706</v>
      </c>
      <c r="C236" s="8" t="s">
        <v>1094</v>
      </c>
      <c r="D236" s="8"/>
      <c r="E236" s="107">
        <f>E237</f>
        <v>5000</v>
      </c>
      <c r="G236" s="47"/>
    </row>
    <row r="237" spans="1:7" ht="31.5">
      <c r="A237" s="2" t="s">
        <v>638</v>
      </c>
      <c r="B237" s="33">
        <v>706</v>
      </c>
      <c r="C237" s="8" t="s">
        <v>1094</v>
      </c>
      <c r="D237" s="8" t="s">
        <v>609</v>
      </c>
      <c r="E237" s="107">
        <v>5000</v>
      </c>
      <c r="G237" s="47"/>
    </row>
    <row r="238" spans="1:7" ht="63">
      <c r="A238" s="2" t="s">
        <v>416</v>
      </c>
      <c r="B238" s="33">
        <v>706</v>
      </c>
      <c r="C238" s="8" t="s">
        <v>305</v>
      </c>
      <c r="D238" s="8"/>
      <c r="E238" s="107">
        <f>E239</f>
        <v>6966</v>
      </c>
      <c r="G238" s="47"/>
    </row>
    <row r="239" spans="1:7" ht="15.75">
      <c r="A239" s="2" t="s">
        <v>466</v>
      </c>
      <c r="B239" s="33">
        <v>706</v>
      </c>
      <c r="C239" s="8" t="s">
        <v>305</v>
      </c>
      <c r="D239" s="8" t="s">
        <v>618</v>
      </c>
      <c r="E239" s="107">
        <v>6966</v>
      </c>
      <c r="G239" s="47"/>
    </row>
    <row r="240" spans="1:7" ht="47.25">
      <c r="A240" s="2" t="s">
        <v>656</v>
      </c>
      <c r="B240" s="33">
        <v>706</v>
      </c>
      <c r="C240" s="8" t="s">
        <v>677</v>
      </c>
      <c r="D240" s="8"/>
      <c r="E240" s="107">
        <f>E241</f>
        <v>0</v>
      </c>
      <c r="G240" s="47"/>
    </row>
    <row r="241" spans="1:7" ht="31.5">
      <c r="A241" s="2" t="s">
        <v>638</v>
      </c>
      <c r="B241" s="33">
        <v>706</v>
      </c>
      <c r="C241" s="8" t="s">
        <v>677</v>
      </c>
      <c r="D241" s="8" t="s">
        <v>609</v>
      </c>
      <c r="E241" s="107">
        <v>0</v>
      </c>
      <c r="G241" s="47"/>
    </row>
    <row r="242" spans="1:7" ht="15.75">
      <c r="A242" s="7" t="s">
        <v>914</v>
      </c>
      <c r="B242" s="33">
        <v>706</v>
      </c>
      <c r="C242" s="8" t="s">
        <v>679</v>
      </c>
      <c r="D242" s="8"/>
      <c r="E242" s="107">
        <f>E243</f>
        <v>0</v>
      </c>
      <c r="G242" s="47"/>
    </row>
    <row r="243" spans="1:7" ht="31.5">
      <c r="A243" s="7" t="s">
        <v>638</v>
      </c>
      <c r="B243" s="33">
        <v>706</v>
      </c>
      <c r="C243" s="8" t="s">
        <v>679</v>
      </c>
      <c r="D243" s="8" t="s">
        <v>609</v>
      </c>
      <c r="E243" s="107">
        <v>0</v>
      </c>
      <c r="G243" s="47"/>
    </row>
    <row r="244" spans="1:7" ht="31.5">
      <c r="A244" s="2" t="s">
        <v>681</v>
      </c>
      <c r="B244" s="33">
        <v>706</v>
      </c>
      <c r="C244" s="8" t="s">
        <v>1088</v>
      </c>
      <c r="D244" s="8"/>
      <c r="E244" s="107">
        <f>E245</f>
        <v>559</v>
      </c>
      <c r="G244" s="47"/>
    </row>
    <row r="245" spans="1:7" ht="15.75">
      <c r="A245" s="2" t="s">
        <v>466</v>
      </c>
      <c r="B245" s="33">
        <v>706</v>
      </c>
      <c r="C245" s="8" t="s">
        <v>1088</v>
      </c>
      <c r="D245" s="8" t="s">
        <v>618</v>
      </c>
      <c r="E245" s="107">
        <v>559</v>
      </c>
      <c r="G245" s="47"/>
    </row>
    <row r="246" spans="1:7" ht="15.75">
      <c r="A246" s="2" t="s">
        <v>1180</v>
      </c>
      <c r="B246" s="33">
        <v>706</v>
      </c>
      <c r="C246" s="8" t="s">
        <v>1181</v>
      </c>
      <c r="D246" s="8"/>
      <c r="E246" s="107">
        <f>E247</f>
        <v>8679.815</v>
      </c>
      <c r="G246" s="47"/>
    </row>
    <row r="247" spans="1:7" ht="31.5">
      <c r="A247" s="2" t="s">
        <v>224</v>
      </c>
      <c r="B247" s="33">
        <v>706</v>
      </c>
      <c r="C247" s="8" t="s">
        <v>1181</v>
      </c>
      <c r="D247" s="8" t="s">
        <v>622</v>
      </c>
      <c r="E247" s="107">
        <v>8679.815</v>
      </c>
      <c r="G247" s="47"/>
    </row>
    <row r="248" spans="1:7" ht="31.5">
      <c r="A248" s="2" t="s">
        <v>1182</v>
      </c>
      <c r="B248" s="33">
        <v>706</v>
      </c>
      <c r="C248" s="8" t="s">
        <v>1183</v>
      </c>
      <c r="D248" s="8"/>
      <c r="E248" s="107">
        <f>E249</f>
        <v>12145.056</v>
      </c>
      <c r="G248" s="47"/>
    </row>
    <row r="249" spans="1:7" ht="15.75">
      <c r="A249" s="2" t="s">
        <v>466</v>
      </c>
      <c r="B249" s="33">
        <v>706</v>
      </c>
      <c r="C249" s="8" t="s">
        <v>1183</v>
      </c>
      <c r="D249" s="8" t="s">
        <v>618</v>
      </c>
      <c r="E249" s="107">
        <v>12145.056</v>
      </c>
      <c r="G249" s="47"/>
    </row>
    <row r="250" spans="1:7" ht="47.25">
      <c r="A250" s="2" t="s">
        <v>1184</v>
      </c>
      <c r="B250" s="33">
        <v>706</v>
      </c>
      <c r="C250" s="8" t="s">
        <v>1185</v>
      </c>
      <c r="D250" s="8"/>
      <c r="E250" s="107">
        <f>E251</f>
        <v>31668.502</v>
      </c>
      <c r="G250" s="47"/>
    </row>
    <row r="251" spans="1:7" ht="15.75">
      <c r="A251" s="2" t="s">
        <v>466</v>
      </c>
      <c r="B251" s="33">
        <v>706</v>
      </c>
      <c r="C251" s="8" t="s">
        <v>1185</v>
      </c>
      <c r="D251" s="8" t="s">
        <v>618</v>
      </c>
      <c r="E251" s="107">
        <v>31668.502</v>
      </c>
      <c r="G251" s="47"/>
    </row>
    <row r="252" spans="1:7" ht="31.5">
      <c r="A252" s="2" t="s">
        <v>306</v>
      </c>
      <c r="B252" s="33">
        <v>706</v>
      </c>
      <c r="C252" s="8" t="s">
        <v>307</v>
      </c>
      <c r="D252" s="8"/>
      <c r="E252" s="107">
        <f>E256+E258+E253</f>
        <v>77923.87</v>
      </c>
      <c r="G252" s="47"/>
    </row>
    <row r="253" spans="1:7" ht="15.75">
      <c r="A253" s="2" t="s">
        <v>47</v>
      </c>
      <c r="B253" s="33">
        <v>706</v>
      </c>
      <c r="C253" s="8" t="s">
        <v>1080</v>
      </c>
      <c r="D253" s="8"/>
      <c r="E253" s="107">
        <f>E254+E255</f>
        <v>530.893</v>
      </c>
      <c r="G253" s="47"/>
    </row>
    <row r="254" spans="1:7" ht="31.5">
      <c r="A254" s="2" t="s">
        <v>638</v>
      </c>
      <c r="B254" s="33">
        <v>706</v>
      </c>
      <c r="C254" s="8" t="s">
        <v>1080</v>
      </c>
      <c r="D254" s="8" t="s">
        <v>609</v>
      </c>
      <c r="E254" s="107">
        <v>0</v>
      </c>
      <c r="G254" s="47"/>
    </row>
    <row r="255" spans="1:7" ht="15.75">
      <c r="A255" s="2" t="s">
        <v>610</v>
      </c>
      <c r="B255" s="33">
        <v>706</v>
      </c>
      <c r="C255" s="8" t="s">
        <v>1080</v>
      </c>
      <c r="D255" s="8" t="s">
        <v>611</v>
      </c>
      <c r="E255" s="107">
        <v>530.893</v>
      </c>
      <c r="G255" s="47"/>
    </row>
    <row r="256" spans="1:7" ht="31.5">
      <c r="A256" s="2" t="s">
        <v>404</v>
      </c>
      <c r="B256" s="33">
        <v>706</v>
      </c>
      <c r="C256" s="8" t="s">
        <v>1081</v>
      </c>
      <c r="D256" s="8"/>
      <c r="E256" s="107">
        <f>E257</f>
        <v>8592.675</v>
      </c>
      <c r="G256" s="47"/>
    </row>
    <row r="257" spans="1:7" ht="31.5">
      <c r="A257" s="2" t="s">
        <v>224</v>
      </c>
      <c r="B257" s="33">
        <v>706</v>
      </c>
      <c r="C257" s="8" t="s">
        <v>1081</v>
      </c>
      <c r="D257" s="8" t="s">
        <v>622</v>
      </c>
      <c r="E257" s="107">
        <v>8592.675</v>
      </c>
      <c r="G257" s="47"/>
    </row>
    <row r="258" spans="1:7" ht="31.5">
      <c r="A258" s="2" t="s">
        <v>46</v>
      </c>
      <c r="B258" s="33">
        <v>706</v>
      </c>
      <c r="C258" s="8" t="s">
        <v>43</v>
      </c>
      <c r="D258" s="8"/>
      <c r="E258" s="107">
        <f>E259</f>
        <v>68800.302</v>
      </c>
      <c r="G258" s="47"/>
    </row>
    <row r="259" spans="1:7" ht="31.5">
      <c r="A259" s="2" t="s">
        <v>224</v>
      </c>
      <c r="B259" s="33">
        <v>706</v>
      </c>
      <c r="C259" s="8" t="s">
        <v>43</v>
      </c>
      <c r="D259" s="8" t="s">
        <v>622</v>
      </c>
      <c r="E259" s="107">
        <v>68800.302</v>
      </c>
      <c r="G259" s="47"/>
    </row>
    <row r="260" spans="1:7" ht="47.25">
      <c r="A260" s="2" t="s">
        <v>308</v>
      </c>
      <c r="B260" s="33">
        <v>706</v>
      </c>
      <c r="C260" s="8" t="s">
        <v>309</v>
      </c>
      <c r="D260" s="8"/>
      <c r="E260" s="107">
        <f>E269+E267+E275+E261+E263+E273+E265+E271</f>
        <v>35619.261</v>
      </c>
      <c r="G260" s="47"/>
    </row>
    <row r="261" spans="1:7" ht="63">
      <c r="A261" s="2" t="s">
        <v>524</v>
      </c>
      <c r="B261" s="33">
        <v>706</v>
      </c>
      <c r="C261" s="8" t="s">
        <v>310</v>
      </c>
      <c r="D261" s="8"/>
      <c r="E261" s="107">
        <f>E262</f>
        <v>250</v>
      </c>
      <c r="G261" s="47"/>
    </row>
    <row r="262" spans="1:7" ht="15.75">
      <c r="A262" s="2" t="s">
        <v>620</v>
      </c>
      <c r="B262" s="33">
        <v>706</v>
      </c>
      <c r="C262" s="8" t="s">
        <v>310</v>
      </c>
      <c r="D262" s="8" t="s">
        <v>619</v>
      </c>
      <c r="E262" s="107">
        <v>250</v>
      </c>
      <c r="G262" s="47"/>
    </row>
    <row r="263" spans="1:7" ht="63">
      <c r="A263" s="2" t="s">
        <v>523</v>
      </c>
      <c r="B263" s="33">
        <v>706</v>
      </c>
      <c r="C263" s="8" t="s">
        <v>108</v>
      </c>
      <c r="D263" s="8"/>
      <c r="E263" s="107">
        <f>E264</f>
        <v>13752.329</v>
      </c>
      <c r="G263" s="47"/>
    </row>
    <row r="264" spans="1:7" ht="31.5">
      <c r="A264" s="2" t="s">
        <v>224</v>
      </c>
      <c r="B264" s="33">
        <v>706</v>
      </c>
      <c r="C264" s="8" t="s">
        <v>108</v>
      </c>
      <c r="D264" s="8" t="s">
        <v>622</v>
      </c>
      <c r="E264" s="107">
        <v>13752.329</v>
      </c>
      <c r="G264" s="47"/>
    </row>
    <row r="265" spans="1:7" ht="15.75">
      <c r="A265" s="7" t="s">
        <v>918</v>
      </c>
      <c r="B265" s="33">
        <v>706</v>
      </c>
      <c r="C265" s="8" t="s">
        <v>917</v>
      </c>
      <c r="D265" s="8"/>
      <c r="E265" s="107">
        <f>E266</f>
        <v>10960.34</v>
      </c>
      <c r="G265" s="47"/>
    </row>
    <row r="266" spans="1:7" ht="15.75">
      <c r="A266" s="7" t="s">
        <v>620</v>
      </c>
      <c r="B266" s="33">
        <v>706</v>
      </c>
      <c r="C266" s="8" t="s">
        <v>917</v>
      </c>
      <c r="D266" s="8" t="s">
        <v>619</v>
      </c>
      <c r="E266" s="107">
        <v>10960.34</v>
      </c>
      <c r="G266" s="47"/>
    </row>
    <row r="267" spans="1:7" ht="15.75">
      <c r="A267" s="2" t="s">
        <v>673</v>
      </c>
      <c r="B267" s="33">
        <v>706</v>
      </c>
      <c r="C267" s="8" t="s">
        <v>672</v>
      </c>
      <c r="D267" s="8"/>
      <c r="E267" s="107">
        <f>E268</f>
        <v>680</v>
      </c>
      <c r="G267" s="47"/>
    </row>
    <row r="268" spans="1:7" ht="15.75">
      <c r="A268" s="2" t="s">
        <v>620</v>
      </c>
      <c r="B268" s="33">
        <v>706</v>
      </c>
      <c r="C268" s="8" t="s">
        <v>672</v>
      </c>
      <c r="D268" s="8" t="s">
        <v>619</v>
      </c>
      <c r="E268" s="107">
        <v>680</v>
      </c>
      <c r="G268" s="47"/>
    </row>
    <row r="269" spans="1:7" ht="63">
      <c r="A269" s="2" t="s">
        <v>522</v>
      </c>
      <c r="B269" s="33">
        <v>706</v>
      </c>
      <c r="C269" s="8" t="s">
        <v>90</v>
      </c>
      <c r="D269" s="8"/>
      <c r="E269" s="107">
        <f>E270</f>
        <v>4344.255</v>
      </c>
      <c r="G269" s="47"/>
    </row>
    <row r="270" spans="1:7" ht="31.5">
      <c r="A270" s="2" t="s">
        <v>224</v>
      </c>
      <c r="B270" s="33">
        <v>706</v>
      </c>
      <c r="C270" s="8" t="s">
        <v>90</v>
      </c>
      <c r="D270" s="8" t="s">
        <v>622</v>
      </c>
      <c r="E270" s="107">
        <v>4344.255</v>
      </c>
      <c r="G270" s="47"/>
    </row>
    <row r="271" spans="1:7" ht="31.5">
      <c r="A271" s="2" t="s">
        <v>921</v>
      </c>
      <c r="B271" s="33">
        <v>706</v>
      </c>
      <c r="C271" s="8" t="s">
        <v>221</v>
      </c>
      <c r="D271" s="8"/>
      <c r="E271" s="107">
        <f>E272</f>
        <v>888.837</v>
      </c>
      <c r="G271" s="47"/>
    </row>
    <row r="272" spans="1:7" ht="15.75">
      <c r="A272" s="2" t="s">
        <v>620</v>
      </c>
      <c r="B272" s="33">
        <v>706</v>
      </c>
      <c r="C272" s="8" t="s">
        <v>221</v>
      </c>
      <c r="D272" s="8" t="s">
        <v>619</v>
      </c>
      <c r="E272" s="107">
        <v>888.837</v>
      </c>
      <c r="G272" s="47"/>
    </row>
    <row r="273" spans="1:7" ht="31.5">
      <c r="A273" s="7" t="s">
        <v>666</v>
      </c>
      <c r="B273" s="33">
        <v>706</v>
      </c>
      <c r="C273" s="8" t="s">
        <v>922</v>
      </c>
      <c r="D273" s="8"/>
      <c r="E273" s="107">
        <f>E274</f>
        <v>4743.5</v>
      </c>
      <c r="G273" s="47"/>
    </row>
    <row r="274" spans="1:7" ht="15.75">
      <c r="A274" s="7" t="s">
        <v>620</v>
      </c>
      <c r="B274" s="33">
        <v>706</v>
      </c>
      <c r="C274" s="8" t="s">
        <v>922</v>
      </c>
      <c r="D274" s="8" t="s">
        <v>619</v>
      </c>
      <c r="E274" s="107">
        <v>4743.5</v>
      </c>
      <c r="G274" s="47"/>
    </row>
    <row r="275" spans="1:7" ht="31.5">
      <c r="A275" s="7" t="s">
        <v>106</v>
      </c>
      <c r="B275" s="33">
        <v>706</v>
      </c>
      <c r="C275" s="8" t="s">
        <v>920</v>
      </c>
      <c r="D275" s="8"/>
      <c r="E275" s="107">
        <f>E276</f>
        <v>0</v>
      </c>
      <c r="G275" s="47"/>
    </row>
    <row r="276" spans="1:7" ht="15.75">
      <c r="A276" s="7" t="s">
        <v>620</v>
      </c>
      <c r="B276" s="33">
        <v>706</v>
      </c>
      <c r="C276" s="8" t="s">
        <v>920</v>
      </c>
      <c r="D276" s="8" t="s">
        <v>619</v>
      </c>
      <c r="E276" s="107">
        <v>0</v>
      </c>
      <c r="G276" s="47"/>
    </row>
    <row r="277" spans="1:7" ht="31.5">
      <c r="A277" s="2" t="s">
        <v>333</v>
      </c>
      <c r="B277" s="33">
        <v>706</v>
      </c>
      <c r="C277" s="8" t="s">
        <v>334</v>
      </c>
      <c r="D277" s="8"/>
      <c r="E277" s="107">
        <f>E280+E282+E284+E278+E290+E292+E294+E288</f>
        <v>19081.83</v>
      </c>
      <c r="G277" s="47"/>
    </row>
    <row r="278" spans="1:7" ht="15.75">
      <c r="A278" s="2" t="s">
        <v>47</v>
      </c>
      <c r="B278" s="33">
        <v>706</v>
      </c>
      <c r="C278" s="8" t="s">
        <v>44</v>
      </c>
      <c r="D278" s="8"/>
      <c r="E278" s="107">
        <f>E279</f>
        <v>347.27</v>
      </c>
      <c r="G278" s="47"/>
    </row>
    <row r="279" spans="1:7" s="37" customFormat="1" ht="31.5">
      <c r="A279" s="2" t="s">
        <v>638</v>
      </c>
      <c r="B279" s="33">
        <v>706</v>
      </c>
      <c r="C279" s="8" t="s">
        <v>44</v>
      </c>
      <c r="D279" s="8" t="s">
        <v>609</v>
      </c>
      <c r="E279" s="107">
        <v>347.27</v>
      </c>
      <c r="F279" s="29"/>
      <c r="G279" s="47"/>
    </row>
    <row r="280" spans="1:7" s="37" customFormat="1" ht="31.5">
      <c r="A280" s="2" t="s">
        <v>573</v>
      </c>
      <c r="B280" s="33">
        <v>706</v>
      </c>
      <c r="C280" s="8" t="s">
        <v>62</v>
      </c>
      <c r="D280" s="8"/>
      <c r="E280" s="107">
        <f>E281</f>
        <v>1050</v>
      </c>
      <c r="F280" s="29"/>
      <c r="G280" s="47"/>
    </row>
    <row r="281" spans="1:7" s="37" customFormat="1" ht="31.5">
      <c r="A281" s="2" t="s">
        <v>638</v>
      </c>
      <c r="B281" s="33">
        <v>706</v>
      </c>
      <c r="C281" s="8" t="s">
        <v>62</v>
      </c>
      <c r="D281" s="8" t="s">
        <v>609</v>
      </c>
      <c r="E281" s="107">
        <v>1050</v>
      </c>
      <c r="F281" s="29"/>
      <c r="G281" s="47"/>
    </row>
    <row r="282" spans="1:7" s="37" customFormat="1" ht="31.5">
      <c r="A282" s="2" t="s">
        <v>131</v>
      </c>
      <c r="B282" s="33">
        <v>706</v>
      </c>
      <c r="C282" s="8" t="s">
        <v>63</v>
      </c>
      <c r="D282" s="8"/>
      <c r="E282" s="107">
        <f>E283</f>
        <v>570</v>
      </c>
      <c r="F282" s="29"/>
      <c r="G282" s="47"/>
    </row>
    <row r="283" spans="1:7" s="37" customFormat="1" ht="31.5">
      <c r="A283" s="2" t="s">
        <v>638</v>
      </c>
      <c r="B283" s="33">
        <v>706</v>
      </c>
      <c r="C283" s="8" t="s">
        <v>63</v>
      </c>
      <c r="D283" s="8" t="s">
        <v>609</v>
      </c>
      <c r="E283" s="107">
        <v>570</v>
      </c>
      <c r="F283" s="29"/>
      <c r="G283" s="47"/>
    </row>
    <row r="284" spans="1:7" s="37" customFormat="1" ht="15.75">
      <c r="A284" s="2" t="s">
        <v>354</v>
      </c>
      <c r="B284" s="33">
        <v>706</v>
      </c>
      <c r="C284" s="8" t="s">
        <v>64</v>
      </c>
      <c r="D284" s="8"/>
      <c r="E284" s="107">
        <f>E285+E286+E287</f>
        <v>14031.83</v>
      </c>
      <c r="F284" s="29"/>
      <c r="G284" s="47"/>
    </row>
    <row r="285" spans="1:7" ht="31.5">
      <c r="A285" s="2" t="s">
        <v>638</v>
      </c>
      <c r="B285" s="33">
        <v>706</v>
      </c>
      <c r="C285" s="8" t="s">
        <v>64</v>
      </c>
      <c r="D285" s="8" t="s">
        <v>609</v>
      </c>
      <c r="E285" s="107">
        <v>13031.83</v>
      </c>
      <c r="G285" s="47"/>
    </row>
    <row r="286" spans="1:7" ht="15.75">
      <c r="A286" s="7" t="s">
        <v>466</v>
      </c>
      <c r="B286" s="33">
        <v>706</v>
      </c>
      <c r="C286" s="8" t="s">
        <v>64</v>
      </c>
      <c r="D286" s="8" t="s">
        <v>618</v>
      </c>
      <c r="E286" s="107">
        <v>0</v>
      </c>
      <c r="G286" s="47"/>
    </row>
    <row r="287" spans="1:7" ht="15.75">
      <c r="A287" s="7" t="s">
        <v>610</v>
      </c>
      <c r="B287" s="33">
        <v>706</v>
      </c>
      <c r="C287" s="8" t="s">
        <v>64</v>
      </c>
      <c r="D287" s="8" t="s">
        <v>611</v>
      </c>
      <c r="E287" s="107">
        <v>1000</v>
      </c>
      <c r="G287" s="47"/>
    </row>
    <row r="288" spans="1:7" ht="15.75">
      <c r="A288" s="2" t="s">
        <v>1201</v>
      </c>
      <c r="B288" s="33">
        <v>706</v>
      </c>
      <c r="C288" s="8" t="s">
        <v>1203</v>
      </c>
      <c r="D288" s="8"/>
      <c r="E288" s="107">
        <f>E289</f>
        <v>2600</v>
      </c>
      <c r="G288" s="47"/>
    </row>
    <row r="289" spans="1:7" ht="15.75">
      <c r="A289" s="2" t="s">
        <v>466</v>
      </c>
      <c r="B289" s="33">
        <v>706</v>
      </c>
      <c r="C289" s="8" t="s">
        <v>1203</v>
      </c>
      <c r="D289" s="8" t="s">
        <v>618</v>
      </c>
      <c r="E289" s="107">
        <v>2600</v>
      </c>
      <c r="G289" s="47"/>
    </row>
    <row r="290" spans="1:7" ht="31.5">
      <c r="A290" s="2" t="s">
        <v>1082</v>
      </c>
      <c r="B290" s="33">
        <v>706</v>
      </c>
      <c r="C290" s="8" t="s">
        <v>1083</v>
      </c>
      <c r="D290" s="8"/>
      <c r="E290" s="107">
        <f>E291</f>
        <v>182.73</v>
      </c>
      <c r="G290" s="47"/>
    </row>
    <row r="291" spans="1:7" ht="31.5">
      <c r="A291" s="2" t="s">
        <v>638</v>
      </c>
      <c r="B291" s="33">
        <v>706</v>
      </c>
      <c r="C291" s="8" t="s">
        <v>1083</v>
      </c>
      <c r="D291" s="8" t="s">
        <v>609</v>
      </c>
      <c r="E291" s="107">
        <v>182.73</v>
      </c>
      <c r="G291" s="47"/>
    </row>
    <row r="292" spans="1:7" ht="31.5">
      <c r="A292" s="2" t="s">
        <v>1084</v>
      </c>
      <c r="B292" s="33">
        <v>706</v>
      </c>
      <c r="C292" s="8" t="s">
        <v>1085</v>
      </c>
      <c r="D292" s="8"/>
      <c r="E292" s="107">
        <f>E293</f>
        <v>150</v>
      </c>
      <c r="G292" s="47"/>
    </row>
    <row r="293" spans="1:7" ht="31.5">
      <c r="A293" s="2" t="s">
        <v>638</v>
      </c>
      <c r="B293" s="33">
        <v>706</v>
      </c>
      <c r="C293" s="8" t="s">
        <v>1085</v>
      </c>
      <c r="D293" s="8" t="s">
        <v>609</v>
      </c>
      <c r="E293" s="107">
        <v>150</v>
      </c>
      <c r="G293" s="47"/>
    </row>
    <row r="294" spans="1:7" ht="31.5">
      <c r="A294" s="2" t="s">
        <v>1086</v>
      </c>
      <c r="B294" s="33">
        <v>706</v>
      </c>
      <c r="C294" s="8" t="s">
        <v>1087</v>
      </c>
      <c r="D294" s="8"/>
      <c r="E294" s="107">
        <f>E295</f>
        <v>150</v>
      </c>
      <c r="G294" s="47"/>
    </row>
    <row r="295" spans="1:7" ht="31.5">
      <c r="A295" s="2" t="s">
        <v>638</v>
      </c>
      <c r="B295" s="33">
        <v>706</v>
      </c>
      <c r="C295" s="8" t="s">
        <v>1087</v>
      </c>
      <c r="D295" s="8" t="s">
        <v>609</v>
      </c>
      <c r="E295" s="107">
        <v>150</v>
      </c>
      <c r="G295" s="47"/>
    </row>
    <row r="296" spans="1:7" ht="31.5">
      <c r="A296" s="2" t="s">
        <v>61</v>
      </c>
      <c r="B296" s="33">
        <v>706</v>
      </c>
      <c r="C296" s="8" t="s">
        <v>65</v>
      </c>
      <c r="D296" s="8"/>
      <c r="E296" s="107">
        <f>E297+E299</f>
        <v>2305</v>
      </c>
      <c r="G296" s="47"/>
    </row>
    <row r="297" spans="1:7" ht="15.75">
      <c r="A297" s="2" t="s">
        <v>406</v>
      </c>
      <c r="B297" s="33">
        <v>706</v>
      </c>
      <c r="C297" s="8" t="s">
        <v>407</v>
      </c>
      <c r="D297" s="8"/>
      <c r="E297" s="107">
        <f>E298</f>
        <v>1985</v>
      </c>
      <c r="G297" s="47"/>
    </row>
    <row r="298" spans="1:7" ht="31.5">
      <c r="A298" s="2" t="s">
        <v>638</v>
      </c>
      <c r="B298" s="33">
        <v>706</v>
      </c>
      <c r="C298" s="8" t="s">
        <v>407</v>
      </c>
      <c r="D298" s="8" t="s">
        <v>609</v>
      </c>
      <c r="E298" s="107">
        <v>1985</v>
      </c>
      <c r="G298" s="47"/>
    </row>
    <row r="299" spans="1:7" ht="47.25">
      <c r="A299" s="2" t="s">
        <v>104</v>
      </c>
      <c r="B299" s="33">
        <v>706</v>
      </c>
      <c r="C299" s="8" t="s">
        <v>410</v>
      </c>
      <c r="D299" s="8"/>
      <c r="E299" s="107">
        <f>E300</f>
        <v>320</v>
      </c>
      <c r="G299" s="47"/>
    </row>
    <row r="300" spans="1:7" ht="31.5">
      <c r="A300" s="2" t="s">
        <v>638</v>
      </c>
      <c r="B300" s="33">
        <v>706</v>
      </c>
      <c r="C300" s="8" t="s">
        <v>410</v>
      </c>
      <c r="D300" s="8" t="s">
        <v>609</v>
      </c>
      <c r="E300" s="107">
        <v>320</v>
      </c>
      <c r="G300" s="47"/>
    </row>
    <row r="301" spans="1:7" ht="31.5">
      <c r="A301" s="2" t="s">
        <v>109</v>
      </c>
      <c r="B301" s="33">
        <v>706</v>
      </c>
      <c r="C301" s="8" t="s">
        <v>110</v>
      </c>
      <c r="D301" s="8"/>
      <c r="E301" s="107">
        <f>E302</f>
        <v>13496</v>
      </c>
      <c r="G301" s="47"/>
    </row>
    <row r="302" spans="1:7" ht="15.75">
      <c r="A302" s="2" t="s">
        <v>111</v>
      </c>
      <c r="B302" s="33">
        <v>706</v>
      </c>
      <c r="C302" s="8" t="s">
        <v>112</v>
      </c>
      <c r="D302" s="8"/>
      <c r="E302" s="107">
        <f>E303</f>
        <v>13496</v>
      </c>
      <c r="G302" s="47"/>
    </row>
    <row r="303" spans="1:7" ht="31.5">
      <c r="A303" s="2" t="s">
        <v>638</v>
      </c>
      <c r="B303" s="33">
        <v>706</v>
      </c>
      <c r="C303" s="8" t="s">
        <v>112</v>
      </c>
      <c r="D303" s="8" t="s">
        <v>609</v>
      </c>
      <c r="E303" s="107">
        <v>13496</v>
      </c>
      <c r="G303" s="47"/>
    </row>
    <row r="304" spans="1:7" ht="31.5">
      <c r="A304" s="2" t="s">
        <v>1075</v>
      </c>
      <c r="B304" s="33">
        <v>706</v>
      </c>
      <c r="C304" s="8" t="s">
        <v>1076</v>
      </c>
      <c r="D304" s="8"/>
      <c r="E304" s="107">
        <f>E305+E307</f>
        <v>500</v>
      </c>
      <c r="G304" s="47"/>
    </row>
    <row r="305" spans="1:7" ht="15.75">
      <c r="A305" s="2" t="s">
        <v>1077</v>
      </c>
      <c r="B305" s="33">
        <v>706</v>
      </c>
      <c r="C305" s="8" t="s">
        <v>1078</v>
      </c>
      <c r="D305" s="8"/>
      <c r="E305" s="107">
        <f>E306</f>
        <v>0</v>
      </c>
      <c r="G305" s="47"/>
    </row>
    <row r="306" spans="1:7" ht="15.75">
      <c r="A306" s="2" t="s">
        <v>466</v>
      </c>
      <c r="B306" s="33">
        <v>706</v>
      </c>
      <c r="C306" s="8" t="s">
        <v>1078</v>
      </c>
      <c r="D306" s="8" t="s">
        <v>618</v>
      </c>
      <c r="E306" s="107">
        <v>0</v>
      </c>
      <c r="G306" s="47"/>
    </row>
    <row r="307" spans="1:7" ht="15.75">
      <c r="A307" s="2" t="s">
        <v>1201</v>
      </c>
      <c r="B307" s="33">
        <v>706</v>
      </c>
      <c r="C307" s="8" t="s">
        <v>1204</v>
      </c>
      <c r="D307" s="8"/>
      <c r="E307" s="107">
        <f>E308</f>
        <v>500</v>
      </c>
      <c r="G307" s="47"/>
    </row>
    <row r="308" spans="1:7" ht="15.75">
      <c r="A308" s="2" t="s">
        <v>466</v>
      </c>
      <c r="B308" s="33">
        <v>706</v>
      </c>
      <c r="C308" s="8" t="s">
        <v>1204</v>
      </c>
      <c r="D308" s="8" t="s">
        <v>618</v>
      </c>
      <c r="E308" s="107">
        <v>500</v>
      </c>
      <c r="G308" s="47"/>
    </row>
    <row r="309" spans="1:7" ht="47.25">
      <c r="A309" s="109" t="s">
        <v>3</v>
      </c>
      <c r="B309" s="33">
        <v>706</v>
      </c>
      <c r="C309" s="83" t="s">
        <v>311</v>
      </c>
      <c r="D309" s="6"/>
      <c r="E309" s="16">
        <f>E310+E319</f>
        <v>88728</v>
      </c>
      <c r="G309" s="47"/>
    </row>
    <row r="310" spans="1:7" ht="31.5">
      <c r="A310" s="2" t="s">
        <v>652</v>
      </c>
      <c r="B310" s="33">
        <v>706</v>
      </c>
      <c r="C310" s="33" t="s">
        <v>312</v>
      </c>
      <c r="D310" s="8"/>
      <c r="E310" s="107">
        <f>E311+E316+E314</f>
        <v>88458</v>
      </c>
      <c r="G310" s="47"/>
    </row>
    <row r="311" spans="1:7" ht="15.75">
      <c r="A311" s="2" t="s">
        <v>533</v>
      </c>
      <c r="B311" s="33">
        <v>706</v>
      </c>
      <c r="C311" s="8" t="s">
        <v>313</v>
      </c>
      <c r="D311" s="8"/>
      <c r="E311" s="107">
        <f>E312+E313</f>
        <v>32184</v>
      </c>
      <c r="G311" s="47"/>
    </row>
    <row r="312" spans="1:7" ht="31.5">
      <c r="A312" s="2" t="s">
        <v>638</v>
      </c>
      <c r="B312" s="33">
        <v>706</v>
      </c>
      <c r="C312" s="8" t="s">
        <v>313</v>
      </c>
      <c r="D312" s="8" t="s">
        <v>609</v>
      </c>
      <c r="E312" s="107">
        <v>27194</v>
      </c>
      <c r="G312" s="47"/>
    </row>
    <row r="313" spans="1:7" ht="15.75">
      <c r="A313" s="2" t="s">
        <v>466</v>
      </c>
      <c r="B313" s="33">
        <v>706</v>
      </c>
      <c r="C313" s="8" t="s">
        <v>313</v>
      </c>
      <c r="D313" s="8" t="s">
        <v>618</v>
      </c>
      <c r="E313" s="107">
        <v>4990</v>
      </c>
      <c r="G313" s="47"/>
    </row>
    <row r="314" spans="1:7" ht="63">
      <c r="A314" s="2" t="s">
        <v>416</v>
      </c>
      <c r="B314" s="33">
        <v>706</v>
      </c>
      <c r="C314" s="8" t="s">
        <v>1175</v>
      </c>
      <c r="D314" s="8"/>
      <c r="E314" s="107">
        <f>E315</f>
        <v>1134</v>
      </c>
      <c r="G314" s="47"/>
    </row>
    <row r="315" spans="1:7" ht="15.75">
      <c r="A315" s="2" t="s">
        <v>466</v>
      </c>
      <c r="B315" s="33">
        <v>706</v>
      </c>
      <c r="C315" s="8" t="s">
        <v>1175</v>
      </c>
      <c r="D315" s="8" t="s">
        <v>618</v>
      </c>
      <c r="E315" s="107">
        <v>1134</v>
      </c>
      <c r="G315" s="47"/>
    </row>
    <row r="316" spans="1:7" ht="31.5">
      <c r="A316" s="2" t="s">
        <v>668</v>
      </c>
      <c r="B316" s="33">
        <v>706</v>
      </c>
      <c r="C316" s="8" t="s">
        <v>669</v>
      </c>
      <c r="D316" s="8"/>
      <c r="E316" s="107">
        <f>E317+E318</f>
        <v>55140</v>
      </c>
      <c r="G316" s="47"/>
    </row>
    <row r="317" spans="1:7" ht="31.5">
      <c r="A317" s="2" t="s">
        <v>638</v>
      </c>
      <c r="B317" s="33">
        <v>706</v>
      </c>
      <c r="C317" s="8" t="s">
        <v>669</v>
      </c>
      <c r="D317" s="8" t="s">
        <v>609</v>
      </c>
      <c r="E317" s="107">
        <v>45140</v>
      </c>
      <c r="G317" s="47"/>
    </row>
    <row r="318" spans="1:7" ht="15.75">
      <c r="A318" s="2" t="s">
        <v>466</v>
      </c>
      <c r="B318" s="33">
        <v>706</v>
      </c>
      <c r="C318" s="8" t="s">
        <v>669</v>
      </c>
      <c r="D318" s="8" t="s">
        <v>618</v>
      </c>
      <c r="E318" s="107">
        <v>10000</v>
      </c>
      <c r="G318" s="47"/>
    </row>
    <row r="319" spans="1:7" ht="31.5">
      <c r="A319" s="2" t="s">
        <v>314</v>
      </c>
      <c r="B319" s="33">
        <v>706</v>
      </c>
      <c r="C319" s="8" t="s">
        <v>315</v>
      </c>
      <c r="D319" s="8"/>
      <c r="E319" s="107">
        <f>E320</f>
        <v>270</v>
      </c>
      <c r="G319" s="47"/>
    </row>
    <row r="320" spans="1:7" ht="15.75">
      <c r="A320" s="2" t="s">
        <v>628</v>
      </c>
      <c r="B320" s="33">
        <v>706</v>
      </c>
      <c r="C320" s="33" t="s">
        <v>316</v>
      </c>
      <c r="D320" s="43"/>
      <c r="E320" s="107">
        <f>E322+E321</f>
        <v>270</v>
      </c>
      <c r="G320" s="47"/>
    </row>
    <row r="321" spans="1:7" ht="31.5">
      <c r="A321" s="2" t="s">
        <v>638</v>
      </c>
      <c r="B321" s="33">
        <v>706</v>
      </c>
      <c r="C321" s="33" t="s">
        <v>316</v>
      </c>
      <c r="D321" s="8" t="s">
        <v>609</v>
      </c>
      <c r="E321" s="107">
        <v>270</v>
      </c>
      <c r="G321" s="47"/>
    </row>
    <row r="322" spans="1:7" ht="15.75">
      <c r="A322" s="2" t="s">
        <v>610</v>
      </c>
      <c r="B322" s="33">
        <v>706</v>
      </c>
      <c r="C322" s="33" t="s">
        <v>316</v>
      </c>
      <c r="D322" s="8" t="s">
        <v>611</v>
      </c>
      <c r="E322" s="107">
        <v>0</v>
      </c>
      <c r="G322" s="47"/>
    </row>
    <row r="323" spans="1:7" ht="31.5">
      <c r="A323" s="109" t="s">
        <v>317</v>
      </c>
      <c r="B323" s="33">
        <v>706</v>
      </c>
      <c r="C323" s="6" t="s">
        <v>318</v>
      </c>
      <c r="D323" s="6"/>
      <c r="E323" s="16">
        <v>0</v>
      </c>
      <c r="G323" s="47"/>
    </row>
    <row r="324" spans="1:7" ht="47.25">
      <c r="A324" s="109" t="s">
        <v>319</v>
      </c>
      <c r="B324" s="33">
        <v>706</v>
      </c>
      <c r="C324" s="6" t="s">
        <v>320</v>
      </c>
      <c r="D324" s="6"/>
      <c r="E324" s="16">
        <f>E325+E328</f>
        <v>3385</v>
      </c>
      <c r="G324" s="47"/>
    </row>
    <row r="325" spans="1:7" ht="47.25">
      <c r="A325" s="2" t="s">
        <v>70</v>
      </c>
      <c r="B325" s="33">
        <v>706</v>
      </c>
      <c r="C325" s="8" t="s">
        <v>321</v>
      </c>
      <c r="D325" s="8"/>
      <c r="E325" s="107">
        <f>E326</f>
        <v>800</v>
      </c>
      <c r="G325" s="47"/>
    </row>
    <row r="326" spans="1:7" ht="15.75">
      <c r="A326" s="2" t="s">
        <v>162</v>
      </c>
      <c r="B326" s="33">
        <v>706</v>
      </c>
      <c r="C326" s="8" t="s">
        <v>322</v>
      </c>
      <c r="D326" s="8"/>
      <c r="E326" s="107">
        <f>E327</f>
        <v>800</v>
      </c>
      <c r="G326" s="47"/>
    </row>
    <row r="327" spans="1:7" ht="15.75">
      <c r="A327" s="2" t="s">
        <v>610</v>
      </c>
      <c r="B327" s="33">
        <v>706</v>
      </c>
      <c r="C327" s="8" t="s">
        <v>322</v>
      </c>
      <c r="D327" s="8" t="s">
        <v>611</v>
      </c>
      <c r="E327" s="107">
        <v>800</v>
      </c>
      <c r="G327" s="47"/>
    </row>
    <row r="328" spans="1:7" ht="63">
      <c r="A328" s="2" t="s">
        <v>647</v>
      </c>
      <c r="B328" s="33">
        <v>706</v>
      </c>
      <c r="C328" s="8" t="s">
        <v>323</v>
      </c>
      <c r="D328" s="8"/>
      <c r="E328" s="107">
        <f>E329</f>
        <v>2585</v>
      </c>
      <c r="G328" s="47"/>
    </row>
    <row r="329" spans="1:7" ht="15.75">
      <c r="A329" s="2" t="s">
        <v>534</v>
      </c>
      <c r="B329" s="33">
        <v>706</v>
      </c>
      <c r="C329" s="8" t="s">
        <v>324</v>
      </c>
      <c r="D329" s="8"/>
      <c r="E329" s="107">
        <f>E330+E331+E332</f>
        <v>2585</v>
      </c>
      <c r="G329" s="47"/>
    </row>
    <row r="330" spans="1:7" ht="47.25">
      <c r="A330" s="2" t="s">
        <v>607</v>
      </c>
      <c r="B330" s="33">
        <v>706</v>
      </c>
      <c r="C330" s="8" t="s">
        <v>324</v>
      </c>
      <c r="D330" s="8" t="s">
        <v>608</v>
      </c>
      <c r="E330" s="107">
        <v>2102</v>
      </c>
      <c r="G330" s="47"/>
    </row>
    <row r="331" spans="1:7" ht="31.5">
      <c r="A331" s="2" t="s">
        <v>638</v>
      </c>
      <c r="B331" s="33">
        <v>706</v>
      </c>
      <c r="C331" s="8" t="s">
        <v>324</v>
      </c>
      <c r="D331" s="8" t="s">
        <v>609</v>
      </c>
      <c r="E331" s="107">
        <v>413</v>
      </c>
      <c r="G331" s="47"/>
    </row>
    <row r="332" spans="1:7" ht="15.75">
      <c r="A332" s="2" t="s">
        <v>610</v>
      </c>
      <c r="B332" s="33">
        <v>706</v>
      </c>
      <c r="C332" s="8" t="s">
        <v>324</v>
      </c>
      <c r="D332" s="8" t="s">
        <v>611</v>
      </c>
      <c r="E332" s="107">
        <v>70</v>
      </c>
      <c r="G332" s="47"/>
    </row>
    <row r="333" spans="1:7" ht="31.5">
      <c r="A333" s="109" t="s">
        <v>325</v>
      </c>
      <c r="B333" s="33">
        <v>706</v>
      </c>
      <c r="C333" s="6" t="s">
        <v>326</v>
      </c>
      <c r="D333" s="6"/>
      <c r="E333" s="16">
        <f>E334+E337+E338</f>
        <v>770</v>
      </c>
      <c r="G333" s="47"/>
    </row>
    <row r="334" spans="1:7" ht="47.25">
      <c r="A334" s="2" t="s">
        <v>71</v>
      </c>
      <c r="B334" s="33">
        <v>706</v>
      </c>
      <c r="C334" s="8" t="s">
        <v>327</v>
      </c>
      <c r="D334" s="6"/>
      <c r="E334" s="107">
        <f>E335</f>
        <v>560</v>
      </c>
      <c r="G334" s="47"/>
    </row>
    <row r="335" spans="1:7" ht="15.75">
      <c r="A335" s="2" t="s">
        <v>534</v>
      </c>
      <c r="B335" s="33">
        <v>706</v>
      </c>
      <c r="C335" s="8" t="s">
        <v>328</v>
      </c>
      <c r="D335" s="8"/>
      <c r="E335" s="107">
        <f>E336</f>
        <v>560</v>
      </c>
      <c r="G335" s="47"/>
    </row>
    <row r="336" spans="1:7" ht="31.5">
      <c r="A336" s="2" t="s">
        <v>638</v>
      </c>
      <c r="B336" s="33">
        <v>706</v>
      </c>
      <c r="C336" s="8" t="s">
        <v>328</v>
      </c>
      <c r="D336" s="8" t="s">
        <v>609</v>
      </c>
      <c r="E336" s="107">
        <v>560</v>
      </c>
      <c r="G336" s="47"/>
    </row>
    <row r="337" spans="1:7" ht="31.5">
      <c r="A337" s="2" t="s">
        <v>72</v>
      </c>
      <c r="B337" s="33">
        <v>706</v>
      </c>
      <c r="C337" s="8" t="s">
        <v>329</v>
      </c>
      <c r="D337" s="8"/>
      <c r="E337" s="107">
        <v>0</v>
      </c>
      <c r="G337" s="47"/>
    </row>
    <row r="338" spans="1:7" ht="31.5">
      <c r="A338" s="2" t="s">
        <v>330</v>
      </c>
      <c r="B338" s="33">
        <v>706</v>
      </c>
      <c r="C338" s="8" t="s">
        <v>332</v>
      </c>
      <c r="D338" s="8"/>
      <c r="E338" s="107">
        <f>E339</f>
        <v>210</v>
      </c>
      <c r="G338" s="47"/>
    </row>
    <row r="339" spans="1:7" ht="15.75">
      <c r="A339" s="2" t="s">
        <v>544</v>
      </c>
      <c r="B339" s="33">
        <v>706</v>
      </c>
      <c r="C339" s="8" t="s">
        <v>331</v>
      </c>
      <c r="D339" s="8"/>
      <c r="E339" s="107">
        <f>E340</f>
        <v>210</v>
      </c>
      <c r="G339" s="47"/>
    </row>
    <row r="340" spans="1:7" ht="31.5">
      <c r="A340" s="2" t="s">
        <v>615</v>
      </c>
      <c r="B340" s="33">
        <v>706</v>
      </c>
      <c r="C340" s="8" t="s">
        <v>331</v>
      </c>
      <c r="D340" s="8" t="s">
        <v>616</v>
      </c>
      <c r="E340" s="107">
        <v>210</v>
      </c>
      <c r="G340" s="47"/>
    </row>
    <row r="341" spans="1:7" ht="33" customHeight="1">
      <c r="A341" s="109" t="s">
        <v>150</v>
      </c>
      <c r="B341" s="83">
        <v>792</v>
      </c>
      <c r="C341" s="6"/>
      <c r="D341" s="6"/>
      <c r="E341" s="16">
        <f>E342</f>
        <v>71803</v>
      </c>
      <c r="G341" s="47"/>
    </row>
    <row r="342" spans="1:7" ht="47.25">
      <c r="A342" s="2" t="s">
        <v>133</v>
      </c>
      <c r="B342" s="33">
        <v>792</v>
      </c>
      <c r="C342" s="8" t="s">
        <v>256</v>
      </c>
      <c r="D342" s="8"/>
      <c r="E342" s="107">
        <f>E343+E348</f>
        <v>71803</v>
      </c>
      <c r="G342" s="47"/>
    </row>
    <row r="343" spans="1:7" ht="63">
      <c r="A343" s="2" t="s">
        <v>640</v>
      </c>
      <c r="B343" s="33">
        <v>792</v>
      </c>
      <c r="C343" s="8" t="s">
        <v>258</v>
      </c>
      <c r="D343" s="8"/>
      <c r="E343" s="107">
        <f>E344</f>
        <v>16191</v>
      </c>
      <c r="G343" s="47"/>
    </row>
    <row r="344" spans="1:7" s="37" customFormat="1" ht="15.75">
      <c r="A344" s="2" t="s">
        <v>639</v>
      </c>
      <c r="B344" s="33">
        <v>792</v>
      </c>
      <c r="C344" s="8" t="s">
        <v>411</v>
      </c>
      <c r="D344" s="8"/>
      <c r="E344" s="107">
        <f>E345+E346+E347</f>
        <v>16191</v>
      </c>
      <c r="F344" s="29"/>
      <c r="G344" s="47"/>
    </row>
    <row r="345" spans="1:7" ht="47.25">
      <c r="A345" s="2" t="s">
        <v>607</v>
      </c>
      <c r="B345" s="33">
        <v>792</v>
      </c>
      <c r="C345" s="8" t="s">
        <v>411</v>
      </c>
      <c r="D345" s="8" t="s">
        <v>608</v>
      </c>
      <c r="E345" s="107">
        <v>14512</v>
      </c>
      <c r="G345" s="47"/>
    </row>
    <row r="346" spans="1:7" ht="31.5">
      <c r="A346" s="2" t="s">
        <v>638</v>
      </c>
      <c r="B346" s="33">
        <v>792</v>
      </c>
      <c r="C346" s="8" t="s">
        <v>411</v>
      </c>
      <c r="D346" s="8" t="s">
        <v>609</v>
      </c>
      <c r="E346" s="107">
        <v>1676</v>
      </c>
      <c r="G346" s="47"/>
    </row>
    <row r="347" spans="1:7" ht="15.75">
      <c r="A347" s="2" t="s">
        <v>610</v>
      </c>
      <c r="B347" s="33">
        <v>792</v>
      </c>
      <c r="C347" s="8" t="s">
        <v>411</v>
      </c>
      <c r="D347" s="8" t="s">
        <v>611</v>
      </c>
      <c r="E347" s="107">
        <v>3</v>
      </c>
      <c r="G347" s="47"/>
    </row>
    <row r="348" spans="1:7" ht="63">
      <c r="A348" s="2" t="s">
        <v>257</v>
      </c>
      <c r="B348" s="33">
        <v>792</v>
      </c>
      <c r="C348" s="8" t="s">
        <v>260</v>
      </c>
      <c r="D348" s="8"/>
      <c r="E348" s="107">
        <f>E349</f>
        <v>55612</v>
      </c>
      <c r="G348" s="47"/>
    </row>
    <row r="349" spans="1:7" ht="15.75">
      <c r="A349" s="2" t="s">
        <v>631</v>
      </c>
      <c r="B349" s="33">
        <v>792</v>
      </c>
      <c r="C349" s="8" t="s">
        <v>412</v>
      </c>
      <c r="D349" s="8"/>
      <c r="E349" s="107">
        <f>E350</f>
        <v>55612</v>
      </c>
      <c r="G349" s="47"/>
    </row>
    <row r="350" spans="1:7" ht="15.75">
      <c r="A350" s="2" t="s">
        <v>466</v>
      </c>
      <c r="B350" s="33">
        <v>792</v>
      </c>
      <c r="C350" s="8" t="s">
        <v>412</v>
      </c>
      <c r="D350" s="8" t="s">
        <v>618</v>
      </c>
      <c r="E350" s="107">
        <v>55612</v>
      </c>
      <c r="G350" s="47"/>
    </row>
    <row r="351" spans="1:7" ht="15.75">
      <c r="A351" s="109" t="s">
        <v>232</v>
      </c>
      <c r="B351" s="4"/>
      <c r="C351" s="6"/>
      <c r="D351" s="6"/>
      <c r="E351" s="16">
        <f>E341+E14</f>
        <v>1886899.8820000002</v>
      </c>
      <c r="G351" s="47"/>
    </row>
    <row r="352" spans="1:7" ht="15.75">
      <c r="A352" s="9"/>
      <c r="B352" s="37"/>
      <c r="C352" s="37"/>
      <c r="D352" s="44"/>
      <c r="E352" s="111"/>
      <c r="G352" s="47"/>
    </row>
    <row r="353" spans="1:7" ht="31.5" customHeight="1">
      <c r="A353" s="293" t="s">
        <v>436</v>
      </c>
      <c r="B353" s="293"/>
      <c r="C353" s="293"/>
      <c r="D353" s="293"/>
      <c r="E353" s="293"/>
      <c r="G353" s="47"/>
    </row>
    <row r="354" spans="4:7" ht="15.75">
      <c r="D354" s="46"/>
      <c r="E354" s="46"/>
      <c r="G354" s="47"/>
    </row>
    <row r="355" spans="4:7" ht="15.75">
      <c r="D355" s="3"/>
      <c r="E355" s="3"/>
      <c r="G355" s="47"/>
    </row>
    <row r="356" spans="4:7" ht="15.75">
      <c r="D356" s="3"/>
      <c r="E356" s="3"/>
      <c r="G356" s="47"/>
    </row>
    <row r="357" spans="4:7" ht="15.75">
      <c r="D357" s="3"/>
      <c r="E357" s="3"/>
      <c r="G357" s="47"/>
    </row>
    <row r="358" spans="4:7" ht="15.75">
      <c r="D358" s="3"/>
      <c r="E358" s="3"/>
      <c r="G358" s="47"/>
    </row>
    <row r="359" spans="4:7" ht="15.75">
      <c r="D359" s="3"/>
      <c r="E359" s="3"/>
      <c r="G359" s="47"/>
    </row>
    <row r="360" spans="4:7" ht="15.75">
      <c r="D360" s="3"/>
      <c r="E360" s="3"/>
      <c r="G360" s="47"/>
    </row>
    <row r="361" spans="4:7" ht="15.75">
      <c r="D361" s="3"/>
      <c r="E361" s="3"/>
      <c r="G361" s="47"/>
    </row>
    <row r="362" spans="4:7" ht="15.75">
      <c r="D362" s="3"/>
      <c r="E362" s="3"/>
      <c r="G362" s="47"/>
    </row>
    <row r="363" spans="4:7" ht="15.75">
      <c r="D363" s="3"/>
      <c r="E363" s="3"/>
      <c r="G363" s="47"/>
    </row>
    <row r="364" spans="4:7" ht="15.75">
      <c r="D364" s="3"/>
      <c r="E364" s="3"/>
      <c r="G364" s="47"/>
    </row>
    <row r="365" spans="4:7" ht="15.75">
      <c r="D365" s="46"/>
      <c r="E365" s="46"/>
      <c r="G365" s="47"/>
    </row>
    <row r="366" spans="4:7" ht="15.75">
      <c r="D366" s="46"/>
      <c r="E366" s="46"/>
      <c r="G366" s="47"/>
    </row>
    <row r="367" spans="4:5" ht="15.75">
      <c r="D367" s="46"/>
      <c r="E367" s="46"/>
    </row>
    <row r="368" spans="4:5" ht="15.75">
      <c r="D368" s="46"/>
      <c r="E368" s="46"/>
    </row>
    <row r="369" spans="4:5" ht="15.75">
      <c r="D369" s="46"/>
      <c r="E369" s="46"/>
    </row>
    <row r="370" spans="4:5" ht="15.75">
      <c r="D370" s="46"/>
      <c r="E370" s="46"/>
    </row>
    <row r="371" spans="4:5" ht="15.75">
      <c r="D371" s="46"/>
      <c r="E371" s="46"/>
    </row>
    <row r="372" spans="4:5" ht="15.75">
      <c r="D372" s="46"/>
      <c r="E372" s="46"/>
    </row>
    <row r="373" spans="4:5" ht="15.75">
      <c r="D373" s="46"/>
      <c r="E373" s="46"/>
    </row>
    <row r="374" spans="4:5" ht="15.75">
      <c r="D374" s="46"/>
      <c r="E374" s="46"/>
    </row>
    <row r="375" spans="4:5" ht="15.75">
      <c r="D375" s="46"/>
      <c r="E375" s="46"/>
    </row>
    <row r="376" spans="4:5" ht="15.75">
      <c r="D376" s="46"/>
      <c r="E376" s="46"/>
    </row>
    <row r="377" spans="4:5" ht="15.75">
      <c r="D377" s="46"/>
      <c r="E377" s="46"/>
    </row>
    <row r="378" spans="4:7" ht="15.75">
      <c r="D378" s="46"/>
      <c r="E378" s="46"/>
      <c r="F378" s="3"/>
      <c r="G378" s="3"/>
    </row>
    <row r="379" spans="4:7" ht="15.75">
      <c r="D379" s="46"/>
      <c r="E379" s="46"/>
      <c r="F379" s="3"/>
      <c r="G379" s="3"/>
    </row>
    <row r="380" spans="4:7" ht="15.75">
      <c r="D380" s="46"/>
      <c r="E380" s="46"/>
      <c r="F380" s="3"/>
      <c r="G380" s="3"/>
    </row>
    <row r="381" spans="4:7" ht="15.75">
      <c r="D381" s="46"/>
      <c r="E381" s="46"/>
      <c r="F381" s="3"/>
      <c r="G381" s="3"/>
    </row>
    <row r="382" spans="4:7" ht="15.75">
      <c r="D382" s="46"/>
      <c r="E382" s="46"/>
      <c r="F382" s="3"/>
      <c r="G382" s="3"/>
    </row>
    <row r="383" spans="4:7" ht="15.75">
      <c r="D383" s="46"/>
      <c r="E383" s="46"/>
      <c r="F383" s="3"/>
      <c r="G383" s="3"/>
    </row>
    <row r="384" spans="4:7" ht="15.75">
      <c r="D384" s="46"/>
      <c r="E384" s="46"/>
      <c r="F384" s="3"/>
      <c r="G384" s="3"/>
    </row>
    <row r="385" spans="4:7" ht="15.75">
      <c r="D385" s="46"/>
      <c r="E385" s="46"/>
      <c r="F385" s="3"/>
      <c r="G385" s="3"/>
    </row>
    <row r="386" spans="4:7" ht="15.75">
      <c r="D386" s="46"/>
      <c r="E386" s="46"/>
      <c r="F386" s="3"/>
      <c r="G386" s="3"/>
    </row>
    <row r="387" spans="4:7" ht="15.75">
      <c r="D387" s="46"/>
      <c r="E387" s="46"/>
      <c r="F387" s="3"/>
      <c r="G387" s="3"/>
    </row>
    <row r="388" spans="4:7" ht="15.75">
      <c r="D388" s="46"/>
      <c r="E388" s="46"/>
      <c r="F388" s="3"/>
      <c r="G388" s="3"/>
    </row>
    <row r="389" spans="4:7" ht="15.75">
      <c r="D389" s="46"/>
      <c r="E389" s="46"/>
      <c r="F389" s="3"/>
      <c r="G389" s="3"/>
    </row>
    <row r="390" spans="4:7" ht="15.75">
      <c r="D390" s="46"/>
      <c r="E390" s="46"/>
      <c r="F390" s="3"/>
      <c r="G390" s="3"/>
    </row>
    <row r="391" spans="4:7" ht="15.75">
      <c r="D391" s="46"/>
      <c r="E391" s="46"/>
      <c r="F391" s="3"/>
      <c r="G391" s="3"/>
    </row>
    <row r="392" spans="4:7" ht="42.75" customHeight="1">
      <c r="D392" s="46"/>
      <c r="E392" s="46"/>
      <c r="F392" s="3"/>
      <c r="G392" s="3"/>
    </row>
    <row r="393" spans="4:7" ht="82.5" customHeight="1">
      <c r="D393" s="46"/>
      <c r="E393" s="46"/>
      <c r="F393" s="3"/>
      <c r="G393" s="3"/>
    </row>
    <row r="394" spans="4:5" ht="44.25" customHeight="1">
      <c r="D394" s="46"/>
      <c r="E394" s="46"/>
    </row>
    <row r="395" spans="1:7" s="37" customFormat="1" ht="42.75" customHeight="1">
      <c r="A395" s="81"/>
      <c r="B395" s="3"/>
      <c r="C395" s="3"/>
      <c r="D395" s="46"/>
      <c r="E395" s="46"/>
      <c r="F395" s="29"/>
      <c r="G395" s="32"/>
    </row>
    <row r="396" spans="4:5" ht="39" customHeight="1">
      <c r="D396" s="46"/>
      <c r="E396" s="46"/>
    </row>
    <row r="397" spans="4:5" ht="15.75">
      <c r="D397" s="46"/>
      <c r="E397" s="46"/>
    </row>
    <row r="398" spans="4:5" ht="15.75">
      <c r="D398" s="46"/>
      <c r="E398" s="46"/>
    </row>
    <row r="399" spans="4:5" ht="15.75">
      <c r="D399" s="46"/>
      <c r="E399" s="46"/>
    </row>
    <row r="400" spans="4:5" ht="15.75">
      <c r="D400" s="46"/>
      <c r="E400" s="46"/>
    </row>
    <row r="405" spans="1:7" s="37" customFormat="1" ht="15.75">
      <c r="A405" s="81"/>
      <c r="B405" s="3"/>
      <c r="C405" s="3"/>
      <c r="D405" s="29"/>
      <c r="E405" s="29"/>
      <c r="F405" s="29"/>
      <c r="G405" s="32"/>
    </row>
    <row r="407" ht="45" customHeight="1"/>
    <row r="408" ht="41.25" customHeight="1"/>
    <row r="411" ht="39" customHeight="1"/>
    <row r="412" spans="4:7" ht="37.5" customHeight="1">
      <c r="D412" s="3"/>
      <c r="E412" s="3"/>
      <c r="F412" s="3"/>
      <c r="G412" s="3"/>
    </row>
    <row r="414" spans="4:7" ht="36" customHeight="1">
      <c r="D414" s="3"/>
      <c r="E414" s="3"/>
      <c r="F414" s="3"/>
      <c r="G414" s="3"/>
    </row>
    <row r="431" spans="1:7" s="37" customFormat="1" ht="15.75">
      <c r="A431" s="81"/>
      <c r="B431" s="3"/>
      <c r="C431" s="3"/>
      <c r="D431" s="29"/>
      <c r="E431" s="29"/>
      <c r="F431" s="29"/>
      <c r="G431" s="32"/>
    </row>
    <row r="432" spans="1:7" s="37" customFormat="1" ht="15.75">
      <c r="A432" s="81"/>
      <c r="B432" s="3"/>
      <c r="C432" s="3"/>
      <c r="D432" s="29"/>
      <c r="E432" s="29"/>
      <c r="F432" s="29"/>
      <c r="G432" s="32"/>
    </row>
    <row r="433" spans="1:7" s="30" customFormat="1" ht="15.75">
      <c r="A433" s="81"/>
      <c r="B433" s="3"/>
      <c r="C433" s="3"/>
      <c r="D433" s="29"/>
      <c r="E433" s="29"/>
      <c r="F433" s="29"/>
      <c r="G433" s="32"/>
    </row>
  </sheetData>
  <sheetProtection/>
  <mergeCells count="11">
    <mergeCell ref="C7:E7"/>
    <mergeCell ref="A10:E10"/>
    <mergeCell ref="F11:G11"/>
    <mergeCell ref="A353:E353"/>
    <mergeCell ref="A9:E9"/>
    <mergeCell ref="C2:G2"/>
    <mergeCell ref="C1:G1"/>
    <mergeCell ref="C4:G4"/>
    <mergeCell ref="C5:G5"/>
    <mergeCell ref="C3:G3"/>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324"/>
  <sheetViews>
    <sheetView zoomScale="85" zoomScaleNormal="85" zoomScalePageLayoutView="0" workbookViewId="0" topLeftCell="A1">
      <selection activeCell="K13" sqref="K13"/>
    </sheetView>
  </sheetViews>
  <sheetFormatPr defaultColWidth="9.00390625" defaultRowHeight="12.75"/>
  <cols>
    <col min="1" max="1" width="73.125" style="49" customWidth="1"/>
    <col min="2" max="2" width="9.25390625" style="49" customWidth="1"/>
    <col min="3" max="3" width="16.875" style="49" customWidth="1"/>
    <col min="4" max="4" width="5.25390625" style="49" customWidth="1"/>
    <col min="5" max="5" width="15.00390625" style="49" customWidth="1"/>
    <col min="6" max="6" width="15.625" style="11" customWidth="1"/>
    <col min="7" max="8" width="12.00390625" style="74" customWidth="1"/>
    <col min="9" max="9" width="11.75390625" style="49" hidden="1" customWidth="1"/>
    <col min="10" max="11" width="11.125" style="49" customWidth="1"/>
    <col min="12" max="16384" width="9.125" style="49" customWidth="1"/>
  </cols>
  <sheetData>
    <row r="1" spans="1:9" ht="15.75">
      <c r="A1" s="325" t="s">
        <v>403</v>
      </c>
      <c r="B1" s="325"/>
      <c r="C1" s="325"/>
      <c r="D1" s="325"/>
      <c r="E1" s="325"/>
      <c r="F1" s="325"/>
      <c r="G1" s="325"/>
      <c r="H1" s="325"/>
      <c r="I1" s="325"/>
    </row>
    <row r="2" spans="1:9" ht="15.75">
      <c r="A2" s="325" t="s">
        <v>555</v>
      </c>
      <c r="B2" s="325"/>
      <c r="C2" s="325"/>
      <c r="D2" s="325"/>
      <c r="E2" s="325"/>
      <c r="F2" s="325"/>
      <c r="G2" s="325"/>
      <c r="H2" s="325"/>
      <c r="I2" s="325"/>
    </row>
    <row r="3" spans="1:9" ht="15.75">
      <c r="A3" s="325" t="s">
        <v>557</v>
      </c>
      <c r="B3" s="325"/>
      <c r="C3" s="325"/>
      <c r="D3" s="325"/>
      <c r="E3" s="325"/>
      <c r="F3" s="325"/>
      <c r="G3" s="325"/>
      <c r="H3" s="325"/>
      <c r="I3" s="325"/>
    </row>
    <row r="4" spans="1:9" ht="15.75">
      <c r="A4" s="325" t="s">
        <v>553</v>
      </c>
      <c r="B4" s="325"/>
      <c r="C4" s="325"/>
      <c r="D4" s="325"/>
      <c r="E4" s="325"/>
      <c r="F4" s="325"/>
      <c r="G4" s="325"/>
      <c r="H4" s="325"/>
      <c r="I4" s="325"/>
    </row>
    <row r="5" spans="1:9" ht="15.75">
      <c r="A5" s="325" t="s">
        <v>1115</v>
      </c>
      <c r="B5" s="325"/>
      <c r="C5" s="325"/>
      <c r="D5" s="325"/>
      <c r="E5" s="325"/>
      <c r="F5" s="325"/>
      <c r="G5" s="325"/>
      <c r="H5" s="325"/>
      <c r="I5" s="325"/>
    </row>
    <row r="6" spans="1:9" ht="15.75">
      <c r="A6" s="325" t="s">
        <v>1211</v>
      </c>
      <c r="B6" s="313"/>
      <c r="C6" s="313"/>
      <c r="D6" s="313"/>
      <c r="E6" s="313"/>
      <c r="F6" s="313"/>
      <c r="G6" s="17"/>
      <c r="H6" s="17"/>
      <c r="I6" s="17"/>
    </row>
    <row r="7" spans="1:9" ht="15.75">
      <c r="A7" s="325" t="s">
        <v>1210</v>
      </c>
      <c r="B7" s="313"/>
      <c r="C7" s="313"/>
      <c r="D7" s="313"/>
      <c r="E7" s="313"/>
      <c r="F7" s="313"/>
      <c r="G7" s="17"/>
      <c r="H7" s="17"/>
      <c r="I7" s="17"/>
    </row>
    <row r="8" spans="1:9" ht="15.75">
      <c r="A8" s="326"/>
      <c r="B8" s="326"/>
      <c r="C8" s="326"/>
      <c r="D8" s="326"/>
      <c r="E8" s="326"/>
      <c r="F8" s="326"/>
      <c r="G8" s="326"/>
      <c r="H8" s="326"/>
      <c r="I8" s="333"/>
    </row>
    <row r="9" spans="1:9" ht="15.75">
      <c r="A9" s="326" t="s">
        <v>467</v>
      </c>
      <c r="B9" s="330"/>
      <c r="C9" s="330"/>
      <c r="D9" s="330"/>
      <c r="E9" s="330"/>
      <c r="F9" s="330"/>
      <c r="G9" s="50"/>
      <c r="H9" s="50"/>
      <c r="I9" s="112"/>
    </row>
    <row r="10" spans="1:9" ht="15.75">
      <c r="A10" s="326" t="s">
        <v>908</v>
      </c>
      <c r="B10" s="330"/>
      <c r="C10" s="330"/>
      <c r="D10" s="330"/>
      <c r="E10" s="330"/>
      <c r="F10" s="330"/>
      <c r="G10" s="50"/>
      <c r="H10" s="50"/>
      <c r="I10" s="112"/>
    </row>
    <row r="11" spans="6:9" ht="15.75">
      <c r="F11" s="334"/>
      <c r="G11" s="334"/>
      <c r="H11" s="334"/>
      <c r="I11" s="113"/>
    </row>
    <row r="12" spans="1:9" s="65" customFormat="1" ht="15.75">
      <c r="A12" s="321" t="s">
        <v>499</v>
      </c>
      <c r="B12" s="321" t="s">
        <v>447</v>
      </c>
      <c r="C12" s="321" t="s">
        <v>444</v>
      </c>
      <c r="D12" s="321" t="s">
        <v>15</v>
      </c>
      <c r="E12" s="332" t="s">
        <v>547</v>
      </c>
      <c r="F12" s="324"/>
      <c r="G12" s="114"/>
      <c r="H12" s="114"/>
      <c r="I12" s="115"/>
    </row>
    <row r="13" spans="1:9" s="65" customFormat="1" ht="15.75">
      <c r="A13" s="322"/>
      <c r="B13" s="322"/>
      <c r="C13" s="322"/>
      <c r="D13" s="322"/>
      <c r="E13" s="34" t="s">
        <v>445</v>
      </c>
      <c r="F13" s="34" t="s">
        <v>437</v>
      </c>
      <c r="G13" s="114"/>
      <c r="H13" s="114"/>
      <c r="I13" s="115"/>
    </row>
    <row r="14" spans="1:9" s="5" customFormat="1" ht="15.75">
      <c r="A14" s="33">
        <v>1</v>
      </c>
      <c r="B14" s="33">
        <v>2</v>
      </c>
      <c r="C14" s="33">
        <v>3</v>
      </c>
      <c r="D14" s="33">
        <v>4</v>
      </c>
      <c r="E14" s="34">
        <v>5</v>
      </c>
      <c r="F14" s="34">
        <v>6</v>
      </c>
      <c r="G14" s="29"/>
      <c r="H14" s="29"/>
      <c r="I14" s="29"/>
    </row>
    <row r="15" spans="1:9" s="5" customFormat="1" ht="31.5">
      <c r="A15" s="95" t="s">
        <v>359</v>
      </c>
      <c r="B15" s="83">
        <v>706</v>
      </c>
      <c r="C15" s="33"/>
      <c r="D15" s="33"/>
      <c r="E15" s="38">
        <f>E16+E91+E97+E107+E111+E136+E163+E190+E239+E249+E250+E259+E267</f>
        <v>1572722</v>
      </c>
      <c r="F15" s="38">
        <f>F16+F91+F97+F107+F111+F136+F163+F190+F239+F249+F250+F259+F267</f>
        <v>1631214.8000000003</v>
      </c>
      <c r="G15" s="29"/>
      <c r="H15" s="29"/>
      <c r="I15" s="29"/>
    </row>
    <row r="16" spans="1:11" s="118" customFormat="1" ht="47.25">
      <c r="A16" s="40" t="s">
        <v>132</v>
      </c>
      <c r="B16" s="43">
        <v>706</v>
      </c>
      <c r="C16" s="41" t="s">
        <v>85</v>
      </c>
      <c r="D16" s="41"/>
      <c r="E16" s="42">
        <f>E23+E32+E45+E69+E84+E50+E59+E64+E17+E20</f>
        <v>1138100.2</v>
      </c>
      <c r="F16" s="42">
        <f>F23+F32+F45+F69+F84+F50+F59+F64+F17+F20</f>
        <v>1174675.1000000003</v>
      </c>
      <c r="G16" s="116"/>
      <c r="H16" s="116"/>
      <c r="I16" s="117"/>
      <c r="J16" s="117"/>
      <c r="K16" s="117"/>
    </row>
    <row r="17" spans="1:11" s="118" customFormat="1" ht="15.75">
      <c r="A17" s="2" t="s">
        <v>1207</v>
      </c>
      <c r="B17" s="33">
        <v>706</v>
      </c>
      <c r="C17" s="8" t="s">
        <v>1187</v>
      </c>
      <c r="D17" s="80"/>
      <c r="E17" s="89">
        <f>E18</f>
        <v>500</v>
      </c>
      <c r="F17" s="89">
        <f>F18</f>
        <v>0</v>
      </c>
      <c r="G17" s="116"/>
      <c r="H17" s="116"/>
      <c r="I17" s="117"/>
      <c r="J17" s="117"/>
      <c r="K17" s="117"/>
    </row>
    <row r="18" spans="1:11" s="118" customFormat="1" ht="47.25">
      <c r="A18" s="2" t="s">
        <v>1190</v>
      </c>
      <c r="B18" s="33">
        <v>706</v>
      </c>
      <c r="C18" s="8" t="s">
        <v>1191</v>
      </c>
      <c r="D18" s="8"/>
      <c r="E18" s="89">
        <f>E19</f>
        <v>500</v>
      </c>
      <c r="F18" s="89">
        <f>F19</f>
        <v>0</v>
      </c>
      <c r="G18" s="116"/>
      <c r="H18" s="116"/>
      <c r="I18" s="117"/>
      <c r="J18" s="117"/>
      <c r="K18" s="117"/>
    </row>
    <row r="19" spans="1:11" s="118" customFormat="1" ht="31.5">
      <c r="A19" s="2" t="s">
        <v>615</v>
      </c>
      <c r="B19" s="33">
        <v>706</v>
      </c>
      <c r="C19" s="8" t="s">
        <v>1191</v>
      </c>
      <c r="D19" s="8" t="s">
        <v>616</v>
      </c>
      <c r="E19" s="89">
        <v>500</v>
      </c>
      <c r="F19" s="89">
        <v>0</v>
      </c>
      <c r="G19" s="116"/>
      <c r="H19" s="116"/>
      <c r="I19" s="117"/>
      <c r="J19" s="117"/>
      <c r="K19" s="117"/>
    </row>
    <row r="20" spans="1:11" s="118" customFormat="1" ht="15.75">
      <c r="A20" s="2" t="s">
        <v>1208</v>
      </c>
      <c r="B20" s="33">
        <v>706</v>
      </c>
      <c r="C20" s="8" t="s">
        <v>1193</v>
      </c>
      <c r="D20" s="8"/>
      <c r="E20" s="89">
        <f>E21</f>
        <v>548.6</v>
      </c>
      <c r="F20" s="89">
        <f>F21</f>
        <v>548.6</v>
      </c>
      <c r="G20" s="116"/>
      <c r="H20" s="116"/>
      <c r="I20" s="117"/>
      <c r="J20" s="117"/>
      <c r="K20" s="117"/>
    </row>
    <row r="21" spans="1:11" s="118" customFormat="1" ht="47.25">
      <c r="A21" s="2" t="s">
        <v>105</v>
      </c>
      <c r="B21" s="33">
        <v>706</v>
      </c>
      <c r="C21" s="8" t="s">
        <v>1194</v>
      </c>
      <c r="D21" s="8"/>
      <c r="E21" s="89">
        <f>E22</f>
        <v>548.6</v>
      </c>
      <c r="F21" s="89">
        <f>F22</f>
        <v>548.6</v>
      </c>
      <c r="G21" s="116"/>
      <c r="H21" s="116"/>
      <c r="I21" s="117"/>
      <c r="J21" s="117"/>
      <c r="K21" s="117"/>
    </row>
    <row r="22" spans="1:11" s="118" customFormat="1" ht="31.5">
      <c r="A22" s="2" t="s">
        <v>615</v>
      </c>
      <c r="B22" s="33">
        <v>706</v>
      </c>
      <c r="C22" s="8" t="s">
        <v>1194</v>
      </c>
      <c r="D22" s="8" t="s">
        <v>616</v>
      </c>
      <c r="E22" s="89">
        <v>548.6</v>
      </c>
      <c r="F22" s="89">
        <v>548.6</v>
      </c>
      <c r="G22" s="116"/>
      <c r="H22" s="116"/>
      <c r="I22" s="117"/>
      <c r="J22" s="117"/>
      <c r="K22" s="117"/>
    </row>
    <row r="23" spans="1:14" ht="31.5">
      <c r="A23" s="7" t="s">
        <v>233</v>
      </c>
      <c r="B23" s="33">
        <v>706</v>
      </c>
      <c r="C23" s="8" t="s">
        <v>86</v>
      </c>
      <c r="D23" s="8"/>
      <c r="E23" s="39">
        <f>E26+E28+E30+E24</f>
        <v>375029.5</v>
      </c>
      <c r="F23" s="39">
        <f>F26+F28+F30+F24</f>
        <v>386028.4</v>
      </c>
      <c r="G23" s="49"/>
      <c r="H23" s="49"/>
      <c r="J23" s="55"/>
      <c r="K23" s="55"/>
      <c r="L23" s="56"/>
      <c r="M23" s="57"/>
      <c r="N23" s="57"/>
    </row>
    <row r="24" spans="1:14" ht="15.75">
      <c r="A24" s="7" t="s">
        <v>501</v>
      </c>
      <c r="B24" s="33">
        <v>706</v>
      </c>
      <c r="C24" s="8" t="s">
        <v>237</v>
      </c>
      <c r="D24" s="8"/>
      <c r="E24" s="39">
        <f>E25</f>
        <v>111082</v>
      </c>
      <c r="F24" s="39">
        <f>F25</f>
        <v>111604</v>
      </c>
      <c r="G24" s="49"/>
      <c r="H24" s="49"/>
      <c r="J24" s="55"/>
      <c r="K24" s="55"/>
      <c r="L24" s="56"/>
      <c r="M24" s="57"/>
      <c r="N24" s="57"/>
    </row>
    <row r="25" spans="1:14" ht="31.5">
      <c r="A25" s="7" t="s">
        <v>615</v>
      </c>
      <c r="B25" s="33">
        <v>706</v>
      </c>
      <c r="C25" s="8" t="s">
        <v>237</v>
      </c>
      <c r="D25" s="8" t="s">
        <v>616</v>
      </c>
      <c r="E25" s="39">
        <v>111082</v>
      </c>
      <c r="F25" s="39">
        <v>111604</v>
      </c>
      <c r="G25" s="49"/>
      <c r="H25" s="49"/>
      <c r="J25" s="55"/>
      <c r="K25" s="55"/>
      <c r="L25" s="56"/>
      <c r="M25" s="57"/>
      <c r="N25" s="57"/>
    </row>
    <row r="26" spans="1:14" ht="204.75">
      <c r="A26" s="7" t="s">
        <v>658</v>
      </c>
      <c r="B26" s="33">
        <v>706</v>
      </c>
      <c r="C26" s="8" t="s">
        <v>234</v>
      </c>
      <c r="D26" s="8"/>
      <c r="E26" s="39">
        <f>E27</f>
        <v>193844.6</v>
      </c>
      <c r="F26" s="39">
        <f>F27</f>
        <v>202373.8</v>
      </c>
      <c r="G26" s="49"/>
      <c r="H26" s="49"/>
      <c r="J26" s="55"/>
      <c r="K26" s="55"/>
      <c r="L26" s="56"/>
      <c r="M26" s="57"/>
      <c r="N26" s="57"/>
    </row>
    <row r="27" spans="1:14" ht="31.5">
      <c r="A27" s="7" t="s">
        <v>615</v>
      </c>
      <c r="B27" s="33">
        <v>706</v>
      </c>
      <c r="C27" s="8" t="s">
        <v>234</v>
      </c>
      <c r="D27" s="8" t="s">
        <v>616</v>
      </c>
      <c r="E27" s="39">
        <v>193844.6</v>
      </c>
      <c r="F27" s="39">
        <v>202373.8</v>
      </c>
      <c r="G27" s="49"/>
      <c r="H27" s="49"/>
      <c r="J27" s="55"/>
      <c r="K27" s="55"/>
      <c r="L27" s="56"/>
      <c r="M27" s="57"/>
      <c r="N27" s="57"/>
    </row>
    <row r="28" spans="1:14" ht="204.75">
      <c r="A28" s="7" t="s">
        <v>7</v>
      </c>
      <c r="B28" s="33">
        <v>706</v>
      </c>
      <c r="C28" s="8" t="s">
        <v>235</v>
      </c>
      <c r="D28" s="8"/>
      <c r="E28" s="39">
        <f>E29</f>
        <v>2771.8</v>
      </c>
      <c r="F28" s="39">
        <f>F29</f>
        <v>2874.5</v>
      </c>
      <c r="G28" s="49"/>
      <c r="H28" s="49"/>
      <c r="J28" s="55"/>
      <c r="K28" s="55"/>
      <c r="L28" s="56"/>
      <c r="M28" s="57"/>
      <c r="N28" s="57"/>
    </row>
    <row r="29" spans="1:14" ht="31.5">
      <c r="A29" s="7" t="s">
        <v>615</v>
      </c>
      <c r="B29" s="33">
        <v>706</v>
      </c>
      <c r="C29" s="8" t="s">
        <v>235</v>
      </c>
      <c r="D29" s="8" t="s">
        <v>616</v>
      </c>
      <c r="E29" s="39">
        <v>2771.8</v>
      </c>
      <c r="F29" s="39">
        <v>2874.5</v>
      </c>
      <c r="G29" s="49"/>
      <c r="H29" s="49"/>
      <c r="J29" s="55"/>
      <c r="K29" s="55"/>
      <c r="L29" s="56"/>
      <c r="M29" s="57"/>
      <c r="N29" s="57"/>
    </row>
    <row r="30" spans="1:14" ht="220.5">
      <c r="A30" s="7" t="s">
        <v>659</v>
      </c>
      <c r="B30" s="33">
        <v>706</v>
      </c>
      <c r="C30" s="8" t="s">
        <v>236</v>
      </c>
      <c r="D30" s="8"/>
      <c r="E30" s="39">
        <f>E31</f>
        <v>67331.1</v>
      </c>
      <c r="F30" s="39">
        <f>F31</f>
        <v>69176.1</v>
      </c>
      <c r="G30" s="49"/>
      <c r="H30" s="49"/>
      <c r="J30" s="55"/>
      <c r="K30" s="55"/>
      <c r="L30" s="56"/>
      <c r="M30" s="57"/>
      <c r="N30" s="57"/>
    </row>
    <row r="31" spans="1:14" ht="31.5">
      <c r="A31" s="7" t="s">
        <v>615</v>
      </c>
      <c r="B31" s="33">
        <v>706</v>
      </c>
      <c r="C31" s="8" t="s">
        <v>236</v>
      </c>
      <c r="D31" s="8" t="s">
        <v>616</v>
      </c>
      <c r="E31" s="39">
        <v>67331.1</v>
      </c>
      <c r="F31" s="39">
        <v>69176.1</v>
      </c>
      <c r="G31" s="49"/>
      <c r="H31" s="49"/>
      <c r="J31" s="55"/>
      <c r="K31" s="55"/>
      <c r="L31" s="56"/>
      <c r="M31" s="57"/>
      <c r="N31" s="57"/>
    </row>
    <row r="32" spans="1:14" ht="31.5">
      <c r="A32" s="7" t="s">
        <v>238</v>
      </c>
      <c r="B32" s="33">
        <v>706</v>
      </c>
      <c r="C32" s="8" t="s">
        <v>239</v>
      </c>
      <c r="D32" s="8"/>
      <c r="E32" s="39">
        <f>E35+E37+E39+E33+E43+E41</f>
        <v>539321.2</v>
      </c>
      <c r="F32" s="39">
        <f>F35+F37+F39+F33+F43+F41</f>
        <v>561522.3</v>
      </c>
      <c r="G32" s="49"/>
      <c r="H32" s="49"/>
      <c r="L32" s="11"/>
      <c r="M32" s="57"/>
      <c r="N32" s="57"/>
    </row>
    <row r="33" spans="1:14" ht="31.5">
      <c r="A33" s="7" t="s">
        <v>617</v>
      </c>
      <c r="B33" s="33">
        <v>706</v>
      </c>
      <c r="C33" s="8" t="s">
        <v>243</v>
      </c>
      <c r="D33" s="8"/>
      <c r="E33" s="39">
        <f>E34</f>
        <v>155117</v>
      </c>
      <c r="F33" s="39">
        <f>F34</f>
        <v>156664</v>
      </c>
      <c r="G33" s="49"/>
      <c r="H33" s="49"/>
      <c r="L33" s="11"/>
      <c r="M33" s="57"/>
      <c r="N33" s="57"/>
    </row>
    <row r="34" spans="1:14" ht="31.5">
      <c r="A34" s="7" t="s">
        <v>615</v>
      </c>
      <c r="B34" s="33">
        <v>706</v>
      </c>
      <c r="C34" s="8" t="s">
        <v>243</v>
      </c>
      <c r="D34" s="8" t="s">
        <v>616</v>
      </c>
      <c r="E34" s="39">
        <v>155117</v>
      </c>
      <c r="F34" s="39">
        <v>156664</v>
      </c>
      <c r="G34" s="49"/>
      <c r="H34" s="49"/>
      <c r="L34" s="11"/>
      <c r="M34" s="57"/>
      <c r="N34" s="57"/>
    </row>
    <row r="35" spans="1:14" ht="173.25">
      <c r="A35" s="7" t="s">
        <v>660</v>
      </c>
      <c r="B35" s="33">
        <v>706</v>
      </c>
      <c r="C35" s="8" t="s">
        <v>240</v>
      </c>
      <c r="D35" s="8"/>
      <c r="E35" s="39">
        <f>E36</f>
        <v>336498.2</v>
      </c>
      <c r="F35" s="39">
        <f>F36</f>
        <v>355678.6</v>
      </c>
      <c r="G35" s="49"/>
      <c r="H35" s="49"/>
      <c r="L35" s="11"/>
      <c r="M35" s="57"/>
      <c r="N35" s="57"/>
    </row>
    <row r="36" spans="1:14" ht="31.5">
      <c r="A36" s="7" t="s">
        <v>615</v>
      </c>
      <c r="B36" s="33">
        <v>706</v>
      </c>
      <c r="C36" s="8" t="s">
        <v>240</v>
      </c>
      <c r="D36" s="8" t="s">
        <v>616</v>
      </c>
      <c r="E36" s="39">
        <v>336498.2</v>
      </c>
      <c r="F36" s="39">
        <v>355678.6</v>
      </c>
      <c r="G36" s="49"/>
      <c r="H36" s="49"/>
      <c r="L36" s="11"/>
      <c r="M36" s="57"/>
      <c r="N36" s="57"/>
    </row>
    <row r="37" spans="1:14" ht="173.25">
      <c r="A37" s="7" t="s">
        <v>661</v>
      </c>
      <c r="B37" s="33">
        <v>706</v>
      </c>
      <c r="C37" s="8" t="s">
        <v>241</v>
      </c>
      <c r="D37" s="8"/>
      <c r="E37" s="39">
        <f>E38</f>
        <v>10956.6</v>
      </c>
      <c r="F37" s="39">
        <f>F38</f>
        <v>11362.4</v>
      </c>
      <c r="G37" s="49"/>
      <c r="H37" s="49"/>
      <c r="L37" s="11"/>
      <c r="M37" s="57"/>
      <c r="N37" s="57"/>
    </row>
    <row r="38" spans="1:14" ht="31.5">
      <c r="A38" s="7" t="s">
        <v>615</v>
      </c>
      <c r="B38" s="33">
        <v>706</v>
      </c>
      <c r="C38" s="8" t="s">
        <v>241</v>
      </c>
      <c r="D38" s="8" t="s">
        <v>616</v>
      </c>
      <c r="E38" s="39">
        <v>10956.6</v>
      </c>
      <c r="F38" s="39">
        <v>11362.4</v>
      </c>
      <c r="G38" s="49"/>
      <c r="H38" s="49"/>
      <c r="L38" s="11"/>
      <c r="M38" s="57"/>
      <c r="N38" s="57"/>
    </row>
    <row r="39" spans="1:14" ht="189">
      <c r="A39" s="7" t="s">
        <v>662</v>
      </c>
      <c r="B39" s="33">
        <v>706</v>
      </c>
      <c r="C39" s="8" t="s">
        <v>242</v>
      </c>
      <c r="D39" s="8"/>
      <c r="E39" s="39">
        <f>E40</f>
        <v>36749.4</v>
      </c>
      <c r="F39" s="39">
        <f>F40</f>
        <v>37817.3</v>
      </c>
      <c r="G39" s="49"/>
      <c r="H39" s="49"/>
      <c r="L39" s="11"/>
      <c r="M39" s="57"/>
      <c r="N39" s="57"/>
    </row>
    <row r="40" spans="1:14" ht="31.5">
      <c r="A40" s="7" t="s">
        <v>615</v>
      </c>
      <c r="B40" s="33">
        <v>706</v>
      </c>
      <c r="C40" s="8" t="s">
        <v>242</v>
      </c>
      <c r="D40" s="8" t="s">
        <v>616</v>
      </c>
      <c r="E40" s="39">
        <v>36749.4</v>
      </c>
      <c r="F40" s="39">
        <v>37817.3</v>
      </c>
      <c r="G40" s="49"/>
      <c r="H40" s="49"/>
      <c r="L40" s="11"/>
      <c r="M40" s="57"/>
      <c r="N40" s="57"/>
    </row>
    <row r="41" spans="1:14" ht="49.5" customHeight="1">
      <c r="A41" s="7" t="s">
        <v>105</v>
      </c>
      <c r="B41" s="33">
        <v>706</v>
      </c>
      <c r="C41" s="8" t="s">
        <v>113</v>
      </c>
      <c r="D41" s="8"/>
      <c r="E41" s="39">
        <f>E42</f>
        <v>0</v>
      </c>
      <c r="F41" s="39">
        <f>F42</f>
        <v>0</v>
      </c>
      <c r="G41" s="49"/>
      <c r="H41" s="49"/>
      <c r="L41" s="11"/>
      <c r="M41" s="57"/>
      <c r="N41" s="57"/>
    </row>
    <row r="42" spans="1:14" ht="31.5">
      <c r="A42" s="7" t="s">
        <v>615</v>
      </c>
      <c r="B42" s="33">
        <v>706</v>
      </c>
      <c r="C42" s="8" t="s">
        <v>113</v>
      </c>
      <c r="D42" s="8" t="s">
        <v>616</v>
      </c>
      <c r="E42" s="39">
        <v>0</v>
      </c>
      <c r="F42" s="39">
        <v>0</v>
      </c>
      <c r="G42" s="49"/>
      <c r="H42" s="49"/>
      <c r="L42" s="11"/>
      <c r="M42" s="57"/>
      <c r="N42" s="57"/>
    </row>
    <row r="43" spans="1:14" ht="31.5">
      <c r="A43" s="7" t="s">
        <v>683</v>
      </c>
      <c r="B43" s="33">
        <v>706</v>
      </c>
      <c r="C43" s="8" t="s">
        <v>684</v>
      </c>
      <c r="D43" s="8"/>
      <c r="E43" s="39">
        <f>E44</f>
        <v>0</v>
      </c>
      <c r="F43" s="39">
        <f>F44</f>
        <v>0</v>
      </c>
      <c r="G43" s="49"/>
      <c r="H43" s="49"/>
      <c r="L43" s="11"/>
      <c r="M43" s="57"/>
      <c r="N43" s="57"/>
    </row>
    <row r="44" spans="1:14" ht="31.5">
      <c r="A44" s="7" t="s">
        <v>615</v>
      </c>
      <c r="B44" s="33">
        <v>706</v>
      </c>
      <c r="C44" s="8" t="s">
        <v>684</v>
      </c>
      <c r="D44" s="8" t="s">
        <v>616</v>
      </c>
      <c r="E44" s="39">
        <v>0</v>
      </c>
      <c r="F44" s="39">
        <v>0</v>
      </c>
      <c r="G44" s="49"/>
      <c r="H44" s="49"/>
      <c r="L44" s="11"/>
      <c r="M44" s="57"/>
      <c r="N44" s="57"/>
    </row>
    <row r="45" spans="1:14" ht="31.5">
      <c r="A45" s="7" t="s">
        <v>244</v>
      </c>
      <c r="B45" s="33">
        <v>706</v>
      </c>
      <c r="C45" s="8" t="s">
        <v>245</v>
      </c>
      <c r="D45" s="8"/>
      <c r="E45" s="39">
        <f>E46+E48</f>
        <v>66352</v>
      </c>
      <c r="F45" s="39">
        <f>F46+F48</f>
        <v>66596</v>
      </c>
      <c r="G45" s="49"/>
      <c r="H45" s="49"/>
      <c r="L45" s="11"/>
      <c r="M45" s="57"/>
      <c r="N45" s="57"/>
    </row>
    <row r="46" spans="1:14" ht="15.75">
      <c r="A46" s="7" t="s">
        <v>230</v>
      </c>
      <c r="B46" s="33">
        <v>706</v>
      </c>
      <c r="C46" s="8" t="s">
        <v>246</v>
      </c>
      <c r="D46" s="8"/>
      <c r="E46" s="39">
        <f>E47</f>
        <v>55929</v>
      </c>
      <c r="F46" s="39">
        <f>F47</f>
        <v>56070</v>
      </c>
      <c r="G46" s="49"/>
      <c r="H46" s="49"/>
      <c r="L46" s="11"/>
      <c r="M46" s="57"/>
      <c r="N46" s="57"/>
    </row>
    <row r="47" spans="1:14" ht="31.5">
      <c r="A47" s="7" t="s">
        <v>615</v>
      </c>
      <c r="B47" s="33">
        <v>706</v>
      </c>
      <c r="C47" s="8" t="s">
        <v>246</v>
      </c>
      <c r="D47" s="8" t="s">
        <v>616</v>
      </c>
      <c r="E47" s="39">
        <v>55929</v>
      </c>
      <c r="F47" s="39">
        <v>56070</v>
      </c>
      <c r="G47" s="49"/>
      <c r="H47" s="49"/>
      <c r="L47" s="11"/>
      <c r="M47" s="57"/>
      <c r="N47" s="57"/>
    </row>
    <row r="48" spans="1:14" ht="47.25">
      <c r="A48" s="2" t="s">
        <v>990</v>
      </c>
      <c r="B48" s="33">
        <v>706</v>
      </c>
      <c r="C48" s="8" t="s">
        <v>49</v>
      </c>
      <c r="D48" s="8"/>
      <c r="E48" s="39">
        <f>E49</f>
        <v>10423</v>
      </c>
      <c r="F48" s="39">
        <f>F49</f>
        <v>10526</v>
      </c>
      <c r="G48" s="49"/>
      <c r="H48" s="49"/>
      <c r="L48" s="11"/>
      <c r="M48" s="57"/>
      <c r="N48" s="57"/>
    </row>
    <row r="49" spans="1:14" ht="31.5">
      <c r="A49" s="7" t="s">
        <v>615</v>
      </c>
      <c r="B49" s="33">
        <v>706</v>
      </c>
      <c r="C49" s="8" t="s">
        <v>49</v>
      </c>
      <c r="D49" s="8" t="s">
        <v>616</v>
      </c>
      <c r="E49" s="39">
        <v>10423</v>
      </c>
      <c r="F49" s="39">
        <v>10526</v>
      </c>
      <c r="G49" s="49"/>
      <c r="H49" s="49"/>
      <c r="L49" s="11"/>
      <c r="M49" s="57"/>
      <c r="N49" s="57"/>
    </row>
    <row r="50" spans="1:14" ht="31.5">
      <c r="A50" s="7" t="s">
        <v>381</v>
      </c>
      <c r="B50" s="33">
        <v>706</v>
      </c>
      <c r="C50" s="8" t="s">
        <v>248</v>
      </c>
      <c r="D50" s="8"/>
      <c r="E50" s="39">
        <f>E51+E56+E54</f>
        <v>22436.7</v>
      </c>
      <c r="F50" s="39">
        <f>F51+F56+F54</f>
        <v>23350</v>
      </c>
      <c r="G50" s="49"/>
      <c r="H50" s="49"/>
      <c r="L50" s="11"/>
      <c r="M50" s="57"/>
      <c r="N50" s="57"/>
    </row>
    <row r="51" spans="1:14" ht="15.75">
      <c r="A51" s="7" t="s">
        <v>544</v>
      </c>
      <c r="B51" s="33">
        <v>706</v>
      </c>
      <c r="C51" s="8" t="s">
        <v>75</v>
      </c>
      <c r="D51" s="8"/>
      <c r="E51" s="39">
        <f>E52+E53</f>
        <v>2100</v>
      </c>
      <c r="F51" s="39">
        <f>F52+F53</f>
        <v>2200</v>
      </c>
      <c r="G51" s="49"/>
      <c r="H51" s="49"/>
      <c r="L51" s="11"/>
      <c r="M51" s="57"/>
      <c r="N51" s="57"/>
    </row>
    <row r="52" spans="1:14" ht="31.5">
      <c r="A52" s="7" t="s">
        <v>638</v>
      </c>
      <c r="B52" s="33">
        <v>706</v>
      </c>
      <c r="C52" s="8" t="s">
        <v>75</v>
      </c>
      <c r="D52" s="8" t="s">
        <v>609</v>
      </c>
      <c r="E52" s="39">
        <v>420</v>
      </c>
      <c r="F52" s="39">
        <v>440</v>
      </c>
      <c r="G52" s="49"/>
      <c r="H52" s="49"/>
      <c r="L52" s="11"/>
      <c r="M52" s="57"/>
      <c r="N52" s="57"/>
    </row>
    <row r="53" spans="1:14" ht="31.5">
      <c r="A53" s="7" t="s">
        <v>615</v>
      </c>
      <c r="B53" s="33">
        <v>706</v>
      </c>
      <c r="C53" s="8" t="s">
        <v>75</v>
      </c>
      <c r="D53" s="8" t="s">
        <v>616</v>
      </c>
      <c r="E53" s="39">
        <v>1680</v>
      </c>
      <c r="F53" s="39">
        <v>1760</v>
      </c>
      <c r="G53" s="49"/>
      <c r="H53" s="49"/>
      <c r="L53" s="11"/>
      <c r="M53" s="57"/>
      <c r="N53" s="57"/>
    </row>
    <row r="54" spans="1:14" ht="36" customHeight="1">
      <c r="A54" s="7" t="s">
        <v>667</v>
      </c>
      <c r="B54" s="33">
        <v>706</v>
      </c>
      <c r="C54" s="8" t="s">
        <v>77</v>
      </c>
      <c r="D54" s="8"/>
      <c r="E54" s="39">
        <f>E55</f>
        <v>2404.8</v>
      </c>
      <c r="F54" s="39">
        <f>F55</f>
        <v>2501.1</v>
      </c>
      <c r="G54" s="49"/>
      <c r="H54" s="49"/>
      <c r="L54" s="11"/>
      <c r="M54" s="57"/>
      <c r="N54" s="57"/>
    </row>
    <row r="55" spans="1:14" ht="15.75">
      <c r="A55" s="7" t="s">
        <v>620</v>
      </c>
      <c r="B55" s="33">
        <v>706</v>
      </c>
      <c r="C55" s="8" t="s">
        <v>77</v>
      </c>
      <c r="D55" s="8" t="s">
        <v>619</v>
      </c>
      <c r="E55" s="39">
        <v>2404.8</v>
      </c>
      <c r="F55" s="39">
        <v>2501.1</v>
      </c>
      <c r="G55" s="49"/>
      <c r="H55" s="49"/>
      <c r="L55" s="11"/>
      <c r="M55" s="57"/>
      <c r="N55" s="57"/>
    </row>
    <row r="56" spans="1:14" ht="47.25">
      <c r="A56" s="7" t="s">
        <v>663</v>
      </c>
      <c r="B56" s="33">
        <v>706</v>
      </c>
      <c r="C56" s="8" t="s">
        <v>76</v>
      </c>
      <c r="D56" s="8"/>
      <c r="E56" s="39">
        <f>E57+E58</f>
        <v>17931.9</v>
      </c>
      <c r="F56" s="39">
        <f>F57+F58</f>
        <v>18648.9</v>
      </c>
      <c r="G56" s="49"/>
      <c r="H56" s="49"/>
      <c r="L56" s="11"/>
      <c r="M56" s="57"/>
      <c r="N56" s="57"/>
    </row>
    <row r="57" spans="1:14" ht="31.5">
      <c r="A57" s="7" t="s">
        <v>638</v>
      </c>
      <c r="B57" s="33">
        <v>706</v>
      </c>
      <c r="C57" s="8" t="s">
        <v>76</v>
      </c>
      <c r="D57" s="8" t="s">
        <v>619</v>
      </c>
      <c r="E57" s="39">
        <v>12074.7</v>
      </c>
      <c r="F57" s="39">
        <v>12557.5</v>
      </c>
      <c r="G57" s="49"/>
      <c r="H57" s="49"/>
      <c r="L57" s="11"/>
      <c r="M57" s="57"/>
      <c r="N57" s="57"/>
    </row>
    <row r="58" spans="1:14" ht="31.5">
      <c r="A58" s="7" t="s">
        <v>615</v>
      </c>
      <c r="B58" s="33">
        <v>706</v>
      </c>
      <c r="C58" s="8" t="s">
        <v>76</v>
      </c>
      <c r="D58" s="8" t="s">
        <v>616</v>
      </c>
      <c r="E58" s="39">
        <v>5857.2</v>
      </c>
      <c r="F58" s="39">
        <v>6091.4</v>
      </c>
      <c r="G58" s="49"/>
      <c r="H58" s="49"/>
      <c r="L58" s="11"/>
      <c r="M58" s="57"/>
      <c r="N58" s="57"/>
    </row>
    <row r="59" spans="1:14" ht="31.5">
      <c r="A59" s="7" t="s">
        <v>251</v>
      </c>
      <c r="B59" s="33">
        <v>706</v>
      </c>
      <c r="C59" s="8" t="s">
        <v>250</v>
      </c>
      <c r="D59" s="8"/>
      <c r="E59" s="39">
        <f>E60</f>
        <v>2555</v>
      </c>
      <c r="F59" s="39">
        <f>F60</f>
        <v>2645</v>
      </c>
      <c r="G59" s="49"/>
      <c r="H59" s="49"/>
      <c r="L59" s="11"/>
      <c r="M59" s="57"/>
      <c r="N59" s="57"/>
    </row>
    <row r="60" spans="1:14" ht="15.75">
      <c r="A60" s="7" t="s">
        <v>31</v>
      </c>
      <c r="B60" s="33">
        <v>706</v>
      </c>
      <c r="C60" s="8" t="s">
        <v>78</v>
      </c>
      <c r="D60" s="8"/>
      <c r="E60" s="39">
        <f>E61+E62+E63</f>
        <v>2555</v>
      </c>
      <c r="F60" s="39">
        <f>F61+F62+F63</f>
        <v>2645</v>
      </c>
      <c r="G60" s="49"/>
      <c r="H60" s="49"/>
      <c r="L60" s="11"/>
      <c r="M60" s="57"/>
      <c r="N60" s="57"/>
    </row>
    <row r="61" spans="1:14" ht="63">
      <c r="A61" s="7" t="s">
        <v>607</v>
      </c>
      <c r="B61" s="33">
        <v>706</v>
      </c>
      <c r="C61" s="8" t="s">
        <v>78</v>
      </c>
      <c r="D61" s="8" t="s">
        <v>608</v>
      </c>
      <c r="E61" s="39">
        <v>1196</v>
      </c>
      <c r="F61" s="39">
        <v>1244</v>
      </c>
      <c r="G61" s="49"/>
      <c r="H61" s="49"/>
      <c r="L61" s="11"/>
      <c r="M61" s="57"/>
      <c r="N61" s="57"/>
    </row>
    <row r="62" spans="1:8" ht="31.5">
      <c r="A62" s="7" t="s">
        <v>638</v>
      </c>
      <c r="B62" s="33">
        <v>706</v>
      </c>
      <c r="C62" s="8" t="s">
        <v>78</v>
      </c>
      <c r="D62" s="8" t="s">
        <v>609</v>
      </c>
      <c r="E62" s="39">
        <v>1094</v>
      </c>
      <c r="F62" s="39">
        <v>1136</v>
      </c>
      <c r="G62" s="57"/>
      <c r="H62" s="57"/>
    </row>
    <row r="63" spans="1:8" ht="31.5">
      <c r="A63" s="7" t="s">
        <v>615</v>
      </c>
      <c r="B63" s="33">
        <v>706</v>
      </c>
      <c r="C63" s="8" t="s">
        <v>78</v>
      </c>
      <c r="D63" s="8" t="s">
        <v>616</v>
      </c>
      <c r="E63" s="39">
        <v>265</v>
      </c>
      <c r="F63" s="39">
        <v>265</v>
      </c>
      <c r="G63" s="57"/>
      <c r="H63" s="57"/>
    </row>
    <row r="64" spans="1:8" ht="31.5">
      <c r="A64" s="7" t="s">
        <v>254</v>
      </c>
      <c r="B64" s="33">
        <v>706</v>
      </c>
      <c r="C64" s="8" t="s">
        <v>252</v>
      </c>
      <c r="D64" s="8"/>
      <c r="E64" s="39">
        <f>E65</f>
        <v>33880</v>
      </c>
      <c r="F64" s="39">
        <f>F65</f>
        <v>33942</v>
      </c>
      <c r="G64" s="57"/>
      <c r="H64" s="57"/>
    </row>
    <row r="65" spans="1:8" ht="63">
      <c r="A65" s="7" t="s">
        <v>542</v>
      </c>
      <c r="B65" s="33">
        <v>706</v>
      </c>
      <c r="C65" s="8" t="s">
        <v>79</v>
      </c>
      <c r="D65" s="8"/>
      <c r="E65" s="39">
        <f>E66+E67+E68</f>
        <v>33880</v>
      </c>
      <c r="F65" s="39">
        <f>F66+F67+F68</f>
        <v>33942</v>
      </c>
      <c r="G65" s="57"/>
      <c r="H65" s="57"/>
    </row>
    <row r="66" spans="1:8" ht="63">
      <c r="A66" s="7" t="s">
        <v>607</v>
      </c>
      <c r="B66" s="33">
        <v>706</v>
      </c>
      <c r="C66" s="8" t="s">
        <v>79</v>
      </c>
      <c r="D66" s="8" t="s">
        <v>608</v>
      </c>
      <c r="E66" s="39">
        <v>28264</v>
      </c>
      <c r="F66" s="39">
        <v>28264</v>
      </c>
      <c r="G66" s="57"/>
      <c r="H66" s="57"/>
    </row>
    <row r="67" spans="1:8" ht="31.5">
      <c r="A67" s="7" t="s">
        <v>638</v>
      </c>
      <c r="B67" s="33">
        <v>706</v>
      </c>
      <c r="C67" s="8" t="s">
        <v>79</v>
      </c>
      <c r="D67" s="8" t="s">
        <v>609</v>
      </c>
      <c r="E67" s="39">
        <v>5386</v>
      </c>
      <c r="F67" s="39">
        <v>5451</v>
      </c>
      <c r="G67" s="57"/>
      <c r="H67" s="57"/>
    </row>
    <row r="68" spans="1:8" ht="15.75">
      <c r="A68" s="7" t="s">
        <v>610</v>
      </c>
      <c r="B68" s="33">
        <v>706</v>
      </c>
      <c r="C68" s="8" t="s">
        <v>79</v>
      </c>
      <c r="D68" s="8" t="s">
        <v>611</v>
      </c>
      <c r="E68" s="39">
        <v>230</v>
      </c>
      <c r="F68" s="39">
        <v>227</v>
      </c>
      <c r="G68" s="57"/>
      <c r="H68" s="57"/>
    </row>
    <row r="69" spans="1:8" ht="47.25">
      <c r="A69" s="7" t="s">
        <v>247</v>
      </c>
      <c r="B69" s="33">
        <v>706</v>
      </c>
      <c r="C69" s="8" t="s">
        <v>253</v>
      </c>
      <c r="D69" s="8"/>
      <c r="E69" s="39">
        <f>E70+E72+E74+E78+E80+E82+E76</f>
        <v>54455.899999999994</v>
      </c>
      <c r="F69" s="39">
        <f>F70+F72+F74+F78+F80+F82+F76</f>
        <v>55307</v>
      </c>
      <c r="G69" s="57"/>
      <c r="H69" s="57"/>
    </row>
    <row r="70" spans="1:8" ht="15.75">
      <c r="A70" s="7" t="s">
        <v>228</v>
      </c>
      <c r="B70" s="33">
        <v>706</v>
      </c>
      <c r="C70" s="8" t="s">
        <v>408</v>
      </c>
      <c r="D70" s="8"/>
      <c r="E70" s="39">
        <f>E71</f>
        <v>1395</v>
      </c>
      <c r="F70" s="39">
        <f>F71</f>
        <v>1395</v>
      </c>
      <c r="G70" s="57"/>
      <c r="H70" s="57"/>
    </row>
    <row r="71" spans="1:8" ht="31.5">
      <c r="A71" s="7" t="s">
        <v>615</v>
      </c>
      <c r="B71" s="33">
        <v>706</v>
      </c>
      <c r="C71" s="8" t="s">
        <v>408</v>
      </c>
      <c r="D71" s="8" t="s">
        <v>616</v>
      </c>
      <c r="E71" s="39">
        <v>1395</v>
      </c>
      <c r="F71" s="39">
        <v>1395</v>
      </c>
      <c r="G71" s="57"/>
      <c r="H71" s="57"/>
    </row>
    <row r="72" spans="1:8" ht="31.5">
      <c r="A72" s="7" t="s">
        <v>229</v>
      </c>
      <c r="B72" s="33">
        <v>706</v>
      </c>
      <c r="C72" s="8" t="s">
        <v>409</v>
      </c>
      <c r="D72" s="8"/>
      <c r="E72" s="39">
        <f>E73</f>
        <v>11807</v>
      </c>
      <c r="F72" s="39">
        <f>F73</f>
        <v>11807</v>
      </c>
      <c r="G72" s="57"/>
      <c r="H72" s="57"/>
    </row>
    <row r="73" spans="1:8" ht="31.5">
      <c r="A73" s="7" t="s">
        <v>615</v>
      </c>
      <c r="B73" s="33">
        <v>706</v>
      </c>
      <c r="C73" s="8" t="s">
        <v>409</v>
      </c>
      <c r="D73" s="8" t="s">
        <v>616</v>
      </c>
      <c r="E73" s="39">
        <v>11807</v>
      </c>
      <c r="F73" s="39">
        <v>11807</v>
      </c>
      <c r="G73" s="57"/>
      <c r="H73" s="57"/>
    </row>
    <row r="74" spans="1:8" ht="78.75">
      <c r="A74" s="7" t="s">
        <v>337</v>
      </c>
      <c r="B74" s="33">
        <v>706</v>
      </c>
      <c r="C74" s="8" t="s">
        <v>80</v>
      </c>
      <c r="D74" s="34"/>
      <c r="E74" s="39">
        <f>E75</f>
        <v>20378</v>
      </c>
      <c r="F74" s="39">
        <f>F75</f>
        <v>21193.1</v>
      </c>
      <c r="G74" s="57"/>
      <c r="H74" s="57"/>
    </row>
    <row r="75" spans="1:8" ht="31.5">
      <c r="A75" s="7" t="s">
        <v>615</v>
      </c>
      <c r="B75" s="33">
        <v>706</v>
      </c>
      <c r="C75" s="8" t="s">
        <v>80</v>
      </c>
      <c r="D75" s="8" t="s">
        <v>616</v>
      </c>
      <c r="E75" s="39">
        <v>20378</v>
      </c>
      <c r="F75" s="39">
        <v>21193.1</v>
      </c>
      <c r="G75" s="57"/>
      <c r="H75" s="57"/>
    </row>
    <row r="76" spans="1:8" ht="157.5">
      <c r="A76" s="7" t="s">
        <v>338</v>
      </c>
      <c r="B76" s="33">
        <v>706</v>
      </c>
      <c r="C76" s="8" t="s">
        <v>83</v>
      </c>
      <c r="D76" s="8"/>
      <c r="E76" s="39">
        <f>E77</f>
        <v>280.8</v>
      </c>
      <c r="F76" s="39">
        <f>F77</f>
        <v>280.8</v>
      </c>
      <c r="G76" s="57"/>
      <c r="H76" s="57"/>
    </row>
    <row r="77" spans="1:8" ht="15.75">
      <c r="A77" s="7" t="s">
        <v>620</v>
      </c>
      <c r="B77" s="33">
        <v>706</v>
      </c>
      <c r="C77" s="8" t="s">
        <v>83</v>
      </c>
      <c r="D77" s="8" t="s">
        <v>619</v>
      </c>
      <c r="E77" s="39">
        <v>280.8</v>
      </c>
      <c r="F77" s="39">
        <v>280.8</v>
      </c>
      <c r="G77" s="57"/>
      <c r="H77" s="57"/>
    </row>
    <row r="78" spans="1:8" ht="63">
      <c r="A78" s="7" t="s">
        <v>664</v>
      </c>
      <c r="B78" s="33">
        <v>706</v>
      </c>
      <c r="C78" s="8" t="s">
        <v>81</v>
      </c>
      <c r="D78" s="8"/>
      <c r="E78" s="39">
        <f>E79</f>
        <v>10818.7</v>
      </c>
      <c r="F78" s="39">
        <f>F79</f>
        <v>10818.7</v>
      </c>
      <c r="G78" s="57"/>
      <c r="H78" s="57"/>
    </row>
    <row r="79" spans="1:8" ht="31.5">
      <c r="A79" s="7" t="s">
        <v>615</v>
      </c>
      <c r="B79" s="33">
        <v>706</v>
      </c>
      <c r="C79" s="8" t="s">
        <v>81</v>
      </c>
      <c r="D79" s="8" t="s">
        <v>616</v>
      </c>
      <c r="E79" s="39">
        <v>10818.7</v>
      </c>
      <c r="F79" s="39">
        <v>10818.7</v>
      </c>
      <c r="G79" s="57"/>
      <c r="H79" s="57"/>
    </row>
    <row r="80" spans="1:8" ht="78.75">
      <c r="A80" s="7" t="s">
        <v>665</v>
      </c>
      <c r="B80" s="33">
        <v>706</v>
      </c>
      <c r="C80" s="8" t="s">
        <v>82</v>
      </c>
      <c r="D80" s="8"/>
      <c r="E80" s="39">
        <f>E81</f>
        <v>973.6</v>
      </c>
      <c r="F80" s="39">
        <f>F81</f>
        <v>1009.6</v>
      </c>
      <c r="G80" s="57"/>
      <c r="H80" s="57"/>
    </row>
    <row r="81" spans="1:8" ht="31.5">
      <c r="A81" s="7" t="s">
        <v>615</v>
      </c>
      <c r="B81" s="33">
        <v>706</v>
      </c>
      <c r="C81" s="8" t="s">
        <v>82</v>
      </c>
      <c r="D81" s="8" t="s">
        <v>619</v>
      </c>
      <c r="E81" s="39">
        <v>973.6</v>
      </c>
      <c r="F81" s="39">
        <v>1009.6</v>
      </c>
      <c r="G81" s="57"/>
      <c r="H81" s="57"/>
    </row>
    <row r="82" spans="1:8" ht="47.25">
      <c r="A82" s="7" t="s">
        <v>48</v>
      </c>
      <c r="B82" s="33">
        <v>706</v>
      </c>
      <c r="C82" s="8" t="s">
        <v>45</v>
      </c>
      <c r="D82" s="8"/>
      <c r="E82" s="60">
        <f>E83</f>
        <v>8802.8</v>
      </c>
      <c r="F82" s="39">
        <f>F83</f>
        <v>8802.8</v>
      </c>
      <c r="G82" s="57"/>
      <c r="H82" s="57"/>
    </row>
    <row r="83" spans="1:8" ht="31.5">
      <c r="A83" s="7" t="s">
        <v>615</v>
      </c>
      <c r="B83" s="33">
        <v>706</v>
      </c>
      <c r="C83" s="8" t="s">
        <v>45</v>
      </c>
      <c r="D83" s="8" t="s">
        <v>616</v>
      </c>
      <c r="E83" s="39">
        <v>8802.8</v>
      </c>
      <c r="F83" s="39">
        <v>8802.8</v>
      </c>
      <c r="G83" s="57"/>
      <c r="H83" s="57"/>
    </row>
    <row r="84" spans="1:8" ht="47.25">
      <c r="A84" s="7" t="s">
        <v>249</v>
      </c>
      <c r="B84" s="33">
        <v>706</v>
      </c>
      <c r="C84" s="8" t="s">
        <v>255</v>
      </c>
      <c r="D84" s="8"/>
      <c r="E84" s="39">
        <f>E87+E89+E85</f>
        <v>43021.299999999996</v>
      </c>
      <c r="F84" s="39">
        <f>F87+F89+F85</f>
        <v>44735.8</v>
      </c>
      <c r="G84" s="57"/>
      <c r="H84" s="57"/>
    </row>
    <row r="85" spans="1:8" ht="31.5">
      <c r="A85" s="7" t="s">
        <v>107</v>
      </c>
      <c r="B85" s="33">
        <v>706</v>
      </c>
      <c r="C85" s="8" t="s">
        <v>84</v>
      </c>
      <c r="D85" s="8"/>
      <c r="E85" s="39">
        <f>E86</f>
        <v>958.2</v>
      </c>
      <c r="F85" s="39">
        <f>F86</f>
        <v>996.5</v>
      </c>
      <c r="G85" s="57"/>
      <c r="H85" s="57"/>
    </row>
    <row r="86" spans="1:8" ht="15.75">
      <c r="A86" s="7" t="s">
        <v>620</v>
      </c>
      <c r="B86" s="33">
        <v>706</v>
      </c>
      <c r="C86" s="8" t="s">
        <v>84</v>
      </c>
      <c r="D86" s="8" t="s">
        <v>619</v>
      </c>
      <c r="E86" s="39">
        <v>958.2</v>
      </c>
      <c r="F86" s="39">
        <v>996.5</v>
      </c>
      <c r="G86" s="57"/>
      <c r="H86" s="57"/>
    </row>
    <row r="87" spans="1:8" ht="31.5">
      <c r="A87" s="7" t="s">
        <v>642</v>
      </c>
      <c r="B87" s="33">
        <v>706</v>
      </c>
      <c r="C87" s="8" t="s">
        <v>89</v>
      </c>
      <c r="D87" s="8"/>
      <c r="E87" s="39">
        <f>E88</f>
        <v>144</v>
      </c>
      <c r="F87" s="39">
        <f>F88</f>
        <v>144</v>
      </c>
      <c r="G87" s="57"/>
      <c r="H87" s="57"/>
    </row>
    <row r="88" spans="1:8" ht="31.5">
      <c r="A88" s="7" t="s">
        <v>638</v>
      </c>
      <c r="B88" s="33">
        <v>706</v>
      </c>
      <c r="C88" s="8" t="s">
        <v>89</v>
      </c>
      <c r="D88" s="8" t="s">
        <v>609</v>
      </c>
      <c r="E88" s="39">
        <v>144</v>
      </c>
      <c r="F88" s="39">
        <v>144</v>
      </c>
      <c r="G88" s="57"/>
      <c r="H88" s="57"/>
    </row>
    <row r="89" spans="1:8" ht="189">
      <c r="A89" s="7" t="s">
        <v>339</v>
      </c>
      <c r="B89" s="33">
        <v>706</v>
      </c>
      <c r="C89" s="8" t="s">
        <v>417</v>
      </c>
      <c r="D89" s="34"/>
      <c r="E89" s="39">
        <f>E90</f>
        <v>41919.1</v>
      </c>
      <c r="F89" s="39">
        <f>F90</f>
        <v>43595.3</v>
      </c>
      <c r="G89" s="57"/>
      <c r="H89" s="57"/>
    </row>
    <row r="90" spans="1:8" ht="15.75">
      <c r="A90" s="7" t="s">
        <v>620</v>
      </c>
      <c r="B90" s="33">
        <v>706</v>
      </c>
      <c r="C90" s="8" t="s">
        <v>417</v>
      </c>
      <c r="D90" s="8" t="s">
        <v>619</v>
      </c>
      <c r="E90" s="39">
        <v>41919.1</v>
      </c>
      <c r="F90" s="39">
        <v>43595.3</v>
      </c>
      <c r="G90" s="57"/>
      <c r="H90" s="57"/>
    </row>
    <row r="91" spans="1:8" s="118" customFormat="1" ht="47.25">
      <c r="A91" s="40" t="s">
        <v>133</v>
      </c>
      <c r="B91" s="43">
        <v>706</v>
      </c>
      <c r="C91" s="41" t="s">
        <v>256</v>
      </c>
      <c r="D91" s="41"/>
      <c r="E91" s="42">
        <f>E92</f>
        <v>12307</v>
      </c>
      <c r="F91" s="42">
        <f>F92</f>
        <v>12806</v>
      </c>
      <c r="G91" s="116"/>
      <c r="H91" s="116"/>
    </row>
    <row r="92" spans="1:8" ht="31.5">
      <c r="A92" s="7" t="s">
        <v>259</v>
      </c>
      <c r="B92" s="33">
        <v>706</v>
      </c>
      <c r="C92" s="8" t="s">
        <v>413</v>
      </c>
      <c r="D92" s="8"/>
      <c r="E92" s="39">
        <f>E93</f>
        <v>12307</v>
      </c>
      <c r="F92" s="39">
        <f>F93</f>
        <v>12806</v>
      </c>
      <c r="G92" s="57"/>
      <c r="H92" s="57"/>
    </row>
    <row r="93" spans="1:8" ht="15.75">
      <c r="A93" s="7" t="s">
        <v>223</v>
      </c>
      <c r="B93" s="33">
        <v>706</v>
      </c>
      <c r="C93" s="8" t="s">
        <v>414</v>
      </c>
      <c r="D93" s="8"/>
      <c r="E93" s="39">
        <f>E94+E95+E96</f>
        <v>12307</v>
      </c>
      <c r="F93" s="39">
        <f>F94+F95+F96</f>
        <v>12806</v>
      </c>
      <c r="G93" s="57"/>
      <c r="H93" s="57"/>
    </row>
    <row r="94" spans="1:8" ht="63">
      <c r="A94" s="7" t="s">
        <v>607</v>
      </c>
      <c r="B94" s="33">
        <v>706</v>
      </c>
      <c r="C94" s="8" t="s">
        <v>414</v>
      </c>
      <c r="D94" s="8" t="s">
        <v>608</v>
      </c>
      <c r="E94" s="39">
        <v>11405</v>
      </c>
      <c r="F94" s="39">
        <v>11861</v>
      </c>
      <c r="G94" s="57"/>
      <c r="H94" s="57"/>
    </row>
    <row r="95" spans="1:8" ht="31.5">
      <c r="A95" s="7" t="s">
        <v>638</v>
      </c>
      <c r="B95" s="33">
        <v>706</v>
      </c>
      <c r="C95" s="8" t="s">
        <v>414</v>
      </c>
      <c r="D95" s="8" t="s">
        <v>609</v>
      </c>
      <c r="E95" s="39">
        <v>901</v>
      </c>
      <c r="F95" s="39">
        <v>944</v>
      </c>
      <c r="G95" s="57"/>
      <c r="H95" s="57"/>
    </row>
    <row r="96" spans="1:8" ht="15.75">
      <c r="A96" s="7" t="s">
        <v>610</v>
      </c>
      <c r="B96" s="33">
        <v>706</v>
      </c>
      <c r="C96" s="8" t="s">
        <v>414</v>
      </c>
      <c r="D96" s="8" t="s">
        <v>611</v>
      </c>
      <c r="E96" s="39">
        <v>1</v>
      </c>
      <c r="F96" s="39">
        <v>1</v>
      </c>
      <c r="G96" s="57"/>
      <c r="H96" s="57"/>
    </row>
    <row r="97" spans="1:8" s="118" customFormat="1" ht="47.25">
      <c r="A97" s="40" t="s">
        <v>261</v>
      </c>
      <c r="B97" s="43">
        <v>706</v>
      </c>
      <c r="C97" s="41" t="s">
        <v>262</v>
      </c>
      <c r="D97" s="41"/>
      <c r="E97" s="42">
        <f>E98+E101+E104</f>
        <v>54314</v>
      </c>
      <c r="F97" s="42">
        <f>F98+F101+F104</f>
        <v>56284</v>
      </c>
      <c r="G97" s="116"/>
      <c r="H97" s="116"/>
    </row>
    <row r="98" spans="1:8" ht="31.5">
      <c r="A98" s="7" t="s">
        <v>263</v>
      </c>
      <c r="B98" s="33">
        <v>706</v>
      </c>
      <c r="C98" s="8" t="s">
        <v>264</v>
      </c>
      <c r="D98" s="8"/>
      <c r="E98" s="39">
        <f>E99</f>
        <v>13269</v>
      </c>
      <c r="F98" s="39">
        <f>F99</f>
        <v>13743</v>
      </c>
      <c r="G98" s="57"/>
      <c r="H98" s="57"/>
    </row>
    <row r="99" spans="1:8" ht="15.75">
      <c r="A99" s="7" t="s">
        <v>621</v>
      </c>
      <c r="B99" s="33">
        <v>706</v>
      </c>
      <c r="C99" s="8" t="s">
        <v>265</v>
      </c>
      <c r="D99" s="8"/>
      <c r="E99" s="39">
        <f>E100</f>
        <v>13269</v>
      </c>
      <c r="F99" s="39">
        <f>F100</f>
        <v>13743</v>
      </c>
      <c r="G99" s="57"/>
      <c r="H99" s="57"/>
    </row>
    <row r="100" spans="1:8" ht="31.5">
      <c r="A100" s="7" t="s">
        <v>615</v>
      </c>
      <c r="B100" s="33">
        <v>706</v>
      </c>
      <c r="C100" s="8" t="s">
        <v>265</v>
      </c>
      <c r="D100" s="8" t="s">
        <v>616</v>
      </c>
      <c r="E100" s="39">
        <v>13269</v>
      </c>
      <c r="F100" s="39">
        <v>13743</v>
      </c>
      <c r="G100" s="57"/>
      <c r="H100" s="57"/>
    </row>
    <row r="101" spans="1:8" ht="31.5">
      <c r="A101" s="7" t="s">
        <v>266</v>
      </c>
      <c r="B101" s="33">
        <v>706</v>
      </c>
      <c r="C101" s="8" t="s">
        <v>267</v>
      </c>
      <c r="D101" s="8"/>
      <c r="E101" s="39">
        <f>E102</f>
        <v>38545</v>
      </c>
      <c r="F101" s="39">
        <f>F102</f>
        <v>39941</v>
      </c>
      <c r="G101" s="57"/>
      <c r="H101" s="57"/>
    </row>
    <row r="102" spans="1:8" ht="15.75">
      <c r="A102" s="7" t="s">
        <v>531</v>
      </c>
      <c r="B102" s="33">
        <v>706</v>
      </c>
      <c r="C102" s="8" t="s">
        <v>268</v>
      </c>
      <c r="D102" s="8"/>
      <c r="E102" s="39">
        <f>E103</f>
        <v>38545</v>
      </c>
      <c r="F102" s="39">
        <f>F103</f>
        <v>39941</v>
      </c>
      <c r="G102" s="57"/>
      <c r="H102" s="57"/>
    </row>
    <row r="103" spans="1:8" ht="31.5">
      <c r="A103" s="7" t="s">
        <v>615</v>
      </c>
      <c r="B103" s="33">
        <v>706</v>
      </c>
      <c r="C103" s="8" t="s">
        <v>268</v>
      </c>
      <c r="D103" s="8" t="s">
        <v>616</v>
      </c>
      <c r="E103" s="39">
        <v>38545</v>
      </c>
      <c r="F103" s="39">
        <v>39941</v>
      </c>
      <c r="G103" s="57"/>
      <c r="H103" s="57"/>
    </row>
    <row r="104" spans="1:8" ht="47.25">
      <c r="A104" s="7" t="s">
        <v>6</v>
      </c>
      <c r="B104" s="33">
        <v>706</v>
      </c>
      <c r="C104" s="8" t="s">
        <v>269</v>
      </c>
      <c r="D104" s="8"/>
      <c r="E104" s="39">
        <f>E105</f>
        <v>2500</v>
      </c>
      <c r="F104" s="39">
        <f>F105</f>
        <v>2600</v>
      </c>
      <c r="G104" s="57"/>
      <c r="H104" s="57"/>
    </row>
    <row r="105" spans="1:8" ht="15.75">
      <c r="A105" s="7" t="s">
        <v>504</v>
      </c>
      <c r="B105" s="33">
        <v>706</v>
      </c>
      <c r="C105" s="8" t="s">
        <v>270</v>
      </c>
      <c r="D105" s="8"/>
      <c r="E105" s="39">
        <f>E106</f>
        <v>2500</v>
      </c>
      <c r="F105" s="39">
        <f>F106</f>
        <v>2600</v>
      </c>
      <c r="G105" s="57"/>
      <c r="H105" s="57"/>
    </row>
    <row r="106" spans="1:8" ht="31.5">
      <c r="A106" s="7" t="s">
        <v>615</v>
      </c>
      <c r="B106" s="33">
        <v>706</v>
      </c>
      <c r="C106" s="8" t="s">
        <v>270</v>
      </c>
      <c r="D106" s="8" t="s">
        <v>616</v>
      </c>
      <c r="E106" s="39">
        <v>2500</v>
      </c>
      <c r="F106" s="39">
        <v>2600</v>
      </c>
      <c r="G106" s="57"/>
      <c r="H106" s="57"/>
    </row>
    <row r="107" spans="1:8" s="118" customFormat="1" ht="47.25">
      <c r="A107" s="40" t="s">
        <v>0</v>
      </c>
      <c r="B107" s="43">
        <v>706</v>
      </c>
      <c r="C107" s="41" t="s">
        <v>271</v>
      </c>
      <c r="D107" s="41"/>
      <c r="E107" s="42">
        <f>E109</f>
        <v>2300</v>
      </c>
      <c r="F107" s="42">
        <f>F109</f>
        <v>2400</v>
      </c>
      <c r="G107" s="116"/>
      <c r="H107" s="116"/>
    </row>
    <row r="108" spans="1:8" ht="47.25">
      <c r="A108" s="7" t="s">
        <v>654</v>
      </c>
      <c r="B108" s="33">
        <v>706</v>
      </c>
      <c r="C108" s="8" t="s">
        <v>272</v>
      </c>
      <c r="D108" s="8"/>
      <c r="E108" s="39">
        <f>E109</f>
        <v>2300</v>
      </c>
      <c r="F108" s="39">
        <f>F109</f>
        <v>2400</v>
      </c>
      <c r="G108" s="57"/>
      <c r="H108" s="57"/>
    </row>
    <row r="109" spans="1:8" ht="15.75">
      <c r="A109" s="7" t="s">
        <v>460</v>
      </c>
      <c r="B109" s="33">
        <v>706</v>
      </c>
      <c r="C109" s="8" t="s">
        <v>273</v>
      </c>
      <c r="D109" s="8"/>
      <c r="E109" s="39">
        <f>E110</f>
        <v>2300</v>
      </c>
      <c r="F109" s="39">
        <f>F110</f>
        <v>2400</v>
      </c>
      <c r="G109" s="57"/>
      <c r="H109" s="57"/>
    </row>
    <row r="110" spans="1:8" ht="15.75">
      <c r="A110" s="7" t="s">
        <v>610</v>
      </c>
      <c r="B110" s="33">
        <v>706</v>
      </c>
      <c r="C110" s="8" t="s">
        <v>273</v>
      </c>
      <c r="D110" s="8" t="s">
        <v>611</v>
      </c>
      <c r="E110" s="39">
        <v>2300</v>
      </c>
      <c r="F110" s="39">
        <v>2400</v>
      </c>
      <c r="G110" s="57"/>
      <c r="H110" s="57"/>
    </row>
    <row r="111" spans="1:8" s="118" customFormat="1" ht="63">
      <c r="A111" s="40" t="s">
        <v>1</v>
      </c>
      <c r="B111" s="43">
        <v>706</v>
      </c>
      <c r="C111" s="41" t="s">
        <v>274</v>
      </c>
      <c r="D111" s="41"/>
      <c r="E111" s="42">
        <f>E112+E126+E130</f>
        <v>20186.6</v>
      </c>
      <c r="F111" s="42">
        <f>F112+F126+F130</f>
        <v>20418.6</v>
      </c>
      <c r="G111" s="116"/>
      <c r="H111" s="116"/>
    </row>
    <row r="112" spans="1:8" ht="31.5">
      <c r="A112" s="40" t="s">
        <v>394</v>
      </c>
      <c r="B112" s="33">
        <v>706</v>
      </c>
      <c r="C112" s="41" t="s">
        <v>383</v>
      </c>
      <c r="D112" s="41"/>
      <c r="E112" s="42">
        <f>E113+E116+E119</f>
        <v>17876</v>
      </c>
      <c r="F112" s="42">
        <f>F113+F116+F119</f>
        <v>18108</v>
      </c>
      <c r="G112" s="57"/>
      <c r="H112" s="57"/>
    </row>
    <row r="113" spans="1:8" ht="31.5">
      <c r="A113" s="7" t="s">
        <v>648</v>
      </c>
      <c r="B113" s="33">
        <v>706</v>
      </c>
      <c r="C113" s="8" t="s">
        <v>384</v>
      </c>
      <c r="D113" s="8"/>
      <c r="E113" s="39">
        <f>E114</f>
        <v>2600</v>
      </c>
      <c r="F113" s="39">
        <f>F114</f>
        <v>2600</v>
      </c>
      <c r="G113" s="57"/>
      <c r="H113" s="57"/>
    </row>
    <row r="114" spans="1:8" ht="15.75">
      <c r="A114" s="7" t="s">
        <v>142</v>
      </c>
      <c r="B114" s="33">
        <v>706</v>
      </c>
      <c r="C114" s="8" t="s">
        <v>385</v>
      </c>
      <c r="D114" s="8"/>
      <c r="E114" s="39">
        <f>E115</f>
        <v>2600</v>
      </c>
      <c r="F114" s="39">
        <f>F115</f>
        <v>2600</v>
      </c>
      <c r="G114" s="57"/>
      <c r="H114" s="57"/>
    </row>
    <row r="115" spans="1:8" ht="15.75">
      <c r="A115" s="7" t="s">
        <v>610</v>
      </c>
      <c r="B115" s="33">
        <v>706</v>
      </c>
      <c r="C115" s="8" t="s">
        <v>385</v>
      </c>
      <c r="D115" s="8" t="s">
        <v>611</v>
      </c>
      <c r="E115" s="39">
        <v>2600</v>
      </c>
      <c r="F115" s="39">
        <v>2600</v>
      </c>
      <c r="G115" s="57"/>
      <c r="H115" s="57"/>
    </row>
    <row r="116" spans="1:8" ht="47.25">
      <c r="A116" s="7" t="s">
        <v>66</v>
      </c>
      <c r="B116" s="33">
        <v>706</v>
      </c>
      <c r="C116" s="8" t="s">
        <v>395</v>
      </c>
      <c r="D116" s="8"/>
      <c r="E116" s="39">
        <f>E117</f>
        <v>2946</v>
      </c>
      <c r="F116" s="39">
        <f>F117</f>
        <v>3063</v>
      </c>
      <c r="G116" s="57"/>
      <c r="H116" s="57"/>
    </row>
    <row r="117" spans="1:8" ht="31.5">
      <c r="A117" s="7" t="s">
        <v>612</v>
      </c>
      <c r="B117" s="33">
        <v>706</v>
      </c>
      <c r="C117" s="8" t="s">
        <v>396</v>
      </c>
      <c r="D117" s="8"/>
      <c r="E117" s="39">
        <f>E118</f>
        <v>2946</v>
      </c>
      <c r="F117" s="39">
        <f>F118</f>
        <v>3063</v>
      </c>
      <c r="G117" s="57"/>
      <c r="H117" s="57"/>
    </row>
    <row r="118" spans="1:8" ht="31.5">
      <c r="A118" s="7" t="s">
        <v>615</v>
      </c>
      <c r="B118" s="33">
        <v>706</v>
      </c>
      <c r="C118" s="8" t="s">
        <v>396</v>
      </c>
      <c r="D118" s="8" t="s">
        <v>616</v>
      </c>
      <c r="E118" s="39">
        <v>2946</v>
      </c>
      <c r="F118" s="39">
        <v>3063</v>
      </c>
      <c r="G118" s="57"/>
      <c r="H118" s="57"/>
    </row>
    <row r="119" spans="1:8" ht="78.75">
      <c r="A119" s="7" t="s">
        <v>67</v>
      </c>
      <c r="B119" s="33">
        <v>706</v>
      </c>
      <c r="C119" s="8" t="s">
        <v>397</v>
      </c>
      <c r="D119" s="8"/>
      <c r="E119" s="39">
        <f>E120+E124</f>
        <v>12330</v>
      </c>
      <c r="F119" s="39">
        <f>F120+F124</f>
        <v>12445</v>
      </c>
      <c r="G119" s="57"/>
      <c r="H119" s="57"/>
    </row>
    <row r="120" spans="1:8" ht="15.75">
      <c r="A120" s="7" t="s">
        <v>639</v>
      </c>
      <c r="B120" s="33">
        <v>706</v>
      </c>
      <c r="C120" s="8" t="s">
        <v>398</v>
      </c>
      <c r="D120" s="8"/>
      <c r="E120" s="39">
        <f>E121+E122+E123</f>
        <v>11330</v>
      </c>
      <c r="F120" s="39">
        <f>F121+F122+F123</f>
        <v>11445</v>
      </c>
      <c r="G120" s="57"/>
      <c r="H120" s="57"/>
    </row>
    <row r="121" spans="1:8" ht="63">
      <c r="A121" s="7" t="s">
        <v>607</v>
      </c>
      <c r="B121" s="33">
        <v>706</v>
      </c>
      <c r="C121" s="8" t="s">
        <v>398</v>
      </c>
      <c r="D121" s="8" t="s">
        <v>608</v>
      </c>
      <c r="E121" s="39">
        <v>8293</v>
      </c>
      <c r="F121" s="39">
        <v>8294</v>
      </c>
      <c r="G121" s="57"/>
      <c r="H121" s="57"/>
    </row>
    <row r="122" spans="1:8" ht="31.5">
      <c r="A122" s="7" t="s">
        <v>638</v>
      </c>
      <c r="B122" s="33">
        <v>706</v>
      </c>
      <c r="C122" s="8" t="s">
        <v>398</v>
      </c>
      <c r="D122" s="8" t="s">
        <v>609</v>
      </c>
      <c r="E122" s="39">
        <v>2869</v>
      </c>
      <c r="F122" s="39">
        <v>2984</v>
      </c>
      <c r="G122" s="57"/>
      <c r="H122" s="57"/>
    </row>
    <row r="123" spans="1:8" ht="15.75">
      <c r="A123" s="7" t="s">
        <v>610</v>
      </c>
      <c r="B123" s="33">
        <v>706</v>
      </c>
      <c r="C123" s="8" t="s">
        <v>398</v>
      </c>
      <c r="D123" s="8" t="s">
        <v>611</v>
      </c>
      <c r="E123" s="39">
        <v>168</v>
      </c>
      <c r="F123" s="39">
        <v>167</v>
      </c>
      <c r="G123" s="57"/>
      <c r="H123" s="57"/>
    </row>
    <row r="124" spans="1:8" ht="15.75">
      <c r="A124" s="7" t="s">
        <v>142</v>
      </c>
      <c r="B124" s="33">
        <v>706</v>
      </c>
      <c r="C124" s="8" t="s">
        <v>401</v>
      </c>
      <c r="D124" s="8"/>
      <c r="E124" s="39">
        <f>E125</f>
        <v>1000</v>
      </c>
      <c r="F124" s="39">
        <f>F125</f>
        <v>1000</v>
      </c>
      <c r="G124" s="57"/>
      <c r="H124" s="57"/>
    </row>
    <row r="125" spans="1:8" ht="31.5">
      <c r="A125" s="7" t="s">
        <v>638</v>
      </c>
      <c r="B125" s="33">
        <v>706</v>
      </c>
      <c r="C125" s="8" t="s">
        <v>401</v>
      </c>
      <c r="D125" s="8" t="s">
        <v>609</v>
      </c>
      <c r="E125" s="39">
        <v>1000</v>
      </c>
      <c r="F125" s="39">
        <v>1000</v>
      </c>
      <c r="G125" s="57"/>
      <c r="H125" s="57"/>
    </row>
    <row r="126" spans="1:8" ht="15.75">
      <c r="A126" s="40" t="s">
        <v>389</v>
      </c>
      <c r="B126" s="33">
        <v>706</v>
      </c>
      <c r="C126" s="41" t="s">
        <v>386</v>
      </c>
      <c r="D126" s="41"/>
      <c r="E126" s="42">
        <f aca="true" t="shared" si="0" ref="E126:F128">E127</f>
        <v>500</v>
      </c>
      <c r="F126" s="42">
        <f t="shared" si="0"/>
        <v>500</v>
      </c>
      <c r="G126" s="57"/>
      <c r="H126" s="57"/>
    </row>
    <row r="127" spans="1:8" ht="31.5">
      <c r="A127" s="7" t="s">
        <v>392</v>
      </c>
      <c r="B127" s="33">
        <v>706</v>
      </c>
      <c r="C127" s="8" t="s">
        <v>387</v>
      </c>
      <c r="D127" s="8"/>
      <c r="E127" s="39">
        <f t="shared" si="0"/>
        <v>500</v>
      </c>
      <c r="F127" s="39">
        <f t="shared" si="0"/>
        <v>500</v>
      </c>
      <c r="G127" s="57"/>
      <c r="H127" s="57"/>
    </row>
    <row r="128" spans="1:8" ht="15.75">
      <c r="A128" s="7" t="s">
        <v>142</v>
      </c>
      <c r="B128" s="33">
        <v>706</v>
      </c>
      <c r="C128" s="8" t="s">
        <v>388</v>
      </c>
      <c r="D128" s="8"/>
      <c r="E128" s="39">
        <f t="shared" si="0"/>
        <v>500</v>
      </c>
      <c r="F128" s="39">
        <f t="shared" si="0"/>
        <v>500</v>
      </c>
      <c r="G128" s="57"/>
      <c r="H128" s="57"/>
    </row>
    <row r="129" spans="1:8" ht="15.75">
      <c r="A129" s="7" t="s">
        <v>610</v>
      </c>
      <c r="B129" s="33">
        <v>706</v>
      </c>
      <c r="C129" s="8" t="s">
        <v>388</v>
      </c>
      <c r="D129" s="8" t="s">
        <v>611</v>
      </c>
      <c r="E129" s="39">
        <v>500</v>
      </c>
      <c r="F129" s="39">
        <v>500</v>
      </c>
      <c r="G129" s="57"/>
      <c r="H129" s="57"/>
    </row>
    <row r="130" spans="1:8" ht="31.5">
      <c r="A130" s="40" t="s">
        <v>393</v>
      </c>
      <c r="B130" s="33">
        <v>706</v>
      </c>
      <c r="C130" s="8" t="s">
        <v>390</v>
      </c>
      <c r="D130" s="8"/>
      <c r="E130" s="39">
        <f>E131</f>
        <v>1810.6</v>
      </c>
      <c r="F130" s="39">
        <f>F131</f>
        <v>1810.6</v>
      </c>
      <c r="G130" s="57"/>
      <c r="H130" s="57"/>
    </row>
    <row r="131" spans="1:8" ht="31.5">
      <c r="A131" s="7" t="s">
        <v>100</v>
      </c>
      <c r="B131" s="33">
        <v>706</v>
      </c>
      <c r="C131" s="8" t="s">
        <v>391</v>
      </c>
      <c r="D131" s="8"/>
      <c r="E131" s="39">
        <f>E132+E134</f>
        <v>1810.6</v>
      </c>
      <c r="F131" s="39">
        <f>F132+F134</f>
        <v>1810.6</v>
      </c>
      <c r="G131" s="57"/>
      <c r="H131" s="57"/>
    </row>
    <row r="132" spans="1:8" ht="47.25">
      <c r="A132" s="7" t="s">
        <v>649</v>
      </c>
      <c r="B132" s="33">
        <v>706</v>
      </c>
      <c r="C132" s="8" t="s">
        <v>399</v>
      </c>
      <c r="D132" s="8"/>
      <c r="E132" s="39">
        <f>E133</f>
        <v>672.4</v>
      </c>
      <c r="F132" s="39">
        <f>F133</f>
        <v>672.4</v>
      </c>
      <c r="G132" s="57"/>
      <c r="H132" s="57"/>
    </row>
    <row r="133" spans="1:8" ht="31.5">
      <c r="A133" s="7" t="s">
        <v>638</v>
      </c>
      <c r="B133" s="33">
        <v>706</v>
      </c>
      <c r="C133" s="8" t="s">
        <v>399</v>
      </c>
      <c r="D133" s="8" t="s">
        <v>609</v>
      </c>
      <c r="E133" s="39">
        <v>672.4</v>
      </c>
      <c r="F133" s="39">
        <v>672.4</v>
      </c>
      <c r="G133" s="57"/>
      <c r="H133" s="57"/>
    </row>
    <row r="134" spans="1:8" ht="47.25">
      <c r="A134" s="7" t="s">
        <v>650</v>
      </c>
      <c r="B134" s="33">
        <v>706</v>
      </c>
      <c r="C134" s="8" t="s">
        <v>400</v>
      </c>
      <c r="D134" s="8"/>
      <c r="E134" s="39">
        <f>E135</f>
        <v>1138.2</v>
      </c>
      <c r="F134" s="39">
        <f>F135</f>
        <v>1138.2</v>
      </c>
      <c r="G134" s="57"/>
      <c r="H134" s="57"/>
    </row>
    <row r="135" spans="1:8" ht="31.5">
      <c r="A135" s="7" t="s">
        <v>638</v>
      </c>
      <c r="B135" s="33">
        <v>706</v>
      </c>
      <c r="C135" s="8" t="s">
        <v>400</v>
      </c>
      <c r="D135" s="8" t="s">
        <v>609</v>
      </c>
      <c r="E135" s="39">
        <v>1138.2</v>
      </c>
      <c r="F135" s="39">
        <v>1138.2</v>
      </c>
      <c r="G135" s="57"/>
      <c r="H135" s="57"/>
    </row>
    <row r="136" spans="1:8" s="118" customFormat="1" ht="31.5">
      <c r="A136" s="40" t="s">
        <v>2</v>
      </c>
      <c r="B136" s="43">
        <v>706</v>
      </c>
      <c r="C136" s="41" t="s">
        <v>275</v>
      </c>
      <c r="D136" s="41"/>
      <c r="E136" s="42">
        <f>E137+E149+E154+E157+E160</f>
        <v>127089.19999999998</v>
      </c>
      <c r="F136" s="42">
        <f>F137+F149+F154+F157+F160</f>
        <v>130472.9</v>
      </c>
      <c r="G136" s="116"/>
      <c r="H136" s="116"/>
    </row>
    <row r="137" spans="1:8" ht="47.25">
      <c r="A137" s="7" t="s">
        <v>277</v>
      </c>
      <c r="B137" s="33">
        <v>706</v>
      </c>
      <c r="C137" s="8" t="s">
        <v>276</v>
      </c>
      <c r="D137" s="8"/>
      <c r="E137" s="39">
        <f>E138+E140+E142+E144+E146</f>
        <v>86859.79999999999</v>
      </c>
      <c r="F137" s="39">
        <f>F138+F140+F142+F144+F146</f>
        <v>88910.4</v>
      </c>
      <c r="G137" s="57"/>
      <c r="H137" s="57"/>
    </row>
    <row r="138" spans="1:8" ht="15.75">
      <c r="A138" s="7" t="s">
        <v>635</v>
      </c>
      <c r="B138" s="33">
        <v>706</v>
      </c>
      <c r="C138" s="8" t="s">
        <v>278</v>
      </c>
      <c r="D138" s="8"/>
      <c r="E138" s="39">
        <f>E139</f>
        <v>29717</v>
      </c>
      <c r="F138" s="39">
        <f>F139</f>
        <v>30853</v>
      </c>
      <c r="G138" s="57"/>
      <c r="H138" s="57"/>
    </row>
    <row r="139" spans="1:8" ht="31.5">
      <c r="A139" s="7" t="s">
        <v>615</v>
      </c>
      <c r="B139" s="33">
        <v>706</v>
      </c>
      <c r="C139" s="8" t="s">
        <v>278</v>
      </c>
      <c r="D139" s="8" t="s">
        <v>616</v>
      </c>
      <c r="E139" s="39">
        <v>29717</v>
      </c>
      <c r="F139" s="39">
        <v>30853</v>
      </c>
      <c r="G139" s="57"/>
      <c r="H139" s="57"/>
    </row>
    <row r="140" spans="1:8" ht="15.75">
      <c r="A140" s="7" t="s">
        <v>500</v>
      </c>
      <c r="B140" s="33">
        <v>706</v>
      </c>
      <c r="C140" s="8" t="s">
        <v>279</v>
      </c>
      <c r="D140" s="8"/>
      <c r="E140" s="39">
        <f>E141</f>
        <v>18026</v>
      </c>
      <c r="F140" s="39">
        <f>F141</f>
        <v>18758</v>
      </c>
      <c r="G140" s="57"/>
      <c r="H140" s="57"/>
    </row>
    <row r="141" spans="1:8" ht="31.5">
      <c r="A141" s="7" t="s">
        <v>615</v>
      </c>
      <c r="B141" s="33">
        <v>706</v>
      </c>
      <c r="C141" s="8" t="s">
        <v>279</v>
      </c>
      <c r="D141" s="8" t="s">
        <v>616</v>
      </c>
      <c r="E141" s="39">
        <v>18026</v>
      </c>
      <c r="F141" s="39">
        <v>18758</v>
      </c>
      <c r="G141" s="57"/>
      <c r="H141" s="57"/>
    </row>
    <row r="142" spans="1:8" ht="15.75">
      <c r="A142" s="7" t="s">
        <v>636</v>
      </c>
      <c r="B142" s="33">
        <v>706</v>
      </c>
      <c r="C142" s="8" t="s">
        <v>280</v>
      </c>
      <c r="D142" s="8"/>
      <c r="E142" s="39">
        <f>E143</f>
        <v>750</v>
      </c>
      <c r="F142" s="39">
        <f>F143</f>
        <v>550</v>
      </c>
      <c r="G142" s="57"/>
      <c r="H142" s="57"/>
    </row>
    <row r="143" spans="1:8" ht="31.5">
      <c r="A143" s="7" t="s">
        <v>638</v>
      </c>
      <c r="B143" s="33">
        <v>706</v>
      </c>
      <c r="C143" s="8" t="s">
        <v>280</v>
      </c>
      <c r="D143" s="8" t="s">
        <v>609</v>
      </c>
      <c r="E143" s="39">
        <v>750</v>
      </c>
      <c r="F143" s="39">
        <v>550</v>
      </c>
      <c r="G143" s="57"/>
      <c r="H143" s="57"/>
    </row>
    <row r="144" spans="1:8" ht="47.25">
      <c r="A144" s="7" t="s">
        <v>681</v>
      </c>
      <c r="B144" s="33">
        <v>706</v>
      </c>
      <c r="C144" s="8" t="s">
        <v>682</v>
      </c>
      <c r="D144" s="8"/>
      <c r="E144" s="39">
        <f>E145</f>
        <v>3638.1</v>
      </c>
      <c r="F144" s="39">
        <f>F145</f>
        <v>3638.1</v>
      </c>
      <c r="G144" s="57"/>
      <c r="H144" s="57"/>
    </row>
    <row r="145" spans="1:8" ht="31.5">
      <c r="A145" s="7" t="s">
        <v>615</v>
      </c>
      <c r="B145" s="33">
        <v>706</v>
      </c>
      <c r="C145" s="8" t="s">
        <v>682</v>
      </c>
      <c r="D145" s="8" t="s">
        <v>616</v>
      </c>
      <c r="E145" s="39">
        <v>3638.1</v>
      </c>
      <c r="F145" s="39">
        <v>3638.1</v>
      </c>
      <c r="G145" s="57"/>
      <c r="H145" s="57"/>
    </row>
    <row r="146" spans="1:8" ht="78.75">
      <c r="A146" s="2" t="s">
        <v>991</v>
      </c>
      <c r="B146" s="33">
        <v>706</v>
      </c>
      <c r="C146" s="8" t="s">
        <v>51</v>
      </c>
      <c r="D146" s="8"/>
      <c r="E146" s="39">
        <f>E148+E147</f>
        <v>34728.7</v>
      </c>
      <c r="F146" s="39">
        <f>F148+F147</f>
        <v>35111.3</v>
      </c>
      <c r="G146" s="57"/>
      <c r="H146" s="57"/>
    </row>
    <row r="147" spans="1:8" ht="15.75">
      <c r="A147" s="2" t="s">
        <v>466</v>
      </c>
      <c r="B147" s="33">
        <v>706</v>
      </c>
      <c r="C147" s="8" t="s">
        <v>51</v>
      </c>
      <c r="D147" s="8" t="s">
        <v>618</v>
      </c>
      <c r="E147" s="39">
        <v>8707.3</v>
      </c>
      <c r="F147" s="39">
        <v>8804.2</v>
      </c>
      <c r="G147" s="57"/>
      <c r="H147" s="57"/>
    </row>
    <row r="148" spans="1:8" ht="31.5">
      <c r="A148" s="7" t="s">
        <v>615</v>
      </c>
      <c r="B148" s="33">
        <v>706</v>
      </c>
      <c r="C148" s="8" t="s">
        <v>51</v>
      </c>
      <c r="D148" s="8" t="s">
        <v>616</v>
      </c>
      <c r="E148" s="39">
        <v>26021.4</v>
      </c>
      <c r="F148" s="39">
        <v>26307.1</v>
      </c>
      <c r="G148" s="57"/>
      <c r="H148" s="57"/>
    </row>
    <row r="149" spans="1:8" ht="31.5">
      <c r="A149" s="7" t="s">
        <v>4</v>
      </c>
      <c r="B149" s="33">
        <v>706</v>
      </c>
      <c r="C149" s="8" t="s">
        <v>281</v>
      </c>
      <c r="D149" s="8"/>
      <c r="E149" s="39">
        <f>E150+E152</f>
        <v>35057.4</v>
      </c>
      <c r="F149" s="39">
        <f>F150+F152</f>
        <v>36190.5</v>
      </c>
      <c r="G149" s="57"/>
      <c r="H149" s="57"/>
    </row>
    <row r="150" spans="1:8" ht="15.75">
      <c r="A150" s="7" t="s">
        <v>230</v>
      </c>
      <c r="B150" s="33">
        <v>706</v>
      </c>
      <c r="C150" s="8" t="s">
        <v>282</v>
      </c>
      <c r="D150" s="8"/>
      <c r="E150" s="39">
        <f>E151</f>
        <v>27974</v>
      </c>
      <c r="F150" s="39">
        <f>F151</f>
        <v>29028</v>
      </c>
      <c r="G150" s="57"/>
      <c r="H150" s="57"/>
    </row>
    <row r="151" spans="1:8" ht="31.5">
      <c r="A151" s="7" t="s">
        <v>615</v>
      </c>
      <c r="B151" s="33">
        <v>706</v>
      </c>
      <c r="C151" s="8" t="s">
        <v>282</v>
      </c>
      <c r="D151" s="8" t="s">
        <v>616</v>
      </c>
      <c r="E151" s="39">
        <v>27974</v>
      </c>
      <c r="F151" s="39">
        <v>29028</v>
      </c>
      <c r="G151" s="57"/>
      <c r="H151" s="57"/>
    </row>
    <row r="152" spans="1:8" ht="47.25">
      <c r="A152" s="2" t="s">
        <v>990</v>
      </c>
      <c r="B152" s="33">
        <v>706</v>
      </c>
      <c r="C152" s="8" t="s">
        <v>50</v>
      </c>
      <c r="D152" s="8"/>
      <c r="E152" s="39">
        <f>E153</f>
        <v>7083.4</v>
      </c>
      <c r="F152" s="39">
        <f>F153</f>
        <v>7162.5</v>
      </c>
      <c r="G152" s="57"/>
      <c r="H152" s="57"/>
    </row>
    <row r="153" spans="1:8" ht="31.5">
      <c r="A153" s="7" t="s">
        <v>615</v>
      </c>
      <c r="B153" s="33">
        <v>706</v>
      </c>
      <c r="C153" s="8" t="s">
        <v>50</v>
      </c>
      <c r="D153" s="8" t="s">
        <v>616</v>
      </c>
      <c r="E153" s="39">
        <v>7083.4</v>
      </c>
      <c r="F153" s="39">
        <v>7162.5</v>
      </c>
      <c r="G153" s="57"/>
      <c r="H153" s="57"/>
    </row>
    <row r="154" spans="1:8" ht="31.5">
      <c r="A154" s="7" t="s">
        <v>68</v>
      </c>
      <c r="B154" s="33">
        <v>706</v>
      </c>
      <c r="C154" s="8" t="s">
        <v>283</v>
      </c>
      <c r="D154" s="8"/>
      <c r="E154" s="39">
        <f>E155</f>
        <v>3350</v>
      </c>
      <c r="F154" s="39">
        <f>F155</f>
        <v>3500</v>
      </c>
      <c r="G154" s="57"/>
      <c r="H154" s="57"/>
    </row>
    <row r="155" spans="1:8" ht="15.75">
      <c r="A155" s="7" t="s">
        <v>613</v>
      </c>
      <c r="B155" s="33">
        <v>706</v>
      </c>
      <c r="C155" s="8" t="s">
        <v>284</v>
      </c>
      <c r="D155" s="8"/>
      <c r="E155" s="39">
        <f>E156</f>
        <v>3350</v>
      </c>
      <c r="F155" s="39">
        <f>F156</f>
        <v>3500</v>
      </c>
      <c r="G155" s="57"/>
      <c r="H155" s="57"/>
    </row>
    <row r="156" spans="1:8" ht="31.5">
      <c r="A156" s="7" t="s">
        <v>638</v>
      </c>
      <c r="B156" s="33">
        <v>706</v>
      </c>
      <c r="C156" s="8" t="s">
        <v>284</v>
      </c>
      <c r="D156" s="8" t="s">
        <v>609</v>
      </c>
      <c r="E156" s="39">
        <v>3350</v>
      </c>
      <c r="F156" s="39">
        <v>3500</v>
      </c>
      <c r="G156" s="57"/>
      <c r="H156" s="57"/>
    </row>
    <row r="157" spans="1:8" ht="31.5">
      <c r="A157" s="7" t="s">
        <v>285</v>
      </c>
      <c r="B157" s="33">
        <v>706</v>
      </c>
      <c r="C157" s="8" t="s">
        <v>286</v>
      </c>
      <c r="D157" s="8"/>
      <c r="E157" s="39">
        <f>E158</f>
        <v>907</v>
      </c>
      <c r="F157" s="39">
        <f>F158</f>
        <v>920</v>
      </c>
      <c r="G157" s="57"/>
      <c r="H157" s="57"/>
    </row>
    <row r="158" spans="1:8" ht="31.5">
      <c r="A158" s="7" t="s">
        <v>614</v>
      </c>
      <c r="B158" s="33">
        <v>706</v>
      </c>
      <c r="C158" s="8" t="s">
        <v>287</v>
      </c>
      <c r="D158" s="8"/>
      <c r="E158" s="39">
        <f>E159</f>
        <v>907</v>
      </c>
      <c r="F158" s="39">
        <f>F159</f>
        <v>920</v>
      </c>
      <c r="G158" s="57"/>
      <c r="H158" s="57"/>
    </row>
    <row r="159" spans="1:8" ht="31.5">
      <c r="A159" s="7" t="s">
        <v>638</v>
      </c>
      <c r="B159" s="33">
        <v>706</v>
      </c>
      <c r="C159" s="8" t="s">
        <v>287</v>
      </c>
      <c r="D159" s="8" t="s">
        <v>609</v>
      </c>
      <c r="E159" s="39">
        <v>907</v>
      </c>
      <c r="F159" s="39">
        <v>920</v>
      </c>
      <c r="G159" s="57"/>
      <c r="H159" s="57"/>
    </row>
    <row r="160" spans="1:8" ht="78.75">
      <c r="A160" s="2" t="s">
        <v>88</v>
      </c>
      <c r="B160" s="33">
        <v>706</v>
      </c>
      <c r="C160" s="8" t="s">
        <v>923</v>
      </c>
      <c r="D160" s="8"/>
      <c r="E160" s="39">
        <f>E161</f>
        <v>915</v>
      </c>
      <c r="F160" s="39">
        <f>F161</f>
        <v>952</v>
      </c>
      <c r="G160" s="57"/>
      <c r="H160" s="57"/>
    </row>
    <row r="161" spans="1:8" ht="63">
      <c r="A161" s="2" t="s">
        <v>916</v>
      </c>
      <c r="B161" s="33">
        <v>706</v>
      </c>
      <c r="C161" s="8" t="s">
        <v>924</v>
      </c>
      <c r="D161" s="8"/>
      <c r="E161" s="39">
        <f>E162</f>
        <v>915</v>
      </c>
      <c r="F161" s="39">
        <f>F162</f>
        <v>952</v>
      </c>
      <c r="G161" s="57"/>
      <c r="H161" s="57"/>
    </row>
    <row r="162" spans="1:8" ht="31.5">
      <c r="A162" s="7" t="s">
        <v>615</v>
      </c>
      <c r="B162" s="33">
        <v>706</v>
      </c>
      <c r="C162" s="8" t="s">
        <v>924</v>
      </c>
      <c r="D162" s="8" t="s">
        <v>616</v>
      </c>
      <c r="E162" s="39">
        <v>915</v>
      </c>
      <c r="F162" s="39">
        <v>952</v>
      </c>
      <c r="G162" s="57"/>
      <c r="H162" s="57"/>
    </row>
    <row r="163" spans="1:8" s="118" customFormat="1" ht="47.25">
      <c r="A163" s="40" t="s">
        <v>145</v>
      </c>
      <c r="B163" s="43">
        <v>706</v>
      </c>
      <c r="C163" s="41" t="s">
        <v>288</v>
      </c>
      <c r="D163" s="41"/>
      <c r="E163" s="42">
        <f>E164+E169+E176+E187</f>
        <v>73512</v>
      </c>
      <c r="F163" s="42">
        <f>F164+F169+F176+F187</f>
        <v>74151.2</v>
      </c>
      <c r="G163" s="116"/>
      <c r="H163" s="116"/>
    </row>
    <row r="164" spans="1:8" ht="31.5">
      <c r="A164" s="7" t="s">
        <v>289</v>
      </c>
      <c r="B164" s="33">
        <v>706</v>
      </c>
      <c r="C164" s="8" t="s">
        <v>290</v>
      </c>
      <c r="D164" s="8"/>
      <c r="E164" s="39">
        <f>E165</f>
        <v>3992</v>
      </c>
      <c r="F164" s="39">
        <f>F165</f>
        <v>4024</v>
      </c>
      <c r="G164" s="57"/>
      <c r="H164" s="57"/>
    </row>
    <row r="165" spans="1:8" ht="15.75">
      <c r="A165" s="7" t="s">
        <v>639</v>
      </c>
      <c r="B165" s="33">
        <v>706</v>
      </c>
      <c r="C165" s="8" t="s">
        <v>291</v>
      </c>
      <c r="D165" s="8"/>
      <c r="E165" s="39">
        <f>E166+E167+E168</f>
        <v>3992</v>
      </c>
      <c r="F165" s="39">
        <f>F166+F167+F168</f>
        <v>4024</v>
      </c>
      <c r="G165" s="57"/>
      <c r="H165" s="57"/>
    </row>
    <row r="166" spans="1:8" ht="63">
      <c r="A166" s="7" t="s">
        <v>607</v>
      </c>
      <c r="B166" s="33">
        <v>706</v>
      </c>
      <c r="C166" s="8" t="s">
        <v>291</v>
      </c>
      <c r="D166" s="8" t="s">
        <v>608</v>
      </c>
      <c r="E166" s="39">
        <v>3171</v>
      </c>
      <c r="F166" s="39">
        <v>3171</v>
      </c>
      <c r="G166" s="57"/>
      <c r="H166" s="57"/>
    </row>
    <row r="167" spans="1:8" ht="31.5">
      <c r="A167" s="7" t="s">
        <v>638</v>
      </c>
      <c r="B167" s="33">
        <v>706</v>
      </c>
      <c r="C167" s="8" t="s">
        <v>291</v>
      </c>
      <c r="D167" s="8" t="s">
        <v>609</v>
      </c>
      <c r="E167" s="39">
        <v>611</v>
      </c>
      <c r="F167" s="39">
        <v>643</v>
      </c>
      <c r="G167" s="57"/>
      <c r="H167" s="57"/>
    </row>
    <row r="168" spans="1:8" ht="15.75">
      <c r="A168" s="7" t="s">
        <v>610</v>
      </c>
      <c r="B168" s="33">
        <v>706</v>
      </c>
      <c r="C168" s="8" t="s">
        <v>291</v>
      </c>
      <c r="D168" s="8" t="s">
        <v>611</v>
      </c>
      <c r="E168" s="39">
        <v>210</v>
      </c>
      <c r="F168" s="39">
        <v>210</v>
      </c>
      <c r="G168" s="57"/>
      <c r="H168" s="57"/>
    </row>
    <row r="169" spans="1:8" ht="47.25">
      <c r="A169" s="7" t="s">
        <v>641</v>
      </c>
      <c r="B169" s="33">
        <v>706</v>
      </c>
      <c r="C169" s="8" t="s">
        <v>292</v>
      </c>
      <c r="D169" s="8"/>
      <c r="E169" s="39">
        <f>E170+E174</f>
        <v>60112</v>
      </c>
      <c r="F169" s="39">
        <f>F170+F174</f>
        <v>60628</v>
      </c>
      <c r="G169" s="57"/>
      <c r="H169" s="57"/>
    </row>
    <row r="170" spans="1:8" ht="15.75">
      <c r="A170" s="7" t="s">
        <v>639</v>
      </c>
      <c r="B170" s="33">
        <v>706</v>
      </c>
      <c r="C170" s="8" t="s">
        <v>293</v>
      </c>
      <c r="D170" s="8"/>
      <c r="E170" s="39">
        <f>E171+E172+E173</f>
        <v>57511</v>
      </c>
      <c r="F170" s="39">
        <f>F171+F172+F173</f>
        <v>58027</v>
      </c>
      <c r="G170" s="57"/>
      <c r="H170" s="57"/>
    </row>
    <row r="171" spans="1:8" ht="63">
      <c r="A171" s="7" t="s">
        <v>607</v>
      </c>
      <c r="B171" s="33">
        <v>706</v>
      </c>
      <c r="C171" s="8" t="s">
        <v>293</v>
      </c>
      <c r="D171" s="8" t="s">
        <v>608</v>
      </c>
      <c r="E171" s="39">
        <v>42999</v>
      </c>
      <c r="F171" s="39">
        <v>43004</v>
      </c>
      <c r="G171" s="57"/>
      <c r="H171" s="57"/>
    </row>
    <row r="172" spans="1:8" ht="31.5">
      <c r="A172" s="7" t="s">
        <v>638</v>
      </c>
      <c r="B172" s="33">
        <v>706</v>
      </c>
      <c r="C172" s="8" t="s">
        <v>293</v>
      </c>
      <c r="D172" s="8" t="s">
        <v>609</v>
      </c>
      <c r="E172" s="39">
        <v>13941</v>
      </c>
      <c r="F172" s="39">
        <v>14452</v>
      </c>
      <c r="G172" s="57"/>
      <c r="H172" s="57"/>
    </row>
    <row r="173" spans="1:8" ht="15.75">
      <c r="A173" s="7" t="s">
        <v>610</v>
      </c>
      <c r="B173" s="33">
        <v>706</v>
      </c>
      <c r="C173" s="8" t="s">
        <v>293</v>
      </c>
      <c r="D173" s="8" t="s">
        <v>611</v>
      </c>
      <c r="E173" s="39">
        <v>571</v>
      </c>
      <c r="F173" s="39">
        <v>571</v>
      </c>
      <c r="G173" s="57"/>
      <c r="H173" s="57"/>
    </row>
    <row r="174" spans="1:8" ht="31.5">
      <c r="A174" s="7" t="s">
        <v>37</v>
      </c>
      <c r="B174" s="33">
        <v>706</v>
      </c>
      <c r="C174" s="8" t="s">
        <v>294</v>
      </c>
      <c r="D174" s="8"/>
      <c r="E174" s="39">
        <f>E175</f>
        <v>2601</v>
      </c>
      <c r="F174" s="39">
        <f>F175</f>
        <v>2601</v>
      </c>
      <c r="G174" s="57"/>
      <c r="H174" s="57"/>
    </row>
    <row r="175" spans="1:8" ht="63">
      <c r="A175" s="7" t="s">
        <v>607</v>
      </c>
      <c r="B175" s="33">
        <v>706</v>
      </c>
      <c r="C175" s="8" t="s">
        <v>294</v>
      </c>
      <c r="D175" s="8" t="s">
        <v>608</v>
      </c>
      <c r="E175" s="39">
        <v>2601</v>
      </c>
      <c r="F175" s="39">
        <v>2601</v>
      </c>
      <c r="G175" s="57"/>
      <c r="H175" s="57"/>
    </row>
    <row r="176" spans="1:8" ht="47.25">
      <c r="A176" s="7" t="s">
        <v>643</v>
      </c>
      <c r="B176" s="33">
        <v>706</v>
      </c>
      <c r="C176" s="8" t="s">
        <v>295</v>
      </c>
      <c r="D176" s="8"/>
      <c r="E176" s="39">
        <f>E177+E179+E182+E184</f>
        <v>8812</v>
      </c>
      <c r="F176" s="39">
        <f>F177+F179+F182+F184</f>
        <v>8879.199999999999</v>
      </c>
      <c r="G176" s="57"/>
      <c r="H176" s="57"/>
    </row>
    <row r="177" spans="1:8" ht="31.5">
      <c r="A177" s="7" t="s">
        <v>103</v>
      </c>
      <c r="B177" s="33">
        <v>706</v>
      </c>
      <c r="C177" s="8" t="s">
        <v>296</v>
      </c>
      <c r="D177" s="8"/>
      <c r="E177" s="39">
        <f>E178</f>
        <v>1879.6</v>
      </c>
      <c r="F177" s="39">
        <f>F178</f>
        <v>1946.8</v>
      </c>
      <c r="G177" s="57"/>
      <c r="H177" s="57"/>
    </row>
    <row r="178" spans="1:8" ht="15.75">
      <c r="A178" s="7" t="s">
        <v>466</v>
      </c>
      <c r="B178" s="33">
        <v>706</v>
      </c>
      <c r="C178" s="8" t="s">
        <v>296</v>
      </c>
      <c r="D178" s="8" t="s">
        <v>618</v>
      </c>
      <c r="E178" s="39">
        <v>1879.6</v>
      </c>
      <c r="F178" s="39">
        <v>1946.8</v>
      </c>
      <c r="G178" s="57"/>
      <c r="H178" s="57"/>
    </row>
    <row r="179" spans="1:8" ht="31.5">
      <c r="A179" s="7" t="s">
        <v>642</v>
      </c>
      <c r="B179" s="33">
        <v>706</v>
      </c>
      <c r="C179" s="8" t="s">
        <v>299</v>
      </c>
      <c r="D179" s="8"/>
      <c r="E179" s="39">
        <f>E180+E181</f>
        <v>4874.4</v>
      </c>
      <c r="F179" s="39">
        <f>F180+F181</f>
        <v>4874.4</v>
      </c>
      <c r="G179" s="57"/>
      <c r="H179" s="57"/>
    </row>
    <row r="180" spans="1:8" ht="63">
      <c r="A180" s="7" t="s">
        <v>607</v>
      </c>
      <c r="B180" s="33">
        <v>706</v>
      </c>
      <c r="C180" s="8" t="s">
        <v>299</v>
      </c>
      <c r="D180" s="8" t="s">
        <v>608</v>
      </c>
      <c r="E180" s="39">
        <v>4197.9</v>
      </c>
      <c r="F180" s="39">
        <v>4197.9</v>
      </c>
      <c r="G180" s="57"/>
      <c r="H180" s="57"/>
    </row>
    <row r="181" spans="1:8" ht="31.5">
      <c r="A181" s="7" t="s">
        <v>638</v>
      </c>
      <c r="B181" s="33">
        <v>706</v>
      </c>
      <c r="C181" s="8" t="s">
        <v>299</v>
      </c>
      <c r="D181" s="8" t="s">
        <v>609</v>
      </c>
      <c r="E181" s="39">
        <v>676.5</v>
      </c>
      <c r="F181" s="39">
        <v>676.5</v>
      </c>
      <c r="G181" s="57"/>
      <c r="H181" s="57"/>
    </row>
    <row r="182" spans="1:8" ht="47.25">
      <c r="A182" s="7" t="s">
        <v>644</v>
      </c>
      <c r="B182" s="33">
        <v>706</v>
      </c>
      <c r="C182" s="8" t="s">
        <v>297</v>
      </c>
      <c r="D182" s="8"/>
      <c r="E182" s="39">
        <f>E183</f>
        <v>1338.2</v>
      </c>
      <c r="F182" s="39">
        <f>F183</f>
        <v>1338.2</v>
      </c>
      <c r="G182" s="57"/>
      <c r="H182" s="57"/>
    </row>
    <row r="183" spans="1:8" ht="63">
      <c r="A183" s="7" t="s">
        <v>607</v>
      </c>
      <c r="B183" s="33">
        <v>706</v>
      </c>
      <c r="C183" s="8" t="s">
        <v>297</v>
      </c>
      <c r="D183" s="8" t="s">
        <v>608</v>
      </c>
      <c r="E183" s="39">
        <v>1338.2</v>
      </c>
      <c r="F183" s="39">
        <v>1338.2</v>
      </c>
      <c r="G183" s="57"/>
      <c r="H183" s="57"/>
    </row>
    <row r="184" spans="1:8" ht="31.5">
      <c r="A184" s="7" t="s">
        <v>645</v>
      </c>
      <c r="B184" s="33">
        <v>706</v>
      </c>
      <c r="C184" s="8" t="s">
        <v>298</v>
      </c>
      <c r="D184" s="8"/>
      <c r="E184" s="39">
        <f>E185+E186</f>
        <v>719.8</v>
      </c>
      <c r="F184" s="39">
        <f>F185+F186</f>
        <v>719.8</v>
      </c>
      <c r="G184" s="57"/>
      <c r="H184" s="57"/>
    </row>
    <row r="185" spans="1:8" ht="63">
      <c r="A185" s="7" t="s">
        <v>607</v>
      </c>
      <c r="B185" s="33">
        <v>706</v>
      </c>
      <c r="C185" s="8" t="s">
        <v>298</v>
      </c>
      <c r="D185" s="8" t="s">
        <v>608</v>
      </c>
      <c r="E185" s="39">
        <v>648.8</v>
      </c>
      <c r="F185" s="39">
        <v>648.8</v>
      </c>
      <c r="G185" s="57"/>
      <c r="H185" s="57"/>
    </row>
    <row r="186" spans="1:8" ht="31.5">
      <c r="A186" s="7" t="s">
        <v>638</v>
      </c>
      <c r="B186" s="33">
        <v>706</v>
      </c>
      <c r="C186" s="8" t="s">
        <v>298</v>
      </c>
      <c r="D186" s="8" t="s">
        <v>609</v>
      </c>
      <c r="E186" s="39">
        <v>71</v>
      </c>
      <c r="F186" s="39">
        <v>71</v>
      </c>
      <c r="G186" s="57"/>
      <c r="H186" s="57"/>
    </row>
    <row r="187" spans="1:8" ht="31.5">
      <c r="A187" s="7" t="s">
        <v>87</v>
      </c>
      <c r="B187" s="33">
        <v>706</v>
      </c>
      <c r="C187" s="8" t="s">
        <v>1048</v>
      </c>
      <c r="D187" s="41"/>
      <c r="E187" s="39">
        <f>E188</f>
        <v>596</v>
      </c>
      <c r="F187" s="39">
        <f>F188</f>
        <v>620</v>
      </c>
      <c r="G187" s="57"/>
      <c r="H187" s="57"/>
    </row>
    <row r="188" spans="1:8" ht="15.75">
      <c r="A188" s="7" t="s">
        <v>151</v>
      </c>
      <c r="B188" s="33">
        <v>706</v>
      </c>
      <c r="C188" s="8" t="s">
        <v>1049</v>
      </c>
      <c r="D188" s="41"/>
      <c r="E188" s="39">
        <f>E189</f>
        <v>596</v>
      </c>
      <c r="F188" s="39">
        <f>F189</f>
        <v>620</v>
      </c>
      <c r="G188" s="57"/>
      <c r="H188" s="57"/>
    </row>
    <row r="189" spans="1:8" ht="15.75">
      <c r="A189" s="7" t="s">
        <v>620</v>
      </c>
      <c r="B189" s="33">
        <v>706</v>
      </c>
      <c r="C189" s="8" t="s">
        <v>1049</v>
      </c>
      <c r="D189" s="8" t="s">
        <v>619</v>
      </c>
      <c r="E189" s="39">
        <v>596</v>
      </c>
      <c r="F189" s="39">
        <v>620</v>
      </c>
      <c r="G189" s="57"/>
      <c r="H189" s="57"/>
    </row>
    <row r="190" spans="1:8" s="118" customFormat="1" ht="63">
      <c r="A190" s="40" t="s">
        <v>300</v>
      </c>
      <c r="B190" s="43">
        <v>706</v>
      </c>
      <c r="C190" s="41" t="s">
        <v>301</v>
      </c>
      <c r="D190" s="41"/>
      <c r="E190" s="42">
        <f>E194+E197+E204+E207+E222+E231+E236+E191</f>
        <v>62855</v>
      </c>
      <c r="F190" s="42">
        <f>F194+F197+F204+F207+F222+F231+F236+F191</f>
        <v>76887</v>
      </c>
      <c r="G190" s="116"/>
      <c r="H190" s="116"/>
    </row>
    <row r="191" spans="1:8" ht="31.5">
      <c r="A191" s="7" t="s">
        <v>655</v>
      </c>
      <c r="B191" s="33">
        <v>706</v>
      </c>
      <c r="C191" s="8" t="s">
        <v>302</v>
      </c>
      <c r="D191" s="8"/>
      <c r="E191" s="39">
        <f>E192</f>
        <v>0</v>
      </c>
      <c r="F191" s="39">
        <f>F192</f>
        <v>14245.7</v>
      </c>
      <c r="G191" s="57"/>
      <c r="H191" s="57"/>
    </row>
    <row r="192" spans="1:8" ht="15.75">
      <c r="A192" s="7" t="s">
        <v>675</v>
      </c>
      <c r="B192" s="33">
        <v>706</v>
      </c>
      <c r="C192" s="8" t="s">
        <v>674</v>
      </c>
      <c r="D192" s="8"/>
      <c r="E192" s="39">
        <f>E193</f>
        <v>0</v>
      </c>
      <c r="F192" s="39">
        <f>F193</f>
        <v>14245.7</v>
      </c>
      <c r="G192" s="57"/>
      <c r="H192" s="57"/>
    </row>
    <row r="193" spans="1:8" ht="31.5">
      <c r="A193" s="7" t="s">
        <v>224</v>
      </c>
      <c r="B193" s="33">
        <v>706</v>
      </c>
      <c r="C193" s="8" t="s">
        <v>674</v>
      </c>
      <c r="D193" s="8" t="s">
        <v>622</v>
      </c>
      <c r="E193" s="39">
        <v>0</v>
      </c>
      <c r="F193" s="39">
        <v>14245.7</v>
      </c>
      <c r="G193" s="57"/>
      <c r="H193" s="57"/>
    </row>
    <row r="194" spans="1:8" ht="63">
      <c r="A194" s="7" t="s">
        <v>651</v>
      </c>
      <c r="B194" s="33">
        <v>706</v>
      </c>
      <c r="C194" s="8" t="s">
        <v>303</v>
      </c>
      <c r="D194" s="8"/>
      <c r="E194" s="39">
        <f>E195</f>
        <v>7000</v>
      </c>
      <c r="F194" s="39">
        <f>F195</f>
        <v>6786.3</v>
      </c>
      <c r="G194" s="57"/>
      <c r="H194" s="57"/>
    </row>
    <row r="195" spans="1:8" ht="31.5">
      <c r="A195" s="7" t="s">
        <v>404</v>
      </c>
      <c r="B195" s="33">
        <v>706</v>
      </c>
      <c r="C195" s="8" t="s">
        <v>405</v>
      </c>
      <c r="D195" s="8"/>
      <c r="E195" s="39">
        <f>E196</f>
        <v>7000</v>
      </c>
      <c r="F195" s="39">
        <f>F196</f>
        <v>6786.3</v>
      </c>
      <c r="G195" s="57"/>
      <c r="H195" s="57"/>
    </row>
    <row r="196" spans="1:8" ht="31.5">
      <c r="A196" s="7" t="s">
        <v>224</v>
      </c>
      <c r="B196" s="33">
        <v>706</v>
      </c>
      <c r="C196" s="8" t="s">
        <v>405</v>
      </c>
      <c r="D196" s="8" t="s">
        <v>622</v>
      </c>
      <c r="E196" s="39">
        <v>7000</v>
      </c>
      <c r="F196" s="39">
        <v>6786.3</v>
      </c>
      <c r="G196" s="57"/>
      <c r="H196" s="57"/>
    </row>
    <row r="197" spans="1:8" ht="47.25">
      <c r="A197" s="7" t="s">
        <v>69</v>
      </c>
      <c r="B197" s="33">
        <v>706</v>
      </c>
      <c r="C197" s="8" t="s">
        <v>304</v>
      </c>
      <c r="D197" s="8"/>
      <c r="E197" s="39">
        <f>E198+E200+E202</f>
        <v>8100</v>
      </c>
      <c r="F197" s="39">
        <f>F198+F200+F202</f>
        <v>8100</v>
      </c>
      <c r="G197" s="57"/>
      <c r="H197" s="57"/>
    </row>
    <row r="198" spans="1:8" ht="63">
      <c r="A198" s="7" t="s">
        <v>416</v>
      </c>
      <c r="B198" s="33">
        <v>706</v>
      </c>
      <c r="C198" s="8" t="s">
        <v>305</v>
      </c>
      <c r="D198" s="8"/>
      <c r="E198" s="39">
        <f>E199</f>
        <v>8100</v>
      </c>
      <c r="F198" s="39">
        <f>F199</f>
        <v>8100</v>
      </c>
      <c r="G198" s="57"/>
      <c r="H198" s="57"/>
    </row>
    <row r="199" spans="1:8" ht="15.75">
      <c r="A199" s="7" t="s">
        <v>466</v>
      </c>
      <c r="B199" s="33">
        <v>706</v>
      </c>
      <c r="C199" s="8" t="s">
        <v>305</v>
      </c>
      <c r="D199" s="8" t="s">
        <v>618</v>
      </c>
      <c r="E199" s="39">
        <v>8100</v>
      </c>
      <c r="F199" s="39">
        <v>8100</v>
      </c>
      <c r="G199" s="57"/>
      <c r="H199" s="57"/>
    </row>
    <row r="200" spans="1:8" ht="47.25">
      <c r="A200" s="7" t="s">
        <v>656</v>
      </c>
      <c r="B200" s="33">
        <v>706</v>
      </c>
      <c r="C200" s="8" t="s">
        <v>677</v>
      </c>
      <c r="D200" s="8"/>
      <c r="E200" s="39">
        <f>E201</f>
        <v>0</v>
      </c>
      <c r="F200" s="39">
        <f>F201</f>
        <v>0</v>
      </c>
      <c r="G200" s="57"/>
      <c r="H200" s="57"/>
    </row>
    <row r="201" spans="1:8" ht="31.5">
      <c r="A201" s="7" t="s">
        <v>638</v>
      </c>
      <c r="B201" s="33">
        <v>706</v>
      </c>
      <c r="C201" s="8" t="s">
        <v>677</v>
      </c>
      <c r="D201" s="8" t="s">
        <v>609</v>
      </c>
      <c r="E201" s="39">
        <v>0</v>
      </c>
      <c r="F201" s="39">
        <v>0</v>
      </c>
      <c r="G201" s="57"/>
      <c r="H201" s="57"/>
    </row>
    <row r="202" spans="1:8" ht="47.25">
      <c r="A202" s="7" t="s">
        <v>657</v>
      </c>
      <c r="B202" s="33">
        <v>706</v>
      </c>
      <c r="C202" s="8" t="s">
        <v>679</v>
      </c>
      <c r="D202" s="8"/>
      <c r="E202" s="39">
        <f>E203</f>
        <v>0</v>
      </c>
      <c r="F202" s="39">
        <f>F203</f>
        <v>0</v>
      </c>
      <c r="G202" s="57"/>
      <c r="H202" s="57"/>
    </row>
    <row r="203" spans="1:8" ht="31.5">
      <c r="A203" s="7" t="s">
        <v>638</v>
      </c>
      <c r="B203" s="33">
        <v>706</v>
      </c>
      <c r="C203" s="8" t="s">
        <v>679</v>
      </c>
      <c r="D203" s="8" t="s">
        <v>609</v>
      </c>
      <c r="E203" s="39">
        <v>0</v>
      </c>
      <c r="F203" s="39">
        <v>0</v>
      </c>
      <c r="G203" s="57"/>
      <c r="H203" s="57"/>
    </row>
    <row r="204" spans="1:8" ht="31.5">
      <c r="A204" s="7" t="s">
        <v>306</v>
      </c>
      <c r="B204" s="33">
        <v>706</v>
      </c>
      <c r="C204" s="8" t="s">
        <v>307</v>
      </c>
      <c r="D204" s="8"/>
      <c r="E204" s="39">
        <f>E205</f>
        <v>0</v>
      </c>
      <c r="F204" s="39">
        <f>F205</f>
        <v>0</v>
      </c>
      <c r="G204" s="57"/>
      <c r="H204" s="57"/>
    </row>
    <row r="205" spans="1:8" ht="31.5">
      <c r="A205" s="7" t="s">
        <v>925</v>
      </c>
      <c r="B205" s="33">
        <v>706</v>
      </c>
      <c r="C205" s="8" t="s">
        <v>43</v>
      </c>
      <c r="D205" s="8"/>
      <c r="E205" s="39">
        <f>E206</f>
        <v>0</v>
      </c>
      <c r="F205" s="39">
        <f>F206</f>
        <v>0</v>
      </c>
      <c r="G205" s="57"/>
      <c r="H205" s="57"/>
    </row>
    <row r="206" spans="1:8" ht="31.5">
      <c r="A206" s="7" t="s">
        <v>224</v>
      </c>
      <c r="B206" s="33">
        <v>706</v>
      </c>
      <c r="C206" s="8" t="s">
        <v>43</v>
      </c>
      <c r="D206" s="8" t="s">
        <v>622</v>
      </c>
      <c r="E206" s="39">
        <v>0</v>
      </c>
      <c r="F206" s="39">
        <v>0</v>
      </c>
      <c r="G206" s="57"/>
      <c r="H206" s="57"/>
    </row>
    <row r="207" spans="1:8" ht="47.25">
      <c r="A207" s="7" t="s">
        <v>308</v>
      </c>
      <c r="B207" s="33">
        <v>706</v>
      </c>
      <c r="C207" s="8" t="s">
        <v>309</v>
      </c>
      <c r="D207" s="8"/>
      <c r="E207" s="39">
        <f>E214+E208+E210+E212+E216+E218+E220</f>
        <v>30655.000000000004</v>
      </c>
      <c r="F207" s="39">
        <f>F214+F208+F210+F212+F216+F218+F220</f>
        <v>30655.000000000004</v>
      </c>
      <c r="G207" s="57"/>
      <c r="H207" s="57"/>
    </row>
    <row r="208" spans="1:8" ht="78.75">
      <c r="A208" s="7" t="s">
        <v>524</v>
      </c>
      <c r="B208" s="33">
        <v>706</v>
      </c>
      <c r="C208" s="8" t="s">
        <v>310</v>
      </c>
      <c r="D208" s="8"/>
      <c r="E208" s="39">
        <f>E209</f>
        <v>250</v>
      </c>
      <c r="F208" s="39">
        <f>F209</f>
        <v>250</v>
      </c>
      <c r="G208" s="57"/>
      <c r="H208" s="57"/>
    </row>
    <row r="209" spans="1:8" ht="15.75">
      <c r="A209" s="7" t="s">
        <v>620</v>
      </c>
      <c r="B209" s="33">
        <v>706</v>
      </c>
      <c r="C209" s="8" t="s">
        <v>310</v>
      </c>
      <c r="D209" s="8" t="s">
        <v>619</v>
      </c>
      <c r="E209" s="39">
        <v>250</v>
      </c>
      <c r="F209" s="39">
        <v>250</v>
      </c>
      <c r="G209" s="57"/>
      <c r="H209" s="57"/>
    </row>
    <row r="210" spans="1:8" ht="78.75">
      <c r="A210" s="7" t="s">
        <v>523</v>
      </c>
      <c r="B210" s="33">
        <v>706</v>
      </c>
      <c r="C210" s="8" t="s">
        <v>108</v>
      </c>
      <c r="D210" s="8"/>
      <c r="E210" s="39">
        <f>E211</f>
        <v>13722.7</v>
      </c>
      <c r="F210" s="39">
        <f>F211</f>
        <v>13722.7</v>
      </c>
      <c r="G210" s="57"/>
      <c r="H210" s="57"/>
    </row>
    <row r="211" spans="1:8" ht="31.5">
      <c r="A211" s="7" t="s">
        <v>224</v>
      </c>
      <c r="B211" s="33">
        <v>706</v>
      </c>
      <c r="C211" s="8" t="s">
        <v>108</v>
      </c>
      <c r="D211" s="8" t="s">
        <v>622</v>
      </c>
      <c r="E211" s="39">
        <v>13722.7</v>
      </c>
      <c r="F211" s="39">
        <v>13722.7</v>
      </c>
      <c r="G211" s="57"/>
      <c r="H211" s="57"/>
    </row>
    <row r="212" spans="1:8" ht="31.5">
      <c r="A212" s="7" t="s">
        <v>671</v>
      </c>
      <c r="B212" s="33">
        <v>706</v>
      </c>
      <c r="C212" s="8" t="s">
        <v>672</v>
      </c>
      <c r="D212" s="8"/>
      <c r="E212" s="39">
        <f>E213</f>
        <v>680</v>
      </c>
      <c r="F212" s="39">
        <f>F213</f>
        <v>680</v>
      </c>
      <c r="G212" s="57"/>
      <c r="H212" s="57"/>
    </row>
    <row r="213" spans="1:8" ht="15.75">
      <c r="A213" s="7" t="s">
        <v>620</v>
      </c>
      <c r="B213" s="33">
        <v>706</v>
      </c>
      <c r="C213" s="8" t="s">
        <v>672</v>
      </c>
      <c r="D213" s="8" t="s">
        <v>619</v>
      </c>
      <c r="E213" s="39">
        <v>680</v>
      </c>
      <c r="F213" s="39">
        <v>680</v>
      </c>
      <c r="G213" s="57"/>
      <c r="H213" s="57"/>
    </row>
    <row r="214" spans="1:8" ht="78.75">
      <c r="A214" s="7" t="s">
        <v>522</v>
      </c>
      <c r="B214" s="33">
        <v>706</v>
      </c>
      <c r="C214" s="8" t="s">
        <v>90</v>
      </c>
      <c r="D214" s="8"/>
      <c r="E214" s="39">
        <f>E215</f>
        <v>4515.1</v>
      </c>
      <c r="F214" s="39">
        <f>F215</f>
        <v>4515.1</v>
      </c>
      <c r="G214" s="57"/>
      <c r="H214" s="57"/>
    </row>
    <row r="215" spans="1:8" ht="31.5">
      <c r="A215" s="7" t="s">
        <v>224</v>
      </c>
      <c r="B215" s="33">
        <v>706</v>
      </c>
      <c r="C215" s="8" t="s">
        <v>90</v>
      </c>
      <c r="D215" s="8" t="s">
        <v>622</v>
      </c>
      <c r="E215" s="39">
        <v>4515.1</v>
      </c>
      <c r="F215" s="39">
        <v>4515.1</v>
      </c>
      <c r="G215" s="57"/>
      <c r="H215" s="57"/>
    </row>
    <row r="216" spans="1:8" ht="31.5">
      <c r="A216" s="7" t="s">
        <v>222</v>
      </c>
      <c r="B216" s="33">
        <v>706</v>
      </c>
      <c r="C216" s="8" t="s">
        <v>221</v>
      </c>
      <c r="D216" s="8"/>
      <c r="E216" s="39">
        <f>E217</f>
        <v>6743.7</v>
      </c>
      <c r="F216" s="39">
        <f>F217</f>
        <v>6743.7</v>
      </c>
      <c r="G216" s="57"/>
      <c r="H216" s="57"/>
    </row>
    <row r="217" spans="1:8" ht="15.75">
      <c r="A217" s="7" t="s">
        <v>620</v>
      </c>
      <c r="B217" s="33">
        <v>706</v>
      </c>
      <c r="C217" s="8" t="s">
        <v>221</v>
      </c>
      <c r="D217" s="8" t="s">
        <v>619</v>
      </c>
      <c r="E217" s="39">
        <v>6743.7</v>
      </c>
      <c r="F217" s="39">
        <v>6743.7</v>
      </c>
      <c r="G217" s="57"/>
      <c r="H217" s="57"/>
    </row>
    <row r="218" spans="1:8" ht="31.5">
      <c r="A218" s="7" t="s">
        <v>666</v>
      </c>
      <c r="B218" s="33">
        <v>706</v>
      </c>
      <c r="C218" s="8" t="s">
        <v>922</v>
      </c>
      <c r="D218" s="8"/>
      <c r="E218" s="39">
        <f>E219</f>
        <v>4743.5</v>
      </c>
      <c r="F218" s="39">
        <f>F219</f>
        <v>4743.5</v>
      </c>
      <c r="G218" s="57"/>
      <c r="H218" s="57"/>
    </row>
    <row r="219" spans="1:8" ht="15.75">
      <c r="A219" s="7" t="s">
        <v>620</v>
      </c>
      <c r="B219" s="33">
        <v>706</v>
      </c>
      <c r="C219" s="8" t="s">
        <v>922</v>
      </c>
      <c r="D219" s="8" t="s">
        <v>619</v>
      </c>
      <c r="E219" s="39">
        <v>4743.5</v>
      </c>
      <c r="F219" s="39">
        <v>4743.5</v>
      </c>
      <c r="G219" s="57"/>
      <c r="H219" s="57"/>
    </row>
    <row r="220" spans="1:8" ht="31.5">
      <c r="A220" s="7" t="s">
        <v>106</v>
      </c>
      <c r="B220" s="33">
        <v>706</v>
      </c>
      <c r="C220" s="8" t="s">
        <v>920</v>
      </c>
      <c r="D220" s="8"/>
      <c r="E220" s="39">
        <f>E221</f>
        <v>0</v>
      </c>
      <c r="F220" s="39">
        <f>F221</f>
        <v>0</v>
      </c>
      <c r="G220" s="57"/>
      <c r="H220" s="57"/>
    </row>
    <row r="221" spans="1:8" ht="15.75">
      <c r="A221" s="7" t="s">
        <v>620</v>
      </c>
      <c r="B221" s="33">
        <v>706</v>
      </c>
      <c r="C221" s="8" t="s">
        <v>920</v>
      </c>
      <c r="D221" s="8" t="s">
        <v>619</v>
      </c>
      <c r="E221" s="39">
        <v>0</v>
      </c>
      <c r="F221" s="39">
        <v>0</v>
      </c>
      <c r="G221" s="57"/>
      <c r="H221" s="57"/>
    </row>
    <row r="222" spans="1:8" ht="31.5">
      <c r="A222" s="7" t="s">
        <v>333</v>
      </c>
      <c r="B222" s="33">
        <v>706</v>
      </c>
      <c r="C222" s="8" t="s">
        <v>334</v>
      </c>
      <c r="D222" s="8"/>
      <c r="E222" s="39">
        <f>E225+E227+E229+E223</f>
        <v>5080</v>
      </c>
      <c r="F222" s="39">
        <f>F225+F227+F229+F223</f>
        <v>5080</v>
      </c>
      <c r="G222" s="57"/>
      <c r="H222" s="57"/>
    </row>
    <row r="223" spans="1:8" ht="15.75">
      <c r="A223" s="7" t="s">
        <v>47</v>
      </c>
      <c r="B223" s="33">
        <v>706</v>
      </c>
      <c r="C223" s="8" t="s">
        <v>44</v>
      </c>
      <c r="D223" s="8"/>
      <c r="E223" s="39">
        <f>E224</f>
        <v>530</v>
      </c>
      <c r="F223" s="39">
        <f>F224</f>
        <v>530</v>
      </c>
      <c r="G223" s="57"/>
      <c r="H223" s="57"/>
    </row>
    <row r="224" spans="1:8" ht="31.5">
      <c r="A224" s="7" t="s">
        <v>638</v>
      </c>
      <c r="B224" s="33">
        <v>706</v>
      </c>
      <c r="C224" s="8" t="s">
        <v>44</v>
      </c>
      <c r="D224" s="8" t="s">
        <v>609</v>
      </c>
      <c r="E224" s="39">
        <v>530</v>
      </c>
      <c r="F224" s="39">
        <v>530</v>
      </c>
      <c r="G224" s="57"/>
      <c r="H224" s="57"/>
    </row>
    <row r="225" spans="1:8" ht="31.5">
      <c r="A225" s="7" t="s">
        <v>573</v>
      </c>
      <c r="B225" s="33">
        <v>706</v>
      </c>
      <c r="C225" s="8" t="s">
        <v>62</v>
      </c>
      <c r="D225" s="8"/>
      <c r="E225" s="39">
        <f>E226</f>
        <v>1050</v>
      </c>
      <c r="F225" s="39">
        <f>F226</f>
        <v>1050</v>
      </c>
      <c r="G225" s="57"/>
      <c r="H225" s="57"/>
    </row>
    <row r="226" spans="1:8" ht="31.5">
      <c r="A226" s="7" t="s">
        <v>638</v>
      </c>
      <c r="B226" s="33">
        <v>706</v>
      </c>
      <c r="C226" s="8" t="s">
        <v>62</v>
      </c>
      <c r="D226" s="8" t="s">
        <v>609</v>
      </c>
      <c r="E226" s="39">
        <v>1050</v>
      </c>
      <c r="F226" s="39">
        <v>1050</v>
      </c>
      <c r="G226" s="57"/>
      <c r="H226" s="57"/>
    </row>
    <row r="227" spans="1:8" ht="31.5">
      <c r="A227" s="7" t="s">
        <v>131</v>
      </c>
      <c r="B227" s="33">
        <v>706</v>
      </c>
      <c r="C227" s="8" t="s">
        <v>63</v>
      </c>
      <c r="D227" s="8"/>
      <c r="E227" s="39">
        <f>E228</f>
        <v>1000</v>
      </c>
      <c r="F227" s="39">
        <f>F228</f>
        <v>1000</v>
      </c>
      <c r="G227" s="57"/>
      <c r="H227" s="57"/>
    </row>
    <row r="228" spans="1:8" ht="31.5">
      <c r="A228" s="7" t="s">
        <v>638</v>
      </c>
      <c r="B228" s="33">
        <v>706</v>
      </c>
      <c r="C228" s="8" t="s">
        <v>63</v>
      </c>
      <c r="D228" s="8" t="s">
        <v>609</v>
      </c>
      <c r="E228" s="39">
        <v>1000</v>
      </c>
      <c r="F228" s="39">
        <v>1000</v>
      </c>
      <c r="G228" s="57"/>
      <c r="H228" s="57"/>
    </row>
    <row r="229" spans="1:8" ht="15.75">
      <c r="A229" s="7" t="s">
        <v>354</v>
      </c>
      <c r="B229" s="33">
        <v>706</v>
      </c>
      <c r="C229" s="8" t="s">
        <v>64</v>
      </c>
      <c r="D229" s="8"/>
      <c r="E229" s="39">
        <f>E230</f>
        <v>2500</v>
      </c>
      <c r="F229" s="39">
        <f>F230</f>
        <v>2500</v>
      </c>
      <c r="G229" s="57"/>
      <c r="H229" s="57"/>
    </row>
    <row r="230" spans="1:8" ht="31.5">
      <c r="A230" s="7" t="s">
        <v>638</v>
      </c>
      <c r="B230" s="33">
        <v>706</v>
      </c>
      <c r="C230" s="8" t="s">
        <v>64</v>
      </c>
      <c r="D230" s="8" t="s">
        <v>609</v>
      </c>
      <c r="E230" s="39">
        <v>2500</v>
      </c>
      <c r="F230" s="39">
        <v>2500</v>
      </c>
      <c r="G230" s="57"/>
      <c r="H230" s="57"/>
    </row>
    <row r="231" spans="1:8" ht="31.5">
      <c r="A231" s="7" t="s">
        <v>61</v>
      </c>
      <c r="B231" s="33">
        <v>706</v>
      </c>
      <c r="C231" s="8" t="s">
        <v>65</v>
      </c>
      <c r="D231" s="8"/>
      <c r="E231" s="39">
        <f>E232+E234</f>
        <v>1820</v>
      </c>
      <c r="F231" s="39">
        <f>F232+F234</f>
        <v>1820</v>
      </c>
      <c r="G231" s="57"/>
      <c r="H231" s="57"/>
    </row>
    <row r="232" spans="1:8" ht="15.75">
      <c r="A232" s="7" t="s">
        <v>406</v>
      </c>
      <c r="B232" s="33">
        <v>706</v>
      </c>
      <c r="C232" s="8" t="s">
        <v>407</v>
      </c>
      <c r="D232" s="8"/>
      <c r="E232" s="39">
        <f>E233</f>
        <v>1500</v>
      </c>
      <c r="F232" s="39">
        <f>F233</f>
        <v>1500</v>
      </c>
      <c r="G232" s="57"/>
      <c r="H232" s="57"/>
    </row>
    <row r="233" spans="1:8" ht="31.5">
      <c r="A233" s="7" t="s">
        <v>638</v>
      </c>
      <c r="B233" s="33">
        <v>706</v>
      </c>
      <c r="C233" s="8" t="s">
        <v>407</v>
      </c>
      <c r="D233" s="8" t="s">
        <v>609</v>
      </c>
      <c r="E233" s="39">
        <v>1500</v>
      </c>
      <c r="F233" s="39">
        <v>1500</v>
      </c>
      <c r="G233" s="57"/>
      <c r="H233" s="57"/>
    </row>
    <row r="234" spans="1:8" ht="47.25">
      <c r="A234" s="7" t="s">
        <v>104</v>
      </c>
      <c r="B234" s="33">
        <v>706</v>
      </c>
      <c r="C234" s="8" t="s">
        <v>410</v>
      </c>
      <c r="D234" s="8"/>
      <c r="E234" s="39">
        <f>E235</f>
        <v>320</v>
      </c>
      <c r="F234" s="39">
        <f>F235</f>
        <v>320</v>
      </c>
      <c r="G234" s="57"/>
      <c r="H234" s="57"/>
    </row>
    <row r="235" spans="1:8" ht="31.5">
      <c r="A235" s="7" t="s">
        <v>638</v>
      </c>
      <c r="B235" s="33">
        <v>706</v>
      </c>
      <c r="C235" s="8" t="s">
        <v>410</v>
      </c>
      <c r="D235" s="8" t="s">
        <v>609</v>
      </c>
      <c r="E235" s="39">
        <v>320</v>
      </c>
      <c r="F235" s="39">
        <v>320</v>
      </c>
      <c r="G235" s="57"/>
      <c r="H235" s="57"/>
    </row>
    <row r="236" spans="1:8" ht="31.5">
      <c r="A236" s="7" t="s">
        <v>109</v>
      </c>
      <c r="B236" s="33">
        <v>706</v>
      </c>
      <c r="C236" s="8" t="s">
        <v>110</v>
      </c>
      <c r="D236" s="8"/>
      <c r="E236" s="39">
        <f>E237</f>
        <v>10200</v>
      </c>
      <c r="F236" s="39">
        <f>F237</f>
        <v>10200</v>
      </c>
      <c r="G236" s="57"/>
      <c r="H236" s="57"/>
    </row>
    <row r="237" spans="1:8" ht="31.5">
      <c r="A237" s="7" t="s">
        <v>111</v>
      </c>
      <c r="B237" s="33">
        <v>706</v>
      </c>
      <c r="C237" s="8" t="s">
        <v>112</v>
      </c>
      <c r="D237" s="8"/>
      <c r="E237" s="39">
        <f>E238</f>
        <v>10200</v>
      </c>
      <c r="F237" s="39">
        <f>F238</f>
        <v>10200</v>
      </c>
      <c r="G237" s="57"/>
      <c r="H237" s="57"/>
    </row>
    <row r="238" spans="1:8" ht="31.5">
      <c r="A238" s="7" t="s">
        <v>638</v>
      </c>
      <c r="B238" s="33">
        <v>706</v>
      </c>
      <c r="C238" s="8" t="s">
        <v>112</v>
      </c>
      <c r="D238" s="8" t="s">
        <v>609</v>
      </c>
      <c r="E238" s="39">
        <v>10200</v>
      </c>
      <c r="F238" s="39">
        <v>10200</v>
      </c>
      <c r="G238" s="57"/>
      <c r="H238" s="57"/>
    </row>
    <row r="239" spans="1:8" s="118" customFormat="1" ht="47.25">
      <c r="A239" s="40" t="s">
        <v>3</v>
      </c>
      <c r="B239" s="43">
        <v>706</v>
      </c>
      <c r="C239" s="43" t="s">
        <v>311</v>
      </c>
      <c r="D239" s="41"/>
      <c r="E239" s="42">
        <f>E240+E246</f>
        <v>77522</v>
      </c>
      <c r="F239" s="42">
        <f>F240+F246</f>
        <v>78245</v>
      </c>
      <c r="G239" s="116"/>
      <c r="H239" s="116"/>
    </row>
    <row r="240" spans="1:8" ht="31.5">
      <c r="A240" s="7" t="s">
        <v>652</v>
      </c>
      <c r="B240" s="33">
        <v>706</v>
      </c>
      <c r="C240" s="33" t="s">
        <v>312</v>
      </c>
      <c r="D240" s="8"/>
      <c r="E240" s="39">
        <f>E241+E244</f>
        <v>77242</v>
      </c>
      <c r="F240" s="39">
        <f>F241+F244</f>
        <v>77965</v>
      </c>
      <c r="G240" s="57"/>
      <c r="H240" s="57"/>
    </row>
    <row r="241" spans="1:8" ht="15.75">
      <c r="A241" s="7" t="s">
        <v>533</v>
      </c>
      <c r="B241" s="33">
        <v>706</v>
      </c>
      <c r="C241" s="8" t="s">
        <v>313</v>
      </c>
      <c r="D241" s="8"/>
      <c r="E241" s="39">
        <f>E242+E243</f>
        <v>20043</v>
      </c>
      <c r="F241" s="39">
        <f>F242+F243</f>
        <v>20752</v>
      </c>
      <c r="G241" s="57"/>
      <c r="H241" s="57"/>
    </row>
    <row r="242" spans="1:8" ht="31.5">
      <c r="A242" s="7" t="s">
        <v>638</v>
      </c>
      <c r="B242" s="33">
        <v>706</v>
      </c>
      <c r="C242" s="8" t="s">
        <v>313</v>
      </c>
      <c r="D242" s="8" t="s">
        <v>609</v>
      </c>
      <c r="E242" s="39">
        <v>15053</v>
      </c>
      <c r="F242" s="39">
        <v>15762</v>
      </c>
      <c r="G242" s="57"/>
      <c r="H242" s="57"/>
    </row>
    <row r="243" spans="1:8" ht="15.75">
      <c r="A243" s="7" t="s">
        <v>466</v>
      </c>
      <c r="B243" s="33">
        <v>706</v>
      </c>
      <c r="C243" s="8" t="s">
        <v>313</v>
      </c>
      <c r="D243" s="8" t="s">
        <v>618</v>
      </c>
      <c r="E243" s="39">
        <v>4990</v>
      </c>
      <c r="F243" s="39">
        <v>4990</v>
      </c>
      <c r="G243" s="57"/>
      <c r="H243" s="57"/>
    </row>
    <row r="244" spans="1:8" ht="47.25">
      <c r="A244" s="7" t="s">
        <v>653</v>
      </c>
      <c r="B244" s="33">
        <v>706</v>
      </c>
      <c r="C244" s="8" t="s">
        <v>415</v>
      </c>
      <c r="D244" s="8"/>
      <c r="E244" s="39">
        <f>E245</f>
        <v>57199</v>
      </c>
      <c r="F244" s="39">
        <f>F245</f>
        <v>57213</v>
      </c>
      <c r="G244" s="57"/>
      <c r="H244" s="57"/>
    </row>
    <row r="245" spans="1:8" ht="31.5">
      <c r="A245" s="7" t="s">
        <v>638</v>
      </c>
      <c r="B245" s="33">
        <v>706</v>
      </c>
      <c r="C245" s="8" t="s">
        <v>415</v>
      </c>
      <c r="D245" s="8" t="s">
        <v>609</v>
      </c>
      <c r="E245" s="39">
        <v>57199</v>
      </c>
      <c r="F245" s="39">
        <v>57213</v>
      </c>
      <c r="G245" s="57"/>
      <c r="H245" s="57"/>
    </row>
    <row r="246" spans="1:8" ht="31.5">
      <c r="A246" s="7" t="s">
        <v>314</v>
      </c>
      <c r="B246" s="33">
        <v>706</v>
      </c>
      <c r="C246" s="8" t="s">
        <v>315</v>
      </c>
      <c r="D246" s="8"/>
      <c r="E246" s="39">
        <f>E247</f>
        <v>280</v>
      </c>
      <c r="F246" s="39">
        <f>F247</f>
        <v>280</v>
      </c>
      <c r="G246" s="57"/>
      <c r="H246" s="57"/>
    </row>
    <row r="247" spans="1:8" ht="15.75">
      <c r="A247" s="7" t="s">
        <v>628</v>
      </c>
      <c r="B247" s="33">
        <v>706</v>
      </c>
      <c r="C247" s="33" t="s">
        <v>316</v>
      </c>
      <c r="D247" s="43"/>
      <c r="E247" s="39">
        <f>E248</f>
        <v>280</v>
      </c>
      <c r="F247" s="39">
        <f>F248</f>
        <v>280</v>
      </c>
      <c r="G247" s="57"/>
      <c r="H247" s="57"/>
    </row>
    <row r="248" spans="1:8" ht="15.75">
      <c r="A248" s="7" t="s">
        <v>610</v>
      </c>
      <c r="B248" s="33">
        <v>706</v>
      </c>
      <c r="C248" s="33" t="s">
        <v>316</v>
      </c>
      <c r="D248" s="8" t="s">
        <v>611</v>
      </c>
      <c r="E248" s="39">
        <v>280</v>
      </c>
      <c r="F248" s="39">
        <v>280</v>
      </c>
      <c r="G248" s="57"/>
      <c r="H248" s="57"/>
    </row>
    <row r="249" spans="1:8" s="118" customFormat="1" ht="31.5">
      <c r="A249" s="40" t="s">
        <v>317</v>
      </c>
      <c r="B249" s="43">
        <v>706</v>
      </c>
      <c r="C249" s="41" t="s">
        <v>318</v>
      </c>
      <c r="D249" s="41"/>
      <c r="E249" s="42">
        <v>0</v>
      </c>
      <c r="F249" s="42">
        <v>0</v>
      </c>
      <c r="G249" s="116"/>
      <c r="H249" s="116"/>
    </row>
    <row r="250" spans="1:8" s="118" customFormat="1" ht="63">
      <c r="A250" s="40" t="s">
        <v>319</v>
      </c>
      <c r="B250" s="43">
        <v>706</v>
      </c>
      <c r="C250" s="41" t="s">
        <v>320</v>
      </c>
      <c r="D250" s="41"/>
      <c r="E250" s="42">
        <f>E251+E254</f>
        <v>3484</v>
      </c>
      <c r="F250" s="42">
        <f>F251+F254</f>
        <v>3589</v>
      </c>
      <c r="G250" s="116"/>
      <c r="H250" s="116"/>
    </row>
    <row r="251" spans="1:8" ht="47.25">
      <c r="A251" s="7" t="s">
        <v>70</v>
      </c>
      <c r="B251" s="33">
        <v>706</v>
      </c>
      <c r="C251" s="8" t="s">
        <v>321</v>
      </c>
      <c r="D251" s="8"/>
      <c r="E251" s="39">
        <f>E252</f>
        <v>800</v>
      </c>
      <c r="F251" s="39">
        <f>F252</f>
        <v>800</v>
      </c>
      <c r="G251" s="57"/>
      <c r="H251" s="57"/>
    </row>
    <row r="252" spans="1:8" ht="15.75">
      <c r="A252" s="7" t="s">
        <v>162</v>
      </c>
      <c r="B252" s="33">
        <v>706</v>
      </c>
      <c r="C252" s="8" t="s">
        <v>322</v>
      </c>
      <c r="D252" s="8"/>
      <c r="E252" s="39">
        <f>E253</f>
        <v>800</v>
      </c>
      <c r="F252" s="39">
        <f>F253</f>
        <v>800</v>
      </c>
      <c r="G252" s="57"/>
      <c r="H252" s="57"/>
    </row>
    <row r="253" spans="1:6" ht="15.75">
      <c r="A253" s="7" t="s">
        <v>610</v>
      </c>
      <c r="B253" s="33">
        <v>706</v>
      </c>
      <c r="C253" s="8" t="s">
        <v>322</v>
      </c>
      <c r="D253" s="8" t="s">
        <v>611</v>
      </c>
      <c r="E253" s="39">
        <v>800</v>
      </c>
      <c r="F253" s="39">
        <v>800</v>
      </c>
    </row>
    <row r="254" spans="1:6" ht="78.75">
      <c r="A254" s="7" t="s">
        <v>647</v>
      </c>
      <c r="B254" s="33">
        <v>706</v>
      </c>
      <c r="C254" s="8" t="s">
        <v>323</v>
      </c>
      <c r="D254" s="8"/>
      <c r="E254" s="39">
        <f>E255</f>
        <v>2684</v>
      </c>
      <c r="F254" s="39">
        <f>F255</f>
        <v>2789</v>
      </c>
    </row>
    <row r="255" spans="1:6" ht="15.75">
      <c r="A255" s="7" t="s">
        <v>534</v>
      </c>
      <c r="B255" s="33">
        <v>706</v>
      </c>
      <c r="C255" s="8" t="s">
        <v>324</v>
      </c>
      <c r="D255" s="8"/>
      <c r="E255" s="39">
        <f>E256+E257+E258</f>
        <v>2684</v>
      </c>
      <c r="F255" s="39">
        <f>F256+F257+F258</f>
        <v>2789</v>
      </c>
    </row>
    <row r="256" spans="1:6" ht="63">
      <c r="A256" s="7" t="s">
        <v>607</v>
      </c>
      <c r="B256" s="33">
        <v>706</v>
      </c>
      <c r="C256" s="8" t="s">
        <v>324</v>
      </c>
      <c r="D256" s="8" t="s">
        <v>608</v>
      </c>
      <c r="E256" s="39">
        <v>2186</v>
      </c>
      <c r="F256" s="39">
        <v>2274</v>
      </c>
    </row>
    <row r="257" spans="1:6" ht="31.5">
      <c r="A257" s="7" t="s">
        <v>638</v>
      </c>
      <c r="B257" s="33">
        <v>706</v>
      </c>
      <c r="C257" s="8" t="s">
        <v>324</v>
      </c>
      <c r="D257" s="8" t="s">
        <v>609</v>
      </c>
      <c r="E257" s="39">
        <v>430</v>
      </c>
      <c r="F257" s="39">
        <v>448</v>
      </c>
    </row>
    <row r="258" spans="1:6" ht="15.75">
      <c r="A258" s="7" t="s">
        <v>610</v>
      </c>
      <c r="B258" s="33">
        <v>706</v>
      </c>
      <c r="C258" s="8" t="s">
        <v>324</v>
      </c>
      <c r="D258" s="8" t="s">
        <v>611</v>
      </c>
      <c r="E258" s="39">
        <v>68</v>
      </c>
      <c r="F258" s="39">
        <v>67</v>
      </c>
    </row>
    <row r="259" spans="1:8" s="118" customFormat="1" ht="47.25">
      <c r="A259" s="40" t="s">
        <v>325</v>
      </c>
      <c r="B259" s="43">
        <v>706</v>
      </c>
      <c r="C259" s="41" t="s">
        <v>326</v>
      </c>
      <c r="D259" s="41"/>
      <c r="E259" s="42">
        <f>E260+E263+E264</f>
        <v>802</v>
      </c>
      <c r="F259" s="42">
        <f>F260+F263+F264</f>
        <v>836</v>
      </c>
      <c r="G259" s="261"/>
      <c r="H259" s="261"/>
    </row>
    <row r="260" spans="1:6" ht="47.25">
      <c r="A260" s="7" t="s">
        <v>71</v>
      </c>
      <c r="B260" s="33">
        <v>706</v>
      </c>
      <c r="C260" s="8" t="s">
        <v>327</v>
      </c>
      <c r="D260" s="8"/>
      <c r="E260" s="39">
        <f>E261</f>
        <v>582</v>
      </c>
      <c r="F260" s="39">
        <f>F261</f>
        <v>606</v>
      </c>
    </row>
    <row r="261" spans="1:6" ht="15.75">
      <c r="A261" s="7" t="s">
        <v>534</v>
      </c>
      <c r="B261" s="33">
        <v>706</v>
      </c>
      <c r="C261" s="8" t="s">
        <v>328</v>
      </c>
      <c r="D261" s="8"/>
      <c r="E261" s="39">
        <f>E262</f>
        <v>582</v>
      </c>
      <c r="F261" s="39">
        <f>F262</f>
        <v>606</v>
      </c>
    </row>
    <row r="262" spans="1:6" ht="31.5">
      <c r="A262" s="7" t="s">
        <v>638</v>
      </c>
      <c r="B262" s="33">
        <v>706</v>
      </c>
      <c r="C262" s="8" t="s">
        <v>328</v>
      </c>
      <c r="D262" s="8" t="s">
        <v>609</v>
      </c>
      <c r="E262" s="39">
        <v>582</v>
      </c>
      <c r="F262" s="39">
        <v>606</v>
      </c>
    </row>
    <row r="263" spans="1:6" ht="47.25">
      <c r="A263" s="7" t="s">
        <v>72</v>
      </c>
      <c r="B263" s="33">
        <v>706</v>
      </c>
      <c r="C263" s="8" t="s">
        <v>329</v>
      </c>
      <c r="D263" s="8"/>
      <c r="E263" s="39">
        <v>0</v>
      </c>
      <c r="F263" s="39">
        <v>0</v>
      </c>
    </row>
    <row r="264" spans="1:6" ht="31.5">
      <c r="A264" s="7" t="s">
        <v>330</v>
      </c>
      <c r="B264" s="33">
        <v>706</v>
      </c>
      <c r="C264" s="8" t="s">
        <v>332</v>
      </c>
      <c r="D264" s="8"/>
      <c r="E264" s="39">
        <f>E265</f>
        <v>220</v>
      </c>
      <c r="F264" s="39">
        <f>F265</f>
        <v>230</v>
      </c>
    </row>
    <row r="265" spans="1:6" ht="15.75">
      <c r="A265" s="7" t="s">
        <v>544</v>
      </c>
      <c r="B265" s="33">
        <v>706</v>
      </c>
      <c r="C265" s="8" t="s">
        <v>331</v>
      </c>
      <c r="D265" s="8"/>
      <c r="E265" s="39">
        <f>E266</f>
        <v>220</v>
      </c>
      <c r="F265" s="39">
        <f>F266</f>
        <v>230</v>
      </c>
    </row>
    <row r="266" spans="1:6" ht="31.5">
      <c r="A266" s="7" t="s">
        <v>615</v>
      </c>
      <c r="B266" s="33">
        <v>706</v>
      </c>
      <c r="C266" s="8" t="s">
        <v>331</v>
      </c>
      <c r="D266" s="8" t="s">
        <v>616</v>
      </c>
      <c r="E266" s="39">
        <v>220</v>
      </c>
      <c r="F266" s="39">
        <v>230</v>
      </c>
    </row>
    <row r="267" spans="1:8" s="118" customFormat="1" ht="47.25">
      <c r="A267" s="110" t="s">
        <v>1108</v>
      </c>
      <c r="B267" s="43">
        <v>706</v>
      </c>
      <c r="C267" s="41" t="s">
        <v>1109</v>
      </c>
      <c r="D267" s="41"/>
      <c r="E267" s="258">
        <f>E268+E272</f>
        <v>250</v>
      </c>
      <c r="F267" s="42">
        <f>F268+F272</f>
        <v>450</v>
      </c>
      <c r="G267" s="261"/>
      <c r="H267" s="261"/>
    </row>
    <row r="268" spans="1:6" ht="47.25">
      <c r="A268" s="2" t="s">
        <v>1116</v>
      </c>
      <c r="B268" s="33">
        <v>706</v>
      </c>
      <c r="C268" s="8" t="s">
        <v>1117</v>
      </c>
      <c r="D268" s="8"/>
      <c r="E268" s="107">
        <f aca="true" t="shared" si="1" ref="E268:F270">E269</f>
        <v>50</v>
      </c>
      <c r="F268" s="39">
        <f t="shared" si="1"/>
        <v>250</v>
      </c>
    </row>
    <row r="269" spans="1:6" ht="31.5">
      <c r="A269" s="2" t="s">
        <v>1118</v>
      </c>
      <c r="B269" s="33">
        <v>706</v>
      </c>
      <c r="C269" s="8" t="s">
        <v>1119</v>
      </c>
      <c r="D269" s="8"/>
      <c r="E269" s="107">
        <f t="shared" si="1"/>
        <v>50</v>
      </c>
      <c r="F269" s="39">
        <f t="shared" si="1"/>
        <v>250</v>
      </c>
    </row>
    <row r="270" spans="1:6" ht="15.75">
      <c r="A270" s="2" t="s">
        <v>636</v>
      </c>
      <c r="B270" s="33">
        <v>706</v>
      </c>
      <c r="C270" s="8" t="s">
        <v>1120</v>
      </c>
      <c r="D270" s="8"/>
      <c r="E270" s="107">
        <f t="shared" si="1"/>
        <v>50</v>
      </c>
      <c r="F270" s="107">
        <f t="shared" si="1"/>
        <v>250</v>
      </c>
    </row>
    <row r="271" spans="1:6" ht="31.5">
      <c r="A271" s="2" t="s">
        <v>638</v>
      </c>
      <c r="B271" s="33">
        <v>706</v>
      </c>
      <c r="C271" s="8" t="s">
        <v>1120</v>
      </c>
      <c r="D271" s="8" t="s">
        <v>609</v>
      </c>
      <c r="E271" s="107">
        <v>50</v>
      </c>
      <c r="F271" s="39">
        <v>250</v>
      </c>
    </row>
    <row r="272" spans="1:6" ht="47.25">
      <c r="A272" s="2" t="s">
        <v>1110</v>
      </c>
      <c r="B272" s="33">
        <v>706</v>
      </c>
      <c r="C272" s="8" t="s">
        <v>1111</v>
      </c>
      <c r="D272" s="8"/>
      <c r="E272" s="107">
        <f aca="true" t="shared" si="2" ref="E272:F274">E273</f>
        <v>200</v>
      </c>
      <c r="F272" s="39">
        <f t="shared" si="2"/>
        <v>200</v>
      </c>
    </row>
    <row r="273" spans="1:6" ht="47.25">
      <c r="A273" s="2" t="s">
        <v>1112</v>
      </c>
      <c r="B273" s="33">
        <v>706</v>
      </c>
      <c r="C273" s="8" t="s">
        <v>1113</v>
      </c>
      <c r="D273" s="8"/>
      <c r="E273" s="107">
        <f t="shared" si="2"/>
        <v>200</v>
      </c>
      <c r="F273" s="39">
        <f t="shared" si="2"/>
        <v>200</v>
      </c>
    </row>
    <row r="274" spans="1:6" ht="15.75">
      <c r="A274" s="2" t="s">
        <v>636</v>
      </c>
      <c r="B274" s="33">
        <v>706</v>
      </c>
      <c r="C274" s="8" t="s">
        <v>1114</v>
      </c>
      <c r="D274" s="8"/>
      <c r="E274" s="107">
        <f t="shared" si="2"/>
        <v>200</v>
      </c>
      <c r="F274" s="39">
        <f t="shared" si="2"/>
        <v>200</v>
      </c>
    </row>
    <row r="275" spans="1:6" ht="31.5">
      <c r="A275" s="2" t="s">
        <v>638</v>
      </c>
      <c r="B275" s="33">
        <v>706</v>
      </c>
      <c r="C275" s="8" t="s">
        <v>1114</v>
      </c>
      <c r="D275" s="8" t="s">
        <v>609</v>
      </c>
      <c r="E275" s="107">
        <v>200</v>
      </c>
      <c r="F275" s="39">
        <v>200</v>
      </c>
    </row>
    <row r="276" spans="1:6" ht="50.25" customHeight="1">
      <c r="A276" s="4" t="s">
        <v>439</v>
      </c>
      <c r="B276" s="83">
        <v>792</v>
      </c>
      <c r="C276" s="6"/>
      <c r="D276" s="6"/>
      <c r="E276" s="38">
        <f>E277</f>
        <v>89453</v>
      </c>
      <c r="F276" s="38">
        <f>F277</f>
        <v>108582</v>
      </c>
    </row>
    <row r="277" spans="1:6" ht="47.25">
      <c r="A277" s="7" t="s">
        <v>133</v>
      </c>
      <c r="B277" s="33">
        <v>792</v>
      </c>
      <c r="C277" s="8" t="s">
        <v>256</v>
      </c>
      <c r="D277" s="8"/>
      <c r="E277" s="39">
        <f>E278+E283+E286</f>
        <v>89453</v>
      </c>
      <c r="F277" s="39">
        <f>F278+F283+F286</f>
        <v>108582</v>
      </c>
    </row>
    <row r="278" spans="1:8" ht="78.75">
      <c r="A278" s="7" t="s">
        <v>640</v>
      </c>
      <c r="B278" s="33">
        <v>792</v>
      </c>
      <c r="C278" s="8" t="s">
        <v>258</v>
      </c>
      <c r="D278" s="8"/>
      <c r="E278" s="39">
        <f>E279</f>
        <v>16260</v>
      </c>
      <c r="F278" s="39">
        <f>F279</f>
        <v>16332</v>
      </c>
      <c r="G278" s="57"/>
      <c r="H278" s="57"/>
    </row>
    <row r="279" spans="1:8" ht="15.75">
      <c r="A279" s="7" t="s">
        <v>639</v>
      </c>
      <c r="B279" s="33">
        <v>792</v>
      </c>
      <c r="C279" s="8" t="s">
        <v>411</v>
      </c>
      <c r="D279" s="8"/>
      <c r="E279" s="39">
        <f>E280+E281+E282</f>
        <v>16260</v>
      </c>
      <c r="F279" s="39">
        <f>F280+F281+F282</f>
        <v>16332</v>
      </c>
      <c r="G279" s="57"/>
      <c r="H279" s="57"/>
    </row>
    <row r="280" spans="1:8" ht="63">
      <c r="A280" s="7" t="s">
        <v>607</v>
      </c>
      <c r="B280" s="33">
        <v>792</v>
      </c>
      <c r="C280" s="8" t="s">
        <v>411</v>
      </c>
      <c r="D280" s="8" t="s">
        <v>608</v>
      </c>
      <c r="E280" s="39">
        <v>14513</v>
      </c>
      <c r="F280" s="39">
        <v>14513</v>
      </c>
      <c r="G280" s="57"/>
      <c r="H280" s="57"/>
    </row>
    <row r="281" spans="1:8" ht="31.5">
      <c r="A281" s="7" t="s">
        <v>638</v>
      </c>
      <c r="B281" s="33">
        <v>792</v>
      </c>
      <c r="C281" s="8" t="s">
        <v>411</v>
      </c>
      <c r="D281" s="8" t="s">
        <v>609</v>
      </c>
      <c r="E281" s="39">
        <v>1744</v>
      </c>
      <c r="F281" s="39">
        <v>1816</v>
      </c>
      <c r="G281" s="57"/>
      <c r="H281" s="57"/>
    </row>
    <row r="282" spans="1:8" ht="15.75">
      <c r="A282" s="7" t="s">
        <v>610</v>
      </c>
      <c r="B282" s="33">
        <v>792</v>
      </c>
      <c r="C282" s="8" t="s">
        <v>411</v>
      </c>
      <c r="D282" s="8" t="s">
        <v>611</v>
      </c>
      <c r="E282" s="39">
        <v>3</v>
      </c>
      <c r="F282" s="39">
        <v>3</v>
      </c>
      <c r="G282" s="57"/>
      <c r="H282" s="57"/>
    </row>
    <row r="283" spans="1:8" ht="78.75">
      <c r="A283" s="7" t="s">
        <v>257</v>
      </c>
      <c r="B283" s="33">
        <v>792</v>
      </c>
      <c r="C283" s="8" t="s">
        <v>260</v>
      </c>
      <c r="D283" s="8"/>
      <c r="E283" s="39">
        <f>E284</f>
        <v>56516</v>
      </c>
      <c r="F283" s="39">
        <f>F284</f>
        <v>57549</v>
      </c>
      <c r="G283" s="57"/>
      <c r="H283" s="57"/>
    </row>
    <row r="284" spans="1:8" ht="15.75">
      <c r="A284" s="7" t="s">
        <v>631</v>
      </c>
      <c r="B284" s="33">
        <v>792</v>
      </c>
      <c r="C284" s="8" t="s">
        <v>412</v>
      </c>
      <c r="D284" s="8"/>
      <c r="E284" s="39">
        <f>E285</f>
        <v>56516</v>
      </c>
      <c r="F284" s="39">
        <f>F285</f>
        <v>57549</v>
      </c>
      <c r="G284" s="57"/>
      <c r="H284" s="57"/>
    </row>
    <row r="285" spans="1:8" ht="15.75">
      <c r="A285" s="7" t="s">
        <v>466</v>
      </c>
      <c r="B285" s="33">
        <v>792</v>
      </c>
      <c r="C285" s="8" t="s">
        <v>412</v>
      </c>
      <c r="D285" s="8" t="s">
        <v>618</v>
      </c>
      <c r="E285" s="39">
        <v>56516</v>
      </c>
      <c r="F285" s="39">
        <v>57549</v>
      </c>
      <c r="G285" s="57"/>
      <c r="H285" s="57"/>
    </row>
    <row r="286" spans="1:6" ht="15.75">
      <c r="A286" s="97" t="s">
        <v>606</v>
      </c>
      <c r="B286" s="33">
        <v>792</v>
      </c>
      <c r="C286" s="8" t="s">
        <v>73</v>
      </c>
      <c r="D286" s="8"/>
      <c r="E286" s="39">
        <f>E287</f>
        <v>16677</v>
      </c>
      <c r="F286" s="39">
        <f>F287</f>
        <v>34701</v>
      </c>
    </row>
    <row r="287" spans="1:6" ht="15.75">
      <c r="A287" s="97" t="s">
        <v>146</v>
      </c>
      <c r="B287" s="33">
        <v>792</v>
      </c>
      <c r="C287" s="8" t="s">
        <v>73</v>
      </c>
      <c r="D287" s="33">
        <v>999</v>
      </c>
      <c r="E287" s="39">
        <v>16677</v>
      </c>
      <c r="F287" s="39">
        <v>34701</v>
      </c>
    </row>
    <row r="288" spans="1:6" ht="15.75">
      <c r="A288" s="4" t="s">
        <v>232</v>
      </c>
      <c r="B288" s="4"/>
      <c r="C288" s="99"/>
      <c r="D288" s="6"/>
      <c r="E288" s="38">
        <f>E15+E276</f>
        <v>1662175</v>
      </c>
      <c r="F288" s="38">
        <f>F15+F276</f>
        <v>1739796.8000000003</v>
      </c>
    </row>
    <row r="289" spans="1:6" ht="15.75">
      <c r="A289" s="63"/>
      <c r="B289" s="63"/>
      <c r="C289" s="63"/>
      <c r="D289" s="64"/>
      <c r="E289" s="119"/>
      <c r="F289" s="120"/>
    </row>
    <row r="290" spans="1:6" ht="15.75">
      <c r="A290" s="293" t="s">
        <v>379</v>
      </c>
      <c r="B290" s="293"/>
      <c r="C290" s="293"/>
      <c r="D290" s="293"/>
      <c r="E290" s="293"/>
      <c r="F290" s="293"/>
    </row>
    <row r="291" spans="4:6" ht="15.75">
      <c r="D291" s="55"/>
      <c r="E291" s="55"/>
      <c r="F291" s="56"/>
    </row>
    <row r="292" ht="15.75">
      <c r="F292" s="49"/>
    </row>
    <row r="293" spans="6:8" ht="15.75">
      <c r="F293" s="49"/>
      <c r="G293" s="49"/>
      <c r="H293" s="49"/>
    </row>
    <row r="294" spans="6:8" ht="15.75">
      <c r="F294" s="49"/>
      <c r="G294" s="49"/>
      <c r="H294" s="49"/>
    </row>
    <row r="295" spans="6:8" ht="15.75">
      <c r="F295" s="49"/>
      <c r="G295" s="49"/>
      <c r="H295" s="49"/>
    </row>
    <row r="296" spans="6:8" ht="15.75">
      <c r="F296" s="49"/>
      <c r="G296" s="49"/>
      <c r="H296" s="49"/>
    </row>
    <row r="297" spans="6:8" ht="15.75">
      <c r="F297" s="49"/>
      <c r="G297" s="49"/>
      <c r="H297" s="49"/>
    </row>
    <row r="298" spans="6:8" ht="15.75">
      <c r="F298" s="49"/>
      <c r="G298" s="49"/>
      <c r="H298" s="49"/>
    </row>
    <row r="299" spans="6:8" ht="15.75">
      <c r="F299" s="49"/>
      <c r="G299" s="49"/>
      <c r="H299" s="49"/>
    </row>
    <row r="300" spans="6:8" ht="15.75">
      <c r="F300" s="49"/>
      <c r="G300" s="49"/>
      <c r="H300" s="49"/>
    </row>
    <row r="301" spans="6:8" ht="15.75">
      <c r="F301" s="49"/>
      <c r="G301" s="49"/>
      <c r="H301" s="49"/>
    </row>
    <row r="302" spans="6:8" ht="15.75">
      <c r="F302" s="49"/>
      <c r="G302" s="49"/>
      <c r="H302" s="49"/>
    </row>
    <row r="303" spans="6:8" ht="15.75">
      <c r="F303" s="49"/>
      <c r="G303" s="49"/>
      <c r="H303" s="49"/>
    </row>
    <row r="304" spans="6:8" ht="15.75">
      <c r="F304" s="49"/>
      <c r="G304" s="49"/>
      <c r="H304" s="49"/>
    </row>
    <row r="305" spans="6:8" ht="15.75">
      <c r="F305" s="49"/>
      <c r="G305" s="49"/>
      <c r="H305" s="49"/>
    </row>
    <row r="306" spans="6:8" ht="15.75">
      <c r="F306" s="49"/>
      <c r="G306" s="49"/>
      <c r="H306" s="49"/>
    </row>
    <row r="307" spans="6:8" ht="15.75">
      <c r="F307" s="49"/>
      <c r="G307" s="49"/>
      <c r="H307" s="49"/>
    </row>
    <row r="308" spans="6:8" ht="15.75">
      <c r="F308" s="49"/>
      <c r="G308" s="49"/>
      <c r="H308" s="49"/>
    </row>
    <row r="309" spans="6:8" ht="15.75">
      <c r="F309" s="49"/>
      <c r="G309" s="49"/>
      <c r="H309" s="49"/>
    </row>
    <row r="310" spans="6:8" ht="15.75">
      <c r="F310" s="49"/>
      <c r="G310" s="49"/>
      <c r="H310" s="49"/>
    </row>
    <row r="311" spans="6:8" ht="15.75">
      <c r="F311" s="49"/>
      <c r="G311" s="49"/>
      <c r="H311" s="49"/>
    </row>
    <row r="312" spans="6:8" ht="15.75">
      <c r="F312" s="49"/>
      <c r="G312" s="49"/>
      <c r="H312" s="49"/>
    </row>
    <row r="313" spans="6:8" ht="15.75">
      <c r="F313" s="49"/>
      <c r="G313" s="49"/>
      <c r="H313" s="49"/>
    </row>
    <row r="314" spans="6:8" ht="15.75">
      <c r="F314" s="49"/>
      <c r="G314" s="49"/>
      <c r="H314" s="49"/>
    </row>
    <row r="315" spans="6:8" ht="15.75">
      <c r="F315" s="49"/>
      <c r="G315" s="49"/>
      <c r="H315" s="49"/>
    </row>
    <row r="316" spans="6:8" ht="15.75">
      <c r="F316" s="49"/>
      <c r="G316" s="49"/>
      <c r="H316" s="49"/>
    </row>
    <row r="317" spans="6:8" ht="15.75">
      <c r="F317" s="49"/>
      <c r="G317" s="49"/>
      <c r="H317" s="49"/>
    </row>
    <row r="318" spans="6:8" ht="15.75">
      <c r="F318" s="49"/>
      <c r="G318" s="49"/>
      <c r="H318" s="49"/>
    </row>
    <row r="319" spans="6:8" ht="15.75">
      <c r="F319" s="49"/>
      <c r="G319" s="49"/>
      <c r="H319" s="49"/>
    </row>
    <row r="320" spans="6:8" ht="15.75">
      <c r="F320" s="49"/>
      <c r="G320" s="49"/>
      <c r="H320" s="49"/>
    </row>
    <row r="321" spans="6:8" ht="15.75">
      <c r="F321" s="49"/>
      <c r="G321" s="49"/>
      <c r="H321" s="49"/>
    </row>
    <row r="322" spans="6:8" ht="15.75">
      <c r="F322" s="49"/>
      <c r="G322" s="49"/>
      <c r="H322" s="49"/>
    </row>
    <row r="323" spans="6:8" ht="15.75">
      <c r="F323" s="49"/>
      <c r="G323" s="49"/>
      <c r="H323" s="49"/>
    </row>
    <row r="324" spans="6:8" ht="15.75">
      <c r="F324" s="49"/>
      <c r="G324" s="49"/>
      <c r="H324" s="49"/>
    </row>
  </sheetData>
  <sheetProtection/>
  <mergeCells count="17">
    <mergeCell ref="A290:F290"/>
    <mergeCell ref="A7:F7"/>
    <mergeCell ref="A8:I8"/>
    <mergeCell ref="A10:F10"/>
    <mergeCell ref="F11:H11"/>
    <mergeCell ref="A12:A13"/>
    <mergeCell ref="B12:B13"/>
    <mergeCell ref="C12:C13"/>
    <mergeCell ref="D12:D13"/>
    <mergeCell ref="E12:F12"/>
    <mergeCell ref="A9:F9"/>
    <mergeCell ref="A1:I1"/>
    <mergeCell ref="A2:I2"/>
    <mergeCell ref="A3:I3"/>
    <mergeCell ref="A4:I4"/>
    <mergeCell ref="A5:I5"/>
    <mergeCell ref="A6:F6"/>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B20"/>
  <sheetViews>
    <sheetView zoomScalePageLayoutView="0" workbookViewId="0" topLeftCell="A1">
      <selection activeCell="E11" sqref="E11"/>
    </sheetView>
  </sheetViews>
  <sheetFormatPr defaultColWidth="9.00390625" defaultRowHeight="12.75"/>
  <cols>
    <col min="1" max="1" width="75.875" style="122" customWidth="1"/>
    <col min="2" max="2" width="13.00390625" style="122" customWidth="1"/>
    <col min="3" max="16384" width="9.125" style="122" customWidth="1"/>
  </cols>
  <sheetData>
    <row r="1" spans="1:2" ht="15.75">
      <c r="A1" s="339" t="s">
        <v>972</v>
      </c>
      <c r="B1" s="339"/>
    </row>
    <row r="2" spans="1:2" ht="15.75">
      <c r="A2" s="339" t="s">
        <v>218</v>
      </c>
      <c r="B2" s="339"/>
    </row>
    <row r="3" spans="1:2" ht="15.75">
      <c r="A3" s="339" t="s">
        <v>217</v>
      </c>
      <c r="B3" s="339"/>
    </row>
    <row r="4" spans="1:2" ht="15.75">
      <c r="A4" s="339" t="s">
        <v>216</v>
      </c>
      <c r="B4" s="339"/>
    </row>
    <row r="5" spans="1:2" ht="15.75">
      <c r="A5" s="292" t="s">
        <v>1050</v>
      </c>
      <c r="B5" s="292"/>
    </row>
    <row r="6" spans="1:2" ht="15.75">
      <c r="A6" s="292" t="s">
        <v>1156</v>
      </c>
      <c r="B6" s="281"/>
    </row>
    <row r="7" spans="1:2" ht="15.75">
      <c r="A7" s="15" t="s">
        <v>1157</v>
      </c>
      <c r="B7" s="274"/>
    </row>
    <row r="8" spans="1:2" ht="19.5" customHeight="1">
      <c r="A8" s="15"/>
      <c r="B8" s="15"/>
    </row>
    <row r="9" spans="1:2" ht="82.5" customHeight="1">
      <c r="A9" s="326" t="s">
        <v>913</v>
      </c>
      <c r="B9" s="326"/>
    </row>
    <row r="10" ht="17.25" customHeight="1">
      <c r="B10" s="122" t="s">
        <v>380</v>
      </c>
    </row>
    <row r="11" spans="1:2" ht="18" customHeight="1">
      <c r="A11" s="335" t="s">
        <v>597</v>
      </c>
      <c r="B11" s="336" t="s">
        <v>484</v>
      </c>
    </row>
    <row r="12" spans="1:2" ht="26.25" customHeight="1">
      <c r="A12" s="322"/>
      <c r="B12" s="337"/>
    </row>
    <row r="13" spans="1:2" s="124" customFormat="1" ht="24" customHeight="1">
      <c r="A13" s="123" t="s">
        <v>101</v>
      </c>
      <c r="B13" s="16">
        <f>B14</f>
        <v>88458.701</v>
      </c>
    </row>
    <row r="14" spans="1:2" ht="37.5" customHeight="1">
      <c r="A14" s="95" t="s">
        <v>527</v>
      </c>
      <c r="B14" s="16">
        <f>B15+B16+B17+B18</f>
        <v>88458.701</v>
      </c>
    </row>
    <row r="15" spans="1:2" ht="27.75" customHeight="1">
      <c r="A15" s="125" t="s">
        <v>675</v>
      </c>
      <c r="B15" s="107">
        <v>4162</v>
      </c>
    </row>
    <row r="16" spans="1:2" ht="65.25" customHeight="1">
      <c r="A16" s="2" t="s">
        <v>522</v>
      </c>
      <c r="B16" s="107">
        <v>18096.584</v>
      </c>
    </row>
    <row r="17" spans="1:2" ht="20.25" customHeight="1">
      <c r="A17" s="2" t="s">
        <v>1180</v>
      </c>
      <c r="B17" s="107">
        <v>8548.815</v>
      </c>
    </row>
    <row r="18" spans="1:2" ht="33" customHeight="1">
      <c r="A18" s="2" t="s">
        <v>46</v>
      </c>
      <c r="B18" s="107">
        <v>57651.302</v>
      </c>
    </row>
    <row r="19" ht="19.5" customHeight="1"/>
    <row r="20" spans="1:2" ht="31.5" customHeight="1">
      <c r="A20" s="338" t="s">
        <v>102</v>
      </c>
      <c r="B20" s="338"/>
    </row>
  </sheetData>
  <sheetProtection/>
  <mergeCells count="10">
    <mergeCell ref="A9:B9"/>
    <mergeCell ref="A11:A12"/>
    <mergeCell ref="B11:B12"/>
    <mergeCell ref="A20:B20"/>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18"/>
  <sheetViews>
    <sheetView zoomScalePageLayoutView="0" workbookViewId="0" topLeftCell="A1">
      <selection activeCell="H9" sqref="H9"/>
    </sheetView>
  </sheetViews>
  <sheetFormatPr defaultColWidth="9.00390625" defaultRowHeight="12.75"/>
  <cols>
    <col min="1" max="1" width="48.25390625" style="122" customWidth="1"/>
    <col min="2" max="2" width="13.00390625" style="122" customWidth="1"/>
    <col min="3" max="3" width="11.625" style="122" customWidth="1"/>
    <col min="4" max="4" width="12.375" style="122" customWidth="1"/>
    <col min="5" max="16384" width="9.125" style="122" customWidth="1"/>
  </cols>
  <sheetData>
    <row r="1" spans="1:4" ht="15.75">
      <c r="A1" s="339" t="s">
        <v>973</v>
      </c>
      <c r="B1" s="339"/>
      <c r="C1" s="339"/>
      <c r="D1" s="340"/>
    </row>
    <row r="2" spans="1:4" ht="15.75">
      <c r="A2" s="339" t="s">
        <v>896</v>
      </c>
      <c r="B2" s="339"/>
      <c r="C2" s="339"/>
      <c r="D2" s="340"/>
    </row>
    <row r="3" spans="1:4" ht="15.75">
      <c r="A3" s="339" t="s">
        <v>897</v>
      </c>
      <c r="B3" s="339"/>
      <c r="C3" s="339"/>
      <c r="D3" s="340"/>
    </row>
    <row r="4" spans="1:4" ht="15.75">
      <c r="A4" s="339" t="s">
        <v>898</v>
      </c>
      <c r="B4" s="339"/>
      <c r="C4" s="339"/>
      <c r="D4" s="340"/>
    </row>
    <row r="5" spans="1:4" ht="15.75">
      <c r="A5" s="292" t="s">
        <v>1122</v>
      </c>
      <c r="B5" s="292"/>
      <c r="C5" s="292"/>
      <c r="D5" s="341"/>
    </row>
    <row r="6" spans="1:4" ht="15.75">
      <c r="A6" s="292" t="s">
        <v>1215</v>
      </c>
      <c r="B6" s="281"/>
      <c r="C6" s="281"/>
      <c r="D6" s="281"/>
    </row>
    <row r="7" spans="1:4" ht="15.75">
      <c r="A7" s="292" t="s">
        <v>1216</v>
      </c>
      <c r="B7" s="281"/>
      <c r="C7" s="281"/>
      <c r="D7" s="281"/>
    </row>
    <row r="8" spans="2:4" ht="19.5" customHeight="1">
      <c r="B8" s="15"/>
      <c r="C8" s="128"/>
      <c r="D8" s="128"/>
    </row>
    <row r="9" spans="1:4" ht="96" customHeight="1">
      <c r="A9" s="326" t="s">
        <v>926</v>
      </c>
      <c r="B9" s="326"/>
      <c r="C9" s="326"/>
      <c r="D9" s="342"/>
    </row>
    <row r="10" ht="17.25" customHeight="1">
      <c r="D10" s="129" t="s">
        <v>380</v>
      </c>
    </row>
    <row r="11" spans="1:4" ht="18" customHeight="1">
      <c r="A11" s="335" t="s">
        <v>597</v>
      </c>
      <c r="B11" s="335" t="s">
        <v>877</v>
      </c>
      <c r="C11" s="343" t="s">
        <v>878</v>
      </c>
      <c r="D11" s="324"/>
    </row>
    <row r="12" spans="1:4" ht="26.25" customHeight="1">
      <c r="A12" s="322"/>
      <c r="B12" s="322"/>
      <c r="C12" s="53" t="s">
        <v>437</v>
      </c>
      <c r="D12" s="53" t="s">
        <v>904</v>
      </c>
    </row>
    <row r="13" spans="1:4" s="124" customFormat="1" ht="24" customHeight="1">
      <c r="A13" s="123" t="s">
        <v>101</v>
      </c>
      <c r="B13" s="130">
        <f>C13+D13</f>
        <v>14245.7</v>
      </c>
      <c r="C13" s="130">
        <f>C14</f>
        <v>0</v>
      </c>
      <c r="D13" s="130">
        <f>D14</f>
        <v>14245.7</v>
      </c>
    </row>
    <row r="14" spans="1:4" ht="50.25" customHeight="1">
      <c r="A14" s="95" t="s">
        <v>527</v>
      </c>
      <c r="B14" s="130">
        <f>C14+D14</f>
        <v>14245.7</v>
      </c>
      <c r="C14" s="130">
        <f>C16+C15</f>
        <v>0</v>
      </c>
      <c r="D14" s="130">
        <f>D16+D15</f>
        <v>14245.7</v>
      </c>
    </row>
    <row r="15" spans="1:4" ht="31.5" customHeight="1">
      <c r="A15" s="125" t="s">
        <v>675</v>
      </c>
      <c r="B15" s="131">
        <f>C15+D15</f>
        <v>14245.7</v>
      </c>
      <c r="C15" s="131">
        <v>0</v>
      </c>
      <c r="D15" s="132">
        <v>14245.7</v>
      </c>
    </row>
    <row r="16" spans="1:4" ht="69" customHeight="1">
      <c r="A16" s="126" t="s">
        <v>879</v>
      </c>
      <c r="B16" s="133">
        <f>C16+D16</f>
        <v>0</v>
      </c>
      <c r="C16" s="133">
        <v>0</v>
      </c>
      <c r="D16" s="134">
        <v>0</v>
      </c>
    </row>
    <row r="17" ht="19.5" customHeight="1"/>
    <row r="18" spans="1:4" ht="31.5" customHeight="1">
      <c r="A18" s="338" t="s">
        <v>102</v>
      </c>
      <c r="B18" s="338"/>
      <c r="C18" s="338"/>
      <c r="D18" s="344"/>
    </row>
  </sheetData>
  <sheetProtection/>
  <mergeCells count="12">
    <mergeCell ref="A18:D18"/>
    <mergeCell ref="A7:D7"/>
    <mergeCell ref="A9:D9"/>
    <mergeCell ref="A11:A12"/>
    <mergeCell ref="B11:B12"/>
    <mergeCell ref="C11:D11"/>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0"/>
  <sheetViews>
    <sheetView zoomScalePageLayoutView="0" workbookViewId="0" topLeftCell="A1">
      <selection activeCell="G9" sqref="G9"/>
    </sheetView>
  </sheetViews>
  <sheetFormatPr defaultColWidth="9.00390625" defaultRowHeight="12.75"/>
  <cols>
    <col min="1" max="1" width="6.125" style="71" customWidth="1"/>
    <col min="2" max="2" width="67.25390625" style="122" customWidth="1"/>
    <col min="3" max="3" width="14.125" style="122" customWidth="1"/>
    <col min="4" max="4" width="12.125" style="122" customWidth="1"/>
    <col min="5" max="16384" width="9.125" style="122" customWidth="1"/>
  </cols>
  <sheetData>
    <row r="1" spans="1:3" ht="15.75">
      <c r="A1" s="339" t="s">
        <v>974</v>
      </c>
      <c r="B1" s="339"/>
      <c r="C1" s="339"/>
    </row>
    <row r="2" spans="1:3" ht="15.75">
      <c r="A2" s="339" t="s">
        <v>789</v>
      </c>
      <c r="B2" s="339"/>
      <c r="C2" s="339"/>
    </row>
    <row r="3" spans="1:3" ht="15.75">
      <c r="A3" s="339" t="s">
        <v>885</v>
      </c>
      <c r="B3" s="339"/>
      <c r="C3" s="339"/>
    </row>
    <row r="4" spans="1:3" ht="15.75">
      <c r="A4" s="339" t="s">
        <v>790</v>
      </c>
      <c r="B4" s="339"/>
      <c r="C4" s="339"/>
    </row>
    <row r="5" spans="1:3" ht="15.75">
      <c r="A5" s="292" t="s">
        <v>1123</v>
      </c>
      <c r="B5" s="292"/>
      <c r="C5" s="292"/>
    </row>
    <row r="6" spans="1:3" ht="15.75">
      <c r="A6" s="426" t="s">
        <v>1217</v>
      </c>
      <c r="B6" s="427"/>
      <c r="C6" s="427"/>
    </row>
    <row r="7" spans="1:3" ht="19.5" customHeight="1">
      <c r="A7" s="329" t="s">
        <v>1218</v>
      </c>
      <c r="B7" s="427"/>
      <c r="C7" s="427"/>
    </row>
    <row r="8" ht="19.5" customHeight="1"/>
    <row r="9" spans="1:4" ht="50.25" customHeight="1">
      <c r="A9" s="326" t="s">
        <v>909</v>
      </c>
      <c r="B9" s="326"/>
      <c r="C9" s="326"/>
      <c r="D9" s="52"/>
    </row>
    <row r="10" ht="17.25" customHeight="1" thickBot="1">
      <c r="C10" s="135" t="s">
        <v>685</v>
      </c>
    </row>
    <row r="11" spans="1:3" ht="39.75" customHeight="1" thickBot="1">
      <c r="A11" s="136" t="s">
        <v>503</v>
      </c>
      <c r="B11" s="137" t="s">
        <v>13</v>
      </c>
      <c r="C11" s="138" t="s">
        <v>484</v>
      </c>
    </row>
    <row r="12" spans="1:3" ht="15.75">
      <c r="A12" s="139">
        <v>1</v>
      </c>
      <c r="B12" s="140" t="s">
        <v>686</v>
      </c>
      <c r="C12" s="141">
        <v>3925</v>
      </c>
    </row>
    <row r="13" spans="1:3" ht="16.5" customHeight="1">
      <c r="A13" s="142">
        <v>2</v>
      </c>
      <c r="B13" s="126" t="s">
        <v>687</v>
      </c>
      <c r="C13" s="134">
        <v>3160</v>
      </c>
    </row>
    <row r="14" spans="1:3" ht="15.75">
      <c r="A14" s="142">
        <v>3</v>
      </c>
      <c r="B14" s="126" t="s">
        <v>688</v>
      </c>
      <c r="C14" s="134">
        <v>2947</v>
      </c>
    </row>
    <row r="15" spans="1:3" ht="20.25" customHeight="1">
      <c r="A15" s="142">
        <v>4</v>
      </c>
      <c r="B15" s="126" t="s">
        <v>689</v>
      </c>
      <c r="C15" s="134">
        <v>3095</v>
      </c>
    </row>
    <row r="16" spans="1:3" ht="18" customHeight="1">
      <c r="A16" s="142">
        <v>5</v>
      </c>
      <c r="B16" s="126" t="s">
        <v>690</v>
      </c>
      <c r="C16" s="134">
        <v>4322</v>
      </c>
    </row>
    <row r="17" spans="1:3" ht="15.75">
      <c r="A17" s="142">
        <v>6</v>
      </c>
      <c r="B17" s="126" t="s">
        <v>691</v>
      </c>
      <c r="C17" s="134">
        <v>3716</v>
      </c>
    </row>
    <row r="18" spans="1:3" ht="15.75">
      <c r="A18" s="142">
        <v>7</v>
      </c>
      <c r="B18" s="126" t="s">
        <v>692</v>
      </c>
      <c r="C18" s="134">
        <v>4563</v>
      </c>
    </row>
    <row r="19" spans="1:3" ht="18" customHeight="1">
      <c r="A19" s="142">
        <v>8</v>
      </c>
      <c r="B19" s="126" t="s">
        <v>693</v>
      </c>
      <c r="C19" s="134">
        <v>2918</v>
      </c>
    </row>
    <row r="20" spans="1:3" ht="15.75">
      <c r="A20" s="142">
        <v>9</v>
      </c>
      <c r="B20" s="126" t="s">
        <v>694</v>
      </c>
      <c r="C20" s="134">
        <v>3374</v>
      </c>
    </row>
    <row r="21" spans="1:3" ht="18.75" customHeight="1">
      <c r="A21" s="142">
        <v>10</v>
      </c>
      <c r="B21" s="126" t="s">
        <v>695</v>
      </c>
      <c r="C21" s="134">
        <v>3868</v>
      </c>
    </row>
    <row r="22" spans="1:3" ht="15.75">
      <c r="A22" s="142">
        <v>11</v>
      </c>
      <c r="B22" s="126" t="s">
        <v>696</v>
      </c>
      <c r="C22" s="134">
        <v>3355</v>
      </c>
    </row>
    <row r="23" spans="1:3" ht="19.5" customHeight="1">
      <c r="A23" s="142">
        <v>12</v>
      </c>
      <c r="B23" s="126" t="s">
        <v>697</v>
      </c>
      <c r="C23" s="134">
        <v>4060</v>
      </c>
    </row>
    <row r="24" spans="1:3" ht="15.75">
      <c r="A24" s="142">
        <v>13</v>
      </c>
      <c r="B24" s="126" t="s">
        <v>698</v>
      </c>
      <c r="C24" s="134">
        <v>2915</v>
      </c>
    </row>
    <row r="25" spans="1:3" ht="20.25" customHeight="1">
      <c r="A25" s="142">
        <v>14</v>
      </c>
      <c r="B25" s="126" t="s">
        <v>699</v>
      </c>
      <c r="C25" s="134">
        <v>4244</v>
      </c>
    </row>
    <row r="26" spans="1:3" ht="15.75">
      <c r="A26" s="142">
        <v>15</v>
      </c>
      <c r="B26" s="126" t="s">
        <v>700</v>
      </c>
      <c r="C26" s="134">
        <v>2548</v>
      </c>
    </row>
    <row r="27" spans="1:3" ht="23.25" customHeight="1">
      <c r="A27" s="142">
        <v>16</v>
      </c>
      <c r="B27" s="126" t="s">
        <v>701</v>
      </c>
      <c r="C27" s="134">
        <v>2602</v>
      </c>
    </row>
    <row r="28" spans="1:3" ht="15.75">
      <c r="A28" s="142"/>
      <c r="B28" s="143" t="s">
        <v>160</v>
      </c>
      <c r="C28" s="12">
        <f>C27+C26+C25+C24+C23+C22+C21+C20+C19+C18+C17+C16+C15+C14+C13+C12</f>
        <v>55612</v>
      </c>
    </row>
    <row r="29" ht="19.5" customHeight="1"/>
    <row r="30" spans="1:5" ht="31.5" customHeight="1">
      <c r="A30" s="338" t="s">
        <v>702</v>
      </c>
      <c r="B30" s="344"/>
      <c r="C30" s="344"/>
      <c r="E30" s="144"/>
    </row>
  </sheetData>
  <sheetProtection/>
  <mergeCells count="9">
    <mergeCell ref="A9:C9"/>
    <mergeCell ref="A30:C30"/>
    <mergeCell ref="A1:C1"/>
    <mergeCell ref="A2:C2"/>
    <mergeCell ref="A3:C3"/>
    <mergeCell ref="A4:C4"/>
    <mergeCell ref="A5:C5"/>
    <mergeCell ref="A6:C6"/>
    <mergeCell ref="A7:C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31"/>
  <sheetViews>
    <sheetView zoomScalePageLayoutView="0" workbookViewId="0" topLeftCell="A1">
      <selection activeCell="H13" sqref="H13"/>
    </sheetView>
  </sheetViews>
  <sheetFormatPr defaultColWidth="9.00390625" defaultRowHeight="12.75"/>
  <cols>
    <col min="1" max="1" width="5.375" style="11" customWidth="1"/>
    <col min="2" max="2" width="56.75390625" style="127" customWidth="1"/>
    <col min="3" max="3" width="12.25390625" style="145" customWidth="1"/>
    <col min="4" max="4" width="13.875" style="127" customWidth="1"/>
    <col min="5" max="16384" width="9.125" style="127" customWidth="1"/>
  </cols>
  <sheetData>
    <row r="1" spans="1:4" ht="15.75">
      <c r="A1" s="292" t="s">
        <v>975</v>
      </c>
      <c r="B1" s="292"/>
      <c r="C1" s="292"/>
      <c r="D1" s="292"/>
    </row>
    <row r="2" spans="1:4" ht="15.75">
      <c r="A2" s="292" t="s">
        <v>880</v>
      </c>
      <c r="B2" s="292"/>
      <c r="C2" s="292"/>
      <c r="D2" s="292"/>
    </row>
    <row r="3" spans="1:4" ht="15.75">
      <c r="A3" s="292" t="s">
        <v>881</v>
      </c>
      <c r="B3" s="292"/>
      <c r="C3" s="292"/>
      <c r="D3" s="292"/>
    </row>
    <row r="4" spans="1:4" ht="15.75">
      <c r="A4" s="292" t="s">
        <v>882</v>
      </c>
      <c r="B4" s="292"/>
      <c r="C4" s="292"/>
      <c r="D4" s="292"/>
    </row>
    <row r="5" spans="1:4" ht="15.75">
      <c r="A5" s="292" t="s">
        <v>1124</v>
      </c>
      <c r="B5" s="292"/>
      <c r="C5" s="292"/>
      <c r="D5" s="292"/>
    </row>
    <row r="6" spans="1:4" ht="15.75">
      <c r="A6" s="292" t="s">
        <v>1219</v>
      </c>
      <c r="B6" s="281"/>
      <c r="C6" s="281"/>
      <c r="D6" s="281"/>
    </row>
    <row r="7" spans="1:4" ht="15.75">
      <c r="A7" s="292" t="s">
        <v>1220</v>
      </c>
      <c r="B7" s="281"/>
      <c r="C7" s="281"/>
      <c r="D7" s="281"/>
    </row>
    <row r="8" ht="15" customHeight="1"/>
    <row r="9" spans="1:4" ht="49.5" customHeight="1">
      <c r="A9" s="326" t="s">
        <v>910</v>
      </c>
      <c r="B9" s="326"/>
      <c r="C9" s="326"/>
      <c r="D9" s="342"/>
    </row>
    <row r="10" ht="18" customHeight="1" thickBot="1">
      <c r="D10" s="146" t="s">
        <v>600</v>
      </c>
    </row>
    <row r="11" spans="1:4" ht="16.5" thickBot="1">
      <c r="A11" s="295" t="s">
        <v>883</v>
      </c>
      <c r="B11" s="295" t="s">
        <v>13</v>
      </c>
      <c r="C11" s="346" t="s">
        <v>484</v>
      </c>
      <c r="D11" s="347"/>
    </row>
    <row r="12" spans="1:4" ht="16.5" thickBot="1">
      <c r="A12" s="345"/>
      <c r="B12" s="345"/>
      <c r="C12" s="147" t="s">
        <v>445</v>
      </c>
      <c r="D12" s="69" t="s">
        <v>437</v>
      </c>
    </row>
    <row r="13" spans="1:4" ht="15.75">
      <c r="A13" s="70">
        <v>1</v>
      </c>
      <c r="B13" s="148" t="s">
        <v>686</v>
      </c>
      <c r="C13" s="132">
        <v>3987</v>
      </c>
      <c r="D13" s="132">
        <v>4048</v>
      </c>
    </row>
    <row r="14" spans="1:4" s="49" customFormat="1" ht="19.5" customHeight="1">
      <c r="A14" s="20">
        <v>2</v>
      </c>
      <c r="B14" s="149" t="s">
        <v>687</v>
      </c>
      <c r="C14" s="134">
        <v>3216</v>
      </c>
      <c r="D14" s="134">
        <v>3271</v>
      </c>
    </row>
    <row r="15" spans="1:4" s="49" customFormat="1" ht="15.75">
      <c r="A15" s="20">
        <v>3</v>
      </c>
      <c r="B15" s="149" t="s">
        <v>688</v>
      </c>
      <c r="C15" s="134">
        <v>2990</v>
      </c>
      <c r="D15" s="134">
        <v>3038</v>
      </c>
    </row>
    <row r="16" spans="1:4" s="49" customFormat="1" ht="20.25" customHeight="1">
      <c r="A16" s="20">
        <v>4</v>
      </c>
      <c r="B16" s="149" t="s">
        <v>689</v>
      </c>
      <c r="C16" s="134">
        <v>3145</v>
      </c>
      <c r="D16" s="134">
        <v>3197</v>
      </c>
    </row>
    <row r="17" spans="1:4" s="49" customFormat="1" ht="18" customHeight="1">
      <c r="A17" s="20">
        <v>5</v>
      </c>
      <c r="B17" s="149" t="s">
        <v>690</v>
      </c>
      <c r="C17" s="134">
        <v>4416</v>
      </c>
      <c r="D17" s="134">
        <v>4514</v>
      </c>
    </row>
    <row r="18" spans="1:4" s="49" customFormat="1" ht="15.75">
      <c r="A18" s="20">
        <v>6</v>
      </c>
      <c r="B18" s="149" t="s">
        <v>691</v>
      </c>
      <c r="C18" s="134">
        <v>3770</v>
      </c>
      <c r="D18" s="134">
        <v>3823</v>
      </c>
    </row>
    <row r="19" spans="1:4" s="49" customFormat="1" ht="15.75">
      <c r="A19" s="20">
        <v>7</v>
      </c>
      <c r="B19" s="149" t="s">
        <v>692</v>
      </c>
      <c r="C19" s="134">
        <v>4586</v>
      </c>
      <c r="D19" s="134">
        <v>4723</v>
      </c>
    </row>
    <row r="20" spans="1:4" s="49" customFormat="1" ht="18" customHeight="1">
      <c r="A20" s="20">
        <v>8</v>
      </c>
      <c r="B20" s="149" t="s">
        <v>693</v>
      </c>
      <c r="C20" s="134">
        <v>2990</v>
      </c>
      <c r="D20" s="134">
        <v>3063</v>
      </c>
    </row>
    <row r="21" spans="1:4" s="49" customFormat="1" ht="15.75">
      <c r="A21" s="20">
        <v>9</v>
      </c>
      <c r="B21" s="149" t="s">
        <v>694</v>
      </c>
      <c r="C21" s="134">
        <v>3428</v>
      </c>
      <c r="D21" s="134">
        <v>3484</v>
      </c>
    </row>
    <row r="22" spans="1:4" s="49" customFormat="1" ht="18.75" customHeight="1">
      <c r="A22" s="20">
        <v>10</v>
      </c>
      <c r="B22" s="149" t="s">
        <v>695</v>
      </c>
      <c r="C22" s="134">
        <v>3916</v>
      </c>
      <c r="D22" s="134">
        <v>3960</v>
      </c>
    </row>
    <row r="23" spans="1:4" s="49" customFormat="1" ht="15.75">
      <c r="A23" s="20">
        <v>11</v>
      </c>
      <c r="B23" s="149" t="s">
        <v>696</v>
      </c>
      <c r="C23" s="134">
        <v>3411</v>
      </c>
      <c r="D23" s="134">
        <v>3469</v>
      </c>
    </row>
    <row r="24" spans="1:4" s="49" customFormat="1" ht="19.5" customHeight="1">
      <c r="A24" s="20">
        <v>12</v>
      </c>
      <c r="B24" s="149" t="s">
        <v>697</v>
      </c>
      <c r="C24" s="134">
        <v>4141</v>
      </c>
      <c r="D24" s="134">
        <v>4224</v>
      </c>
    </row>
    <row r="25" spans="1:4" s="49" customFormat="1" ht="15.75">
      <c r="A25" s="20">
        <v>13</v>
      </c>
      <c r="B25" s="149" t="s">
        <v>698</v>
      </c>
      <c r="C25" s="134">
        <v>2957</v>
      </c>
      <c r="D25" s="134">
        <v>3000</v>
      </c>
    </row>
    <row r="26" spans="1:4" s="49" customFormat="1" ht="20.25" customHeight="1">
      <c r="A26" s="20">
        <v>14</v>
      </c>
      <c r="B26" s="149" t="s">
        <v>699</v>
      </c>
      <c r="C26" s="134">
        <v>4315</v>
      </c>
      <c r="D26" s="134">
        <v>4383</v>
      </c>
    </row>
    <row r="27" spans="1:4" s="49" customFormat="1" ht="15.75">
      <c r="A27" s="20">
        <v>15</v>
      </c>
      <c r="B27" s="149" t="s">
        <v>700</v>
      </c>
      <c r="C27" s="134">
        <v>2597</v>
      </c>
      <c r="D27" s="134">
        <v>2650</v>
      </c>
    </row>
    <row r="28" spans="1:4" s="49" customFormat="1" ht="18.75" customHeight="1">
      <c r="A28" s="20">
        <v>16</v>
      </c>
      <c r="B28" s="149" t="s">
        <v>701</v>
      </c>
      <c r="C28" s="134">
        <v>2651</v>
      </c>
      <c r="D28" s="134">
        <v>2702</v>
      </c>
    </row>
    <row r="29" spans="1:4" ht="15.75">
      <c r="A29" s="20"/>
      <c r="B29" s="150" t="s">
        <v>160</v>
      </c>
      <c r="C29" s="12">
        <f>C28+C27+C26+C25+C24+C23+C22+C21+C20+C19+C18+C17+C16+C15+C14+C13</f>
        <v>56516</v>
      </c>
      <c r="D29" s="12">
        <f>D28+D27+D26+D25+D24+D23+D22+D21+D20+D19+D18+D17+D16+D15+D14+D13</f>
        <v>57549</v>
      </c>
    </row>
    <row r="30" ht="19.5" customHeight="1"/>
    <row r="31" spans="1:4" ht="15.75" customHeight="1">
      <c r="A31" s="338" t="s">
        <v>884</v>
      </c>
      <c r="B31" s="338"/>
      <c r="C31" s="338"/>
      <c r="D31" s="338"/>
    </row>
  </sheetData>
  <sheetProtection/>
  <mergeCells count="12">
    <mergeCell ref="A11:A12"/>
    <mergeCell ref="B11:B12"/>
    <mergeCell ref="C11:D11"/>
    <mergeCell ref="A31:D31"/>
    <mergeCell ref="A7:D7"/>
    <mergeCell ref="A1:D1"/>
    <mergeCell ref="A2:D2"/>
    <mergeCell ref="A3:D3"/>
    <mergeCell ref="A4:D4"/>
    <mergeCell ref="A5:D5"/>
    <mergeCell ref="A9:D9"/>
    <mergeCell ref="A6:D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18"/>
  <sheetViews>
    <sheetView zoomScalePageLayoutView="0" workbookViewId="0" topLeftCell="A1">
      <selection activeCell="A8" sqref="A8"/>
    </sheetView>
  </sheetViews>
  <sheetFormatPr defaultColWidth="9.00390625" defaultRowHeight="12.75"/>
  <cols>
    <col min="1" max="1" width="3.625" style="11" customWidth="1"/>
    <col min="2" max="2" width="72.75390625" style="11" customWidth="1"/>
    <col min="3" max="3" width="12.375" style="11" customWidth="1"/>
    <col min="4" max="16384" width="9.125" style="11" customWidth="1"/>
  </cols>
  <sheetData>
    <row r="1" spans="1:3" s="13" customFormat="1" ht="15">
      <c r="A1" s="325" t="s">
        <v>976</v>
      </c>
      <c r="B1" s="325"/>
      <c r="C1" s="325"/>
    </row>
    <row r="2" spans="1:3" s="13" customFormat="1" ht="15">
      <c r="A2" s="325" t="s">
        <v>53</v>
      </c>
      <c r="B2" s="325"/>
      <c r="C2" s="325"/>
    </row>
    <row r="3" spans="1:3" s="13" customFormat="1" ht="15">
      <c r="A3" s="325" t="s">
        <v>54</v>
      </c>
      <c r="B3" s="325"/>
      <c r="C3" s="325"/>
    </row>
    <row r="4" spans="1:3" s="13" customFormat="1" ht="15">
      <c r="A4" s="325" t="s">
        <v>55</v>
      </c>
      <c r="B4" s="325"/>
      <c r="C4" s="325"/>
    </row>
    <row r="5" spans="1:3" s="13" customFormat="1" ht="15">
      <c r="A5" s="325" t="s">
        <v>1128</v>
      </c>
      <c r="B5" s="325"/>
      <c r="C5" s="325"/>
    </row>
    <row r="6" spans="1:3" s="13" customFormat="1" ht="15">
      <c r="A6" s="325" t="s">
        <v>1221</v>
      </c>
      <c r="B6" s="313"/>
      <c r="C6" s="313"/>
    </row>
    <row r="7" spans="1:3" s="13" customFormat="1" ht="15">
      <c r="A7" s="325" t="s">
        <v>1222</v>
      </c>
      <c r="B7" s="313"/>
      <c r="C7" s="313"/>
    </row>
    <row r="8" spans="1:3" s="13" customFormat="1" ht="15">
      <c r="A8" s="17"/>
      <c r="B8" s="17"/>
      <c r="C8" s="31"/>
    </row>
    <row r="9" spans="1:4" ht="112.5" customHeight="1">
      <c r="A9" s="348" t="s">
        <v>1046</v>
      </c>
      <c r="B9" s="330"/>
      <c r="C9" s="330"/>
      <c r="D9" s="244"/>
    </row>
    <row r="10" spans="1:4" ht="25.5" customHeight="1">
      <c r="A10" s="72"/>
      <c r="B10" s="73"/>
      <c r="C10" s="73"/>
      <c r="D10" s="14"/>
    </row>
    <row r="11" spans="1:4" ht="12.75" customHeight="1">
      <c r="A11" s="14"/>
      <c r="B11" s="14"/>
      <c r="C11" s="35" t="s">
        <v>380</v>
      </c>
      <c r="D11" s="14"/>
    </row>
    <row r="12" spans="1:3" ht="30" customHeight="1">
      <c r="A12" s="336" t="s">
        <v>503</v>
      </c>
      <c r="B12" s="336" t="s">
        <v>13</v>
      </c>
      <c r="C12" s="336" t="s">
        <v>484</v>
      </c>
    </row>
    <row r="13" spans="1:3" ht="20.25" customHeight="1">
      <c r="A13" s="336"/>
      <c r="B13" s="336"/>
      <c r="C13" s="336"/>
    </row>
    <row r="14" spans="1:3" ht="19.5" customHeight="1">
      <c r="A14" s="20">
        <v>1</v>
      </c>
      <c r="B14" s="28" t="s">
        <v>931</v>
      </c>
      <c r="C14" s="134">
        <v>8703</v>
      </c>
    </row>
    <row r="15" spans="1:3" ht="15.75">
      <c r="A15" s="20"/>
      <c r="B15" s="164" t="s">
        <v>160</v>
      </c>
      <c r="C15" s="38">
        <f>C14</f>
        <v>8703</v>
      </c>
    </row>
    <row r="16" spans="1:3" ht="15.75">
      <c r="A16" s="27"/>
      <c r="B16" s="19"/>
      <c r="C16" s="18"/>
    </row>
    <row r="18" spans="1:3" ht="15.75">
      <c r="A18" s="338" t="s">
        <v>56</v>
      </c>
      <c r="B18" s="338"/>
      <c r="C18" s="338"/>
    </row>
    <row r="19" ht="15" customHeight="1"/>
  </sheetData>
  <sheetProtection/>
  <mergeCells count="12">
    <mergeCell ref="A9:C9"/>
    <mergeCell ref="A12:A13"/>
    <mergeCell ref="B12:B13"/>
    <mergeCell ref="C12:C13"/>
    <mergeCell ref="A18:C18"/>
    <mergeCell ref="A7:C7"/>
    <mergeCell ref="A1:C1"/>
    <mergeCell ref="A2:C2"/>
    <mergeCell ref="A3:C3"/>
    <mergeCell ref="A4:C4"/>
    <mergeCell ref="A5:C5"/>
    <mergeCell ref="A6:C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18"/>
  <sheetViews>
    <sheetView zoomScalePageLayoutView="0" workbookViewId="0" topLeftCell="A1">
      <selection activeCell="H10" sqref="H10"/>
    </sheetView>
  </sheetViews>
  <sheetFormatPr defaultColWidth="9.00390625" defaultRowHeight="12.75"/>
  <cols>
    <col min="1" max="1" width="3.625" style="11" customWidth="1"/>
    <col min="2" max="2" width="59.125" style="11" customWidth="1"/>
    <col min="3" max="3" width="11.125" style="11" customWidth="1"/>
    <col min="4" max="4" width="10.00390625" style="11" customWidth="1"/>
    <col min="5" max="16384" width="9.125" style="11" customWidth="1"/>
  </cols>
  <sheetData>
    <row r="1" spans="1:3" s="13" customFormat="1" ht="15">
      <c r="A1" s="325" t="s">
        <v>977</v>
      </c>
      <c r="B1" s="325"/>
      <c r="C1" s="325"/>
    </row>
    <row r="2" spans="1:4" s="13" customFormat="1" ht="15">
      <c r="A2" s="325" t="s">
        <v>53</v>
      </c>
      <c r="B2" s="325"/>
      <c r="C2" s="325"/>
      <c r="D2" s="319"/>
    </row>
    <row r="3" spans="1:4" s="13" customFormat="1" ht="15">
      <c r="A3" s="325" t="s">
        <v>54</v>
      </c>
      <c r="B3" s="325"/>
      <c r="C3" s="325"/>
      <c r="D3" s="319"/>
    </row>
    <row r="4" spans="1:4" s="13" customFormat="1" ht="15">
      <c r="A4" s="325" t="s">
        <v>55</v>
      </c>
      <c r="B4" s="325"/>
      <c r="C4" s="325"/>
      <c r="D4" s="319"/>
    </row>
    <row r="5" spans="1:4" s="13" customFormat="1" ht="15">
      <c r="A5" s="325" t="s">
        <v>1128</v>
      </c>
      <c r="B5" s="325"/>
      <c r="C5" s="325"/>
      <c r="D5" s="319"/>
    </row>
    <row r="6" spans="1:4" ht="15.75">
      <c r="A6" s="329" t="s">
        <v>1221</v>
      </c>
      <c r="B6" s="352"/>
      <c r="C6" s="352"/>
      <c r="D6" s="352"/>
    </row>
    <row r="7" spans="1:4" ht="15.75">
      <c r="A7" s="329" t="s">
        <v>1222</v>
      </c>
      <c r="B7" s="313"/>
      <c r="C7" s="313"/>
      <c r="D7" s="313"/>
    </row>
    <row r="8" spans="1:4" s="13" customFormat="1" ht="15">
      <c r="A8" s="17"/>
      <c r="B8" s="17"/>
      <c r="C8" s="17"/>
      <c r="D8" s="249"/>
    </row>
    <row r="9" spans="1:4" ht="127.5" customHeight="1">
      <c r="A9" s="348" t="s">
        <v>1047</v>
      </c>
      <c r="B9" s="348"/>
      <c r="C9" s="348"/>
      <c r="D9" s="330"/>
    </row>
    <row r="10" spans="1:4" ht="25.5" customHeight="1">
      <c r="A10" s="72"/>
      <c r="B10" s="73"/>
      <c r="C10" s="73"/>
      <c r="D10" s="14"/>
    </row>
    <row r="11" spans="1:4" ht="12.75" customHeight="1">
      <c r="A11" s="14"/>
      <c r="B11" s="14"/>
      <c r="C11" s="349" t="s">
        <v>380</v>
      </c>
      <c r="D11" s="350"/>
    </row>
    <row r="12" spans="1:4" ht="30" customHeight="1">
      <c r="A12" s="336" t="s">
        <v>503</v>
      </c>
      <c r="B12" s="336" t="s">
        <v>13</v>
      </c>
      <c r="C12" s="336">
        <v>2020</v>
      </c>
      <c r="D12" s="336">
        <v>2021</v>
      </c>
    </row>
    <row r="13" spans="1:4" ht="20.25" customHeight="1">
      <c r="A13" s="336"/>
      <c r="B13" s="336"/>
      <c r="C13" s="336"/>
      <c r="D13" s="351"/>
    </row>
    <row r="14" spans="1:4" ht="18.75" customHeight="1">
      <c r="A14" s="245">
        <v>1</v>
      </c>
      <c r="B14" s="28" t="s">
        <v>931</v>
      </c>
      <c r="C14" s="246">
        <v>8707.3</v>
      </c>
      <c r="D14" s="246">
        <v>8804.2</v>
      </c>
    </row>
    <row r="15" spans="1:4" ht="15.75">
      <c r="A15" s="20"/>
      <c r="B15" s="164" t="s">
        <v>160</v>
      </c>
      <c r="C15" s="38">
        <f>C14</f>
        <v>8707.3</v>
      </c>
      <c r="D15" s="38">
        <f>D14</f>
        <v>8804.2</v>
      </c>
    </row>
    <row r="16" spans="1:3" ht="15.75">
      <c r="A16" s="27"/>
      <c r="B16" s="19"/>
      <c r="C16" s="18"/>
    </row>
    <row r="18" spans="1:4" ht="15.75">
      <c r="A18" s="338" t="s">
        <v>56</v>
      </c>
      <c r="B18" s="338"/>
      <c r="C18" s="338"/>
      <c r="D18" s="319"/>
    </row>
    <row r="19" ht="15" customHeight="1"/>
  </sheetData>
  <sheetProtection/>
  <mergeCells count="14">
    <mergeCell ref="A7:D7"/>
    <mergeCell ref="A1:C1"/>
    <mergeCell ref="A2:D2"/>
    <mergeCell ref="A3:D3"/>
    <mergeCell ref="A4:D4"/>
    <mergeCell ref="A5:D5"/>
    <mergeCell ref="A6:D6"/>
    <mergeCell ref="A18:D18"/>
    <mergeCell ref="A9:D9"/>
    <mergeCell ref="C11:D11"/>
    <mergeCell ref="A12:A13"/>
    <mergeCell ref="B12:B13"/>
    <mergeCell ref="C12:C13"/>
    <mergeCell ref="D12:D1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31"/>
  <sheetViews>
    <sheetView zoomScalePageLayoutView="0" workbookViewId="0" topLeftCell="A1">
      <selection activeCell="E9" sqref="E9"/>
    </sheetView>
  </sheetViews>
  <sheetFormatPr defaultColWidth="9.00390625" defaultRowHeight="12.75"/>
  <cols>
    <col min="1" max="1" width="6.375" style="145" customWidth="1"/>
    <col min="2" max="2" width="65.00390625" style="127" customWidth="1"/>
    <col min="3" max="3" width="17.25390625" style="127" customWidth="1"/>
    <col min="4" max="4" width="12.125" style="127" customWidth="1"/>
    <col min="5" max="16384" width="9.125" style="127" customWidth="1"/>
  </cols>
  <sheetData>
    <row r="1" spans="1:3" ht="15.75">
      <c r="A1" s="292" t="s">
        <v>890</v>
      </c>
      <c r="B1" s="292"/>
      <c r="C1" s="292"/>
    </row>
    <row r="2" spans="1:3" ht="15.75">
      <c r="A2" s="292" t="s">
        <v>886</v>
      </c>
      <c r="B2" s="292"/>
      <c r="C2" s="292"/>
    </row>
    <row r="3" spans="1:3" ht="15.75">
      <c r="A3" s="292" t="s">
        <v>887</v>
      </c>
      <c r="B3" s="292"/>
      <c r="C3" s="292"/>
    </row>
    <row r="4" spans="1:3" ht="15.75">
      <c r="A4" s="292" t="s">
        <v>888</v>
      </c>
      <c r="B4" s="292"/>
      <c r="C4" s="292"/>
    </row>
    <row r="5" spans="1:3" ht="15.75">
      <c r="A5" s="292" t="s">
        <v>1125</v>
      </c>
      <c r="B5" s="292"/>
      <c r="C5" s="292"/>
    </row>
    <row r="6" spans="1:3" ht="15.75">
      <c r="A6" s="292" t="s">
        <v>1223</v>
      </c>
      <c r="B6" s="281"/>
      <c r="C6" s="281"/>
    </row>
    <row r="7" spans="1:3" ht="15.75">
      <c r="A7" s="292" t="s">
        <v>1224</v>
      </c>
      <c r="B7" s="281"/>
      <c r="C7" s="281"/>
    </row>
    <row r="9" spans="1:4" ht="44.25" customHeight="1">
      <c r="A9" s="326" t="s">
        <v>911</v>
      </c>
      <c r="B9" s="326"/>
      <c r="C9" s="326"/>
      <c r="D9" s="50"/>
    </row>
    <row r="10" spans="1:4" ht="15.75" customHeight="1">
      <c r="A10" s="50"/>
      <c r="B10" s="50"/>
      <c r="C10" s="50"/>
      <c r="D10" s="50"/>
    </row>
    <row r="11" ht="16.5" thickBot="1">
      <c r="C11" s="135" t="s">
        <v>685</v>
      </c>
    </row>
    <row r="12" spans="1:3" ht="32.25" thickBot="1">
      <c r="A12" s="138" t="s">
        <v>503</v>
      </c>
      <c r="B12" s="160" t="s">
        <v>13</v>
      </c>
      <c r="C12" s="138" t="s">
        <v>484</v>
      </c>
    </row>
    <row r="13" spans="1:3" ht="15.75">
      <c r="A13" s="152">
        <v>1</v>
      </c>
      <c r="B13" s="153" t="s">
        <v>686</v>
      </c>
      <c r="C13" s="141">
        <v>84.3</v>
      </c>
    </row>
    <row r="14" spans="1:3" ht="15.75">
      <c r="A14" s="154">
        <v>2</v>
      </c>
      <c r="B14" s="149" t="s">
        <v>687</v>
      </c>
      <c r="C14" s="141">
        <v>84.3</v>
      </c>
    </row>
    <row r="15" spans="1:3" ht="15.75">
      <c r="A15" s="154">
        <v>3</v>
      </c>
      <c r="B15" s="149" t="s">
        <v>688</v>
      </c>
      <c r="C15" s="141">
        <v>84.3</v>
      </c>
    </row>
    <row r="16" spans="1:3" ht="15.75">
      <c r="A16" s="154">
        <v>4</v>
      </c>
      <c r="B16" s="149" t="s">
        <v>689</v>
      </c>
      <c r="C16" s="141">
        <v>84.3</v>
      </c>
    </row>
    <row r="17" spans="1:3" ht="15.75">
      <c r="A17" s="154">
        <v>5</v>
      </c>
      <c r="B17" s="149" t="s">
        <v>690</v>
      </c>
      <c r="C17" s="141">
        <v>84.3</v>
      </c>
    </row>
    <row r="18" spans="1:3" ht="15.75">
      <c r="A18" s="154">
        <v>6</v>
      </c>
      <c r="B18" s="149" t="s">
        <v>691</v>
      </c>
      <c r="C18" s="141">
        <v>84.3</v>
      </c>
    </row>
    <row r="19" spans="1:3" ht="15.75">
      <c r="A19" s="154">
        <v>7</v>
      </c>
      <c r="B19" s="149" t="s">
        <v>692</v>
      </c>
      <c r="C19" s="141">
        <v>210.5</v>
      </c>
    </row>
    <row r="20" spans="1:3" ht="15.75">
      <c r="A20" s="154">
        <v>8</v>
      </c>
      <c r="B20" s="149" t="s">
        <v>693</v>
      </c>
      <c r="C20" s="141">
        <v>84.3</v>
      </c>
    </row>
    <row r="21" spans="1:3" ht="15.75">
      <c r="A21" s="154">
        <v>9</v>
      </c>
      <c r="B21" s="149" t="s">
        <v>694</v>
      </c>
      <c r="C21" s="141">
        <v>84.3</v>
      </c>
    </row>
    <row r="22" spans="1:3" ht="15.75">
      <c r="A22" s="154">
        <v>10</v>
      </c>
      <c r="B22" s="149" t="s">
        <v>695</v>
      </c>
      <c r="C22" s="141">
        <v>210.5</v>
      </c>
    </row>
    <row r="23" spans="1:3" ht="15.75">
      <c r="A23" s="154">
        <v>11</v>
      </c>
      <c r="B23" s="149" t="s">
        <v>696</v>
      </c>
      <c r="C23" s="141">
        <v>84.3</v>
      </c>
    </row>
    <row r="24" spans="1:3" ht="15.75">
      <c r="A24" s="154">
        <v>12</v>
      </c>
      <c r="B24" s="149" t="s">
        <v>697</v>
      </c>
      <c r="C24" s="141">
        <v>84.3</v>
      </c>
    </row>
    <row r="25" spans="1:3" ht="15.75">
      <c r="A25" s="154">
        <v>13</v>
      </c>
      <c r="B25" s="149" t="s">
        <v>698</v>
      </c>
      <c r="C25" s="141">
        <v>210.4</v>
      </c>
    </row>
    <row r="26" spans="1:3" ht="15.75">
      <c r="A26" s="154">
        <v>14</v>
      </c>
      <c r="B26" s="155" t="s">
        <v>699</v>
      </c>
      <c r="C26" s="141">
        <v>210.5</v>
      </c>
    </row>
    <row r="27" spans="1:3" ht="15.75">
      <c r="A27" s="154">
        <v>15</v>
      </c>
      <c r="B27" s="155" t="s">
        <v>700</v>
      </c>
      <c r="C27" s="141">
        <v>84.3</v>
      </c>
    </row>
    <row r="28" spans="1:3" ht="15.75">
      <c r="A28" s="154">
        <v>16</v>
      </c>
      <c r="B28" s="155" t="s">
        <v>701</v>
      </c>
      <c r="C28" s="141">
        <v>84.3</v>
      </c>
    </row>
    <row r="29" spans="1:3" ht="15.75">
      <c r="A29" s="154"/>
      <c r="B29" s="150" t="s">
        <v>160</v>
      </c>
      <c r="C29" s="12">
        <f>C28+C27+C26+C25+C24+C23+C22+C21+C20+C19+C18+C17+C16+C15+C14+C13</f>
        <v>1853.4999999999995</v>
      </c>
    </row>
    <row r="31" spans="1:5" ht="15.75">
      <c r="A31" s="353" t="s">
        <v>889</v>
      </c>
      <c r="B31" s="342"/>
      <c r="C31" s="342"/>
      <c r="E31" s="156"/>
    </row>
  </sheetData>
  <sheetProtection/>
  <mergeCells count="9">
    <mergeCell ref="A9:C9"/>
    <mergeCell ref="A31:C31"/>
    <mergeCell ref="A1:C1"/>
    <mergeCell ref="A2:C2"/>
    <mergeCell ref="A3:C3"/>
    <mergeCell ref="A4:C4"/>
    <mergeCell ref="A5:C5"/>
    <mergeCell ref="A6:C6"/>
    <mergeCell ref="A7:C7"/>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31"/>
  <sheetViews>
    <sheetView zoomScalePageLayoutView="0" workbookViewId="0" topLeftCell="A1">
      <selection activeCell="H12" sqref="H12"/>
    </sheetView>
  </sheetViews>
  <sheetFormatPr defaultColWidth="9.00390625" defaultRowHeight="12.75"/>
  <cols>
    <col min="1" max="1" width="6.375" style="145" customWidth="1"/>
    <col min="2" max="2" width="57.25390625" style="127" customWidth="1"/>
    <col min="3" max="3" width="13.375" style="127" customWidth="1"/>
    <col min="4" max="4" width="12.125" style="127" customWidth="1"/>
    <col min="5" max="16384" width="9.125" style="127" customWidth="1"/>
  </cols>
  <sheetData>
    <row r="1" spans="1:3" ht="15.75">
      <c r="A1" s="292" t="s">
        <v>978</v>
      </c>
      <c r="B1" s="292"/>
      <c r="C1" s="292"/>
    </row>
    <row r="2" spans="1:4" ht="15.75">
      <c r="A2" s="292" t="s">
        <v>886</v>
      </c>
      <c r="B2" s="292"/>
      <c r="C2" s="292"/>
      <c r="D2" s="342"/>
    </row>
    <row r="3" spans="1:4" ht="15.75">
      <c r="A3" s="292" t="s">
        <v>887</v>
      </c>
      <c r="B3" s="292"/>
      <c r="C3" s="292"/>
      <c r="D3" s="342"/>
    </row>
    <row r="4" spans="1:4" ht="15.75">
      <c r="A4" s="292" t="s">
        <v>888</v>
      </c>
      <c r="B4" s="292"/>
      <c r="C4" s="292"/>
      <c r="D4" s="342"/>
    </row>
    <row r="5" spans="1:4" ht="15.75">
      <c r="A5" s="292" t="s">
        <v>1125</v>
      </c>
      <c r="B5" s="292"/>
      <c r="C5" s="292"/>
      <c r="D5" s="342"/>
    </row>
    <row r="6" spans="1:4" ht="15.75">
      <c r="A6" s="292" t="s">
        <v>1223</v>
      </c>
      <c r="B6" s="354"/>
      <c r="C6" s="354"/>
      <c r="D6" s="354"/>
    </row>
    <row r="7" spans="1:4" ht="15.75">
      <c r="A7" s="292" t="s">
        <v>1224</v>
      </c>
      <c r="B7" s="354"/>
      <c r="C7" s="354"/>
      <c r="D7" s="354"/>
    </row>
    <row r="9" spans="1:4" ht="45" customHeight="1">
      <c r="A9" s="326" t="s">
        <v>912</v>
      </c>
      <c r="B9" s="326"/>
      <c r="C9" s="326"/>
      <c r="D9" s="330"/>
    </row>
    <row r="10" ht="16.5" thickBot="1">
      <c r="D10" s="135" t="s">
        <v>685</v>
      </c>
    </row>
    <row r="11" spans="1:4" ht="16.5" thickBot="1">
      <c r="A11" s="355" t="s">
        <v>503</v>
      </c>
      <c r="B11" s="356" t="s">
        <v>13</v>
      </c>
      <c r="C11" s="358" t="s">
        <v>484</v>
      </c>
      <c r="D11" s="359"/>
    </row>
    <row r="12" spans="1:4" ht="16.5" thickBot="1">
      <c r="A12" s="345"/>
      <c r="B12" s="357"/>
      <c r="C12" s="161" t="s">
        <v>437</v>
      </c>
      <c r="D12" s="161" t="s">
        <v>904</v>
      </c>
    </row>
    <row r="13" spans="1:4" ht="15.75">
      <c r="A13" s="152">
        <v>1</v>
      </c>
      <c r="B13" s="153" t="s">
        <v>686</v>
      </c>
      <c r="C13" s="141">
        <v>85.4</v>
      </c>
      <c r="D13" s="162">
        <v>88.5</v>
      </c>
    </row>
    <row r="14" spans="1:4" ht="15.75">
      <c r="A14" s="154">
        <v>2</v>
      </c>
      <c r="B14" s="149" t="s">
        <v>687</v>
      </c>
      <c r="C14" s="141">
        <v>85.4</v>
      </c>
      <c r="D14" s="162">
        <v>88.5</v>
      </c>
    </row>
    <row r="15" spans="1:4" ht="15.75">
      <c r="A15" s="154">
        <v>3</v>
      </c>
      <c r="B15" s="149" t="s">
        <v>688</v>
      </c>
      <c r="C15" s="141">
        <v>85.4</v>
      </c>
      <c r="D15" s="162">
        <v>88.5</v>
      </c>
    </row>
    <row r="16" spans="1:4" ht="15.75">
      <c r="A16" s="154">
        <v>4</v>
      </c>
      <c r="B16" s="149" t="s">
        <v>689</v>
      </c>
      <c r="C16" s="141">
        <v>85.4</v>
      </c>
      <c r="D16" s="162">
        <v>88.5</v>
      </c>
    </row>
    <row r="17" spans="1:4" ht="15.75">
      <c r="A17" s="154">
        <v>5</v>
      </c>
      <c r="B17" s="149" t="s">
        <v>690</v>
      </c>
      <c r="C17" s="141">
        <v>85.4</v>
      </c>
      <c r="D17" s="162">
        <v>88.5</v>
      </c>
    </row>
    <row r="18" spans="1:4" ht="15.75">
      <c r="A18" s="154">
        <v>6</v>
      </c>
      <c r="B18" s="149" t="s">
        <v>691</v>
      </c>
      <c r="C18" s="141">
        <v>85.4</v>
      </c>
      <c r="D18" s="162">
        <v>88.5</v>
      </c>
    </row>
    <row r="19" spans="1:4" ht="15.75">
      <c r="A19" s="154">
        <v>7</v>
      </c>
      <c r="B19" s="149" t="s">
        <v>692</v>
      </c>
      <c r="C19" s="141">
        <v>213.7</v>
      </c>
      <c r="D19" s="162">
        <v>221.2</v>
      </c>
    </row>
    <row r="20" spans="1:4" ht="15.75">
      <c r="A20" s="154">
        <v>8</v>
      </c>
      <c r="B20" s="149" t="s">
        <v>693</v>
      </c>
      <c r="C20" s="141">
        <v>85.4</v>
      </c>
      <c r="D20" s="162">
        <v>88.5</v>
      </c>
    </row>
    <row r="21" spans="1:4" ht="15.75">
      <c r="A21" s="154">
        <v>9</v>
      </c>
      <c r="B21" s="149" t="s">
        <v>694</v>
      </c>
      <c r="C21" s="141">
        <v>85.4</v>
      </c>
      <c r="D21" s="162">
        <v>88.5</v>
      </c>
    </row>
    <row r="22" spans="1:4" ht="15.75">
      <c r="A22" s="154">
        <v>10</v>
      </c>
      <c r="B22" s="149" t="s">
        <v>695</v>
      </c>
      <c r="C22" s="141">
        <v>213.7</v>
      </c>
      <c r="D22" s="162">
        <v>221.2</v>
      </c>
    </row>
    <row r="23" spans="1:4" ht="15.75">
      <c r="A23" s="154">
        <v>11</v>
      </c>
      <c r="B23" s="149" t="s">
        <v>696</v>
      </c>
      <c r="C23" s="141">
        <v>85.4</v>
      </c>
      <c r="D23" s="162">
        <v>88.5</v>
      </c>
    </row>
    <row r="24" spans="1:4" ht="15.75">
      <c r="A24" s="154">
        <v>12</v>
      </c>
      <c r="B24" s="149" t="s">
        <v>697</v>
      </c>
      <c r="C24" s="141">
        <v>85.4</v>
      </c>
      <c r="D24" s="162">
        <v>88.5</v>
      </c>
    </row>
    <row r="25" spans="1:4" ht="15.75">
      <c r="A25" s="154">
        <v>13</v>
      </c>
      <c r="B25" s="149" t="s">
        <v>698</v>
      </c>
      <c r="C25" s="141">
        <v>213.7</v>
      </c>
      <c r="D25" s="162">
        <v>221.2</v>
      </c>
    </row>
    <row r="26" spans="1:4" ht="15.75">
      <c r="A26" s="154">
        <v>14</v>
      </c>
      <c r="B26" s="155" t="s">
        <v>699</v>
      </c>
      <c r="C26" s="141">
        <v>213.7</v>
      </c>
      <c r="D26" s="162">
        <v>221.2</v>
      </c>
    </row>
    <row r="27" spans="1:4" ht="15.75">
      <c r="A27" s="154">
        <v>15</v>
      </c>
      <c r="B27" s="155" t="s">
        <v>700</v>
      </c>
      <c r="C27" s="141">
        <v>85.4</v>
      </c>
      <c r="D27" s="162">
        <v>88.5</v>
      </c>
    </row>
    <row r="28" spans="1:4" ht="15.75">
      <c r="A28" s="154">
        <v>16</v>
      </c>
      <c r="B28" s="155" t="s">
        <v>701</v>
      </c>
      <c r="C28" s="141">
        <v>85.4</v>
      </c>
      <c r="D28" s="162">
        <v>88.5</v>
      </c>
    </row>
    <row r="29" spans="1:4" ht="15.75">
      <c r="A29" s="154"/>
      <c r="B29" s="150" t="s">
        <v>160</v>
      </c>
      <c r="C29" s="12">
        <f>C28+C27+C26+C25+C24+C23+C22+C21+C20+C19+C18+C17+C16+C15+C14+C13</f>
        <v>1879.6000000000008</v>
      </c>
      <c r="D29" s="163">
        <f>D28+D27+D26+D25+D24+D23+D22+D21+D20+D19+D18+D17+D16+D15+D14+D13</f>
        <v>1946.8</v>
      </c>
    </row>
    <row r="31" spans="1:5" ht="15.75">
      <c r="A31" s="353" t="s">
        <v>891</v>
      </c>
      <c r="B31" s="342"/>
      <c r="C31" s="342"/>
      <c r="D31" s="342"/>
      <c r="E31" s="156"/>
    </row>
  </sheetData>
  <sheetProtection/>
  <mergeCells count="12">
    <mergeCell ref="A11:A12"/>
    <mergeCell ref="B11:B12"/>
    <mergeCell ref="C11:D11"/>
    <mergeCell ref="A31:D31"/>
    <mergeCell ref="A7:D7"/>
    <mergeCell ref="A1:C1"/>
    <mergeCell ref="A2:D2"/>
    <mergeCell ref="A3:D3"/>
    <mergeCell ref="A4:D4"/>
    <mergeCell ref="A5:D5"/>
    <mergeCell ref="A9:D9"/>
    <mergeCell ref="A6:D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3"/>
  <sheetViews>
    <sheetView zoomScalePageLayoutView="0" workbookViewId="0" topLeftCell="A1">
      <selection activeCell="F13" sqref="F13"/>
    </sheetView>
  </sheetViews>
  <sheetFormatPr defaultColWidth="9.00390625" defaultRowHeight="12.75"/>
  <cols>
    <col min="1" max="1" width="6.75390625" style="192" customWidth="1"/>
    <col min="2" max="2" width="23.625" style="193" customWidth="1"/>
    <col min="3" max="3" width="51.875" style="191" customWidth="1"/>
    <col min="4" max="4" width="9.125" style="191" customWidth="1"/>
    <col min="5" max="5" width="28.125" style="191" customWidth="1"/>
    <col min="6" max="6" width="112.25390625" style="191" customWidth="1"/>
    <col min="7" max="16384" width="9.125" style="191" customWidth="1"/>
  </cols>
  <sheetData>
    <row r="1" spans="1:3" ht="15.75">
      <c r="A1" s="288" t="s">
        <v>967</v>
      </c>
      <c r="B1" s="288"/>
      <c r="C1" s="288"/>
    </row>
    <row r="2" spans="1:3" ht="15.75">
      <c r="A2" s="288" t="s">
        <v>966</v>
      </c>
      <c r="B2" s="288"/>
      <c r="C2" s="288"/>
    </row>
    <row r="3" spans="1:3" ht="15.75">
      <c r="A3" s="288" t="s">
        <v>968</v>
      </c>
      <c r="B3" s="288"/>
      <c r="C3" s="288"/>
    </row>
    <row r="4" spans="1:3" ht="15.75">
      <c r="A4" s="288" t="s">
        <v>969</v>
      </c>
      <c r="B4" s="288"/>
      <c r="C4" s="288"/>
    </row>
    <row r="5" spans="1:3" ht="15.75">
      <c r="A5" s="288" t="s">
        <v>1051</v>
      </c>
      <c r="B5" s="288"/>
      <c r="C5" s="288"/>
    </row>
    <row r="6" spans="1:3" ht="15.75">
      <c r="A6" s="288" t="s">
        <v>1158</v>
      </c>
      <c r="B6" s="291"/>
      <c r="C6" s="291"/>
    </row>
    <row r="7" spans="1:3" ht="15.75">
      <c r="A7" s="288" t="s">
        <v>1159</v>
      </c>
      <c r="B7" s="291"/>
      <c r="C7" s="291"/>
    </row>
    <row r="9" spans="1:3" ht="36" customHeight="1">
      <c r="A9" s="289" t="s">
        <v>794</v>
      </c>
      <c r="B9" s="290"/>
      <c r="C9" s="290"/>
    </row>
    <row r="10" spans="2:3" ht="15.75">
      <c r="B10" s="194"/>
      <c r="C10" s="9"/>
    </row>
    <row r="11" spans="1:3" ht="15.75">
      <c r="A11" s="282" t="s">
        <v>795</v>
      </c>
      <c r="B11" s="282"/>
      <c r="C11" s="283" t="s">
        <v>499</v>
      </c>
    </row>
    <row r="12" spans="1:3" ht="45">
      <c r="A12" s="231" t="s">
        <v>796</v>
      </c>
      <c r="B12" s="1" t="s">
        <v>797</v>
      </c>
      <c r="C12" s="284"/>
    </row>
    <row r="13" spans="1:3" ht="15.75">
      <c r="A13" s="1">
        <v>1</v>
      </c>
      <c r="B13" s="196">
        <v>2</v>
      </c>
      <c r="C13" s="1">
        <v>3</v>
      </c>
    </row>
    <row r="14" spans="1:3" ht="36.75" customHeight="1">
      <c r="A14" s="197">
        <v>706</v>
      </c>
      <c r="B14" s="10"/>
      <c r="C14" s="10" t="s">
        <v>527</v>
      </c>
    </row>
    <row r="15" spans="1:3" ht="31.5">
      <c r="A15" s="1">
        <v>706</v>
      </c>
      <c r="B15" s="198" t="s">
        <v>798</v>
      </c>
      <c r="C15" s="199" t="s">
        <v>168</v>
      </c>
    </row>
    <row r="16" spans="1:3" ht="110.25">
      <c r="A16" s="1">
        <v>706</v>
      </c>
      <c r="B16" s="198" t="s">
        <v>799</v>
      </c>
      <c r="C16" s="200" t="s">
        <v>800</v>
      </c>
    </row>
    <row r="17" spans="1:3" ht="47.25">
      <c r="A17" s="1">
        <v>706</v>
      </c>
      <c r="B17" s="198" t="s">
        <v>801</v>
      </c>
      <c r="C17" s="199" t="s">
        <v>802</v>
      </c>
    </row>
    <row r="18" spans="1:3" ht="110.25">
      <c r="A18" s="195">
        <v>706</v>
      </c>
      <c r="B18" s="2" t="s">
        <v>546</v>
      </c>
      <c r="C18" s="201" t="s">
        <v>92</v>
      </c>
    </row>
    <row r="19" spans="1:3" ht="63">
      <c r="A19" s="1">
        <v>706</v>
      </c>
      <c r="B19" s="196" t="s">
        <v>803</v>
      </c>
      <c r="C19" s="200" t="s">
        <v>804</v>
      </c>
    </row>
    <row r="20" spans="1:3" ht="47.25">
      <c r="A20" s="1">
        <v>706</v>
      </c>
      <c r="B20" s="196" t="s">
        <v>805</v>
      </c>
      <c r="C20" s="200" t="s">
        <v>806</v>
      </c>
    </row>
    <row r="21" spans="1:3" ht="47.25">
      <c r="A21" s="1">
        <v>706</v>
      </c>
      <c r="B21" s="196" t="s">
        <v>170</v>
      </c>
      <c r="C21" s="200" t="s">
        <v>807</v>
      </c>
    </row>
    <row r="22" spans="1:3" ht="31.5">
      <c r="A22" s="1">
        <v>706</v>
      </c>
      <c r="B22" s="196" t="s">
        <v>808</v>
      </c>
      <c r="C22" s="200" t="s">
        <v>809</v>
      </c>
    </row>
    <row r="23" spans="1:3" ht="94.5">
      <c r="A23" s="1">
        <v>706</v>
      </c>
      <c r="B23" s="196" t="s">
        <v>810</v>
      </c>
      <c r="C23" s="200" t="s">
        <v>811</v>
      </c>
    </row>
    <row r="24" spans="1:3" ht="63">
      <c r="A24" s="1">
        <v>706</v>
      </c>
      <c r="B24" s="196" t="s">
        <v>812</v>
      </c>
      <c r="C24" s="200" t="s">
        <v>813</v>
      </c>
    </row>
    <row r="25" spans="1:3" ht="78.75">
      <c r="A25" s="1">
        <v>706</v>
      </c>
      <c r="B25" s="196" t="s">
        <v>814</v>
      </c>
      <c r="C25" s="200" t="s">
        <v>815</v>
      </c>
    </row>
    <row r="26" spans="1:3" ht="94.5">
      <c r="A26" s="1">
        <v>706</v>
      </c>
      <c r="B26" s="198" t="s">
        <v>816</v>
      </c>
      <c r="C26" s="199" t="s">
        <v>817</v>
      </c>
    </row>
    <row r="27" spans="1:3" ht="63">
      <c r="A27" s="1">
        <v>706</v>
      </c>
      <c r="B27" s="196" t="s">
        <v>818</v>
      </c>
      <c r="C27" s="200" t="s">
        <v>469</v>
      </c>
    </row>
    <row r="28" spans="1:3" ht="47.25">
      <c r="A28" s="1">
        <v>706</v>
      </c>
      <c r="B28" s="198" t="s">
        <v>630</v>
      </c>
      <c r="C28" s="199" t="s">
        <v>470</v>
      </c>
    </row>
    <row r="29" spans="1:3" ht="31.5">
      <c r="A29" s="1">
        <v>706</v>
      </c>
      <c r="B29" s="198" t="s">
        <v>819</v>
      </c>
      <c r="C29" s="199" t="s">
        <v>820</v>
      </c>
    </row>
    <row r="30" spans="1:3" ht="31.5" customHeight="1">
      <c r="A30" s="1">
        <v>706</v>
      </c>
      <c r="B30" s="198" t="s">
        <v>352</v>
      </c>
      <c r="C30" s="199" t="s">
        <v>353</v>
      </c>
    </row>
    <row r="31" spans="1:3" s="203" customFormat="1" ht="16.5" customHeight="1">
      <c r="A31" s="1">
        <v>706</v>
      </c>
      <c r="B31" s="202" t="s">
        <v>944</v>
      </c>
      <c r="C31" s="2" t="s">
        <v>821</v>
      </c>
    </row>
    <row r="32" spans="1:3" ht="31.5">
      <c r="A32" s="1">
        <v>706</v>
      </c>
      <c r="B32" s="196" t="s">
        <v>58</v>
      </c>
      <c r="C32" s="196" t="s">
        <v>822</v>
      </c>
    </row>
    <row r="33" spans="1:3" ht="47.25">
      <c r="A33" s="204">
        <v>792</v>
      </c>
      <c r="B33" s="10"/>
      <c r="C33" s="10" t="s">
        <v>823</v>
      </c>
    </row>
    <row r="34" spans="1:3" ht="47.25">
      <c r="A34" s="1">
        <v>792</v>
      </c>
      <c r="B34" s="198" t="s">
        <v>824</v>
      </c>
      <c r="C34" s="205" t="s">
        <v>825</v>
      </c>
    </row>
    <row r="35" spans="1:3" ht="31.5">
      <c r="A35" s="1">
        <v>792</v>
      </c>
      <c r="B35" s="196" t="s">
        <v>808</v>
      </c>
      <c r="C35" s="205" t="s">
        <v>809</v>
      </c>
    </row>
    <row r="36" spans="1:3" ht="94.5">
      <c r="A36" s="1">
        <v>792</v>
      </c>
      <c r="B36" s="196" t="s">
        <v>810</v>
      </c>
      <c r="C36" s="205" t="s">
        <v>811</v>
      </c>
    </row>
    <row r="37" spans="1:3" ht="63">
      <c r="A37" s="1">
        <v>792</v>
      </c>
      <c r="B37" s="196" t="s">
        <v>812</v>
      </c>
      <c r="C37" s="206" t="s">
        <v>813</v>
      </c>
    </row>
    <row r="38" spans="1:3" ht="78.75">
      <c r="A38" s="1">
        <v>792</v>
      </c>
      <c r="B38" s="196" t="s">
        <v>814</v>
      </c>
      <c r="C38" s="207" t="s">
        <v>815</v>
      </c>
    </row>
    <row r="39" spans="1:3" ht="47.25">
      <c r="A39" s="1">
        <v>792</v>
      </c>
      <c r="B39" s="198" t="s">
        <v>630</v>
      </c>
      <c r="C39" s="207" t="s">
        <v>470</v>
      </c>
    </row>
    <row r="40" spans="1:3" ht="31.5">
      <c r="A40" s="1">
        <v>792</v>
      </c>
      <c r="B40" s="198" t="s">
        <v>819</v>
      </c>
      <c r="C40" s="207" t="s">
        <v>826</v>
      </c>
    </row>
    <row r="41" spans="1:3" ht="31.5">
      <c r="A41" s="1">
        <v>792</v>
      </c>
      <c r="B41" s="198" t="s">
        <v>352</v>
      </c>
      <c r="C41" s="207" t="s">
        <v>353</v>
      </c>
    </row>
    <row r="42" spans="1:3" ht="31.5">
      <c r="A42" s="1">
        <v>792</v>
      </c>
      <c r="B42" s="196" t="s">
        <v>548</v>
      </c>
      <c r="C42" s="196" t="s">
        <v>822</v>
      </c>
    </row>
    <row r="43" spans="1:3" ht="126">
      <c r="A43" s="204"/>
      <c r="B43" s="10"/>
      <c r="C43" s="10" t="s">
        <v>827</v>
      </c>
    </row>
    <row r="44" spans="1:3" ht="78.75">
      <c r="A44" s="1"/>
      <c r="B44" s="196" t="s">
        <v>828</v>
      </c>
      <c r="C44" s="200" t="s">
        <v>829</v>
      </c>
    </row>
    <row r="45" spans="1:3" ht="47.25">
      <c r="A45" s="1"/>
      <c r="B45" s="198" t="s">
        <v>830</v>
      </c>
      <c r="C45" s="199" t="s">
        <v>831</v>
      </c>
    </row>
    <row r="46" spans="1:3" ht="110.25">
      <c r="A46" s="1"/>
      <c r="B46" s="198" t="s">
        <v>546</v>
      </c>
      <c r="C46" s="199" t="s">
        <v>832</v>
      </c>
    </row>
    <row r="47" spans="1:3" ht="78.75">
      <c r="A47" s="1"/>
      <c r="B47" s="196" t="s">
        <v>833</v>
      </c>
      <c r="C47" s="200" t="s">
        <v>834</v>
      </c>
    </row>
    <row r="48" spans="1:3" ht="63">
      <c r="A48" s="1"/>
      <c r="B48" s="196" t="s">
        <v>835</v>
      </c>
      <c r="C48" s="200" t="s">
        <v>836</v>
      </c>
    </row>
    <row r="49" spans="1:3" ht="47.25">
      <c r="A49" s="1"/>
      <c r="B49" s="196" t="s">
        <v>805</v>
      </c>
      <c r="C49" s="200" t="s">
        <v>806</v>
      </c>
    </row>
    <row r="50" spans="1:3" ht="47.25">
      <c r="A50" s="1"/>
      <c r="B50" s="196" t="s">
        <v>170</v>
      </c>
      <c r="C50" s="200" t="s">
        <v>807</v>
      </c>
    </row>
    <row r="51" spans="1:3" ht="31.5">
      <c r="A51" s="1"/>
      <c r="B51" s="196" t="s">
        <v>808</v>
      </c>
      <c r="C51" s="200" t="s">
        <v>809</v>
      </c>
    </row>
    <row r="52" spans="1:3" ht="31.5">
      <c r="A52" s="1"/>
      <c r="B52" s="198" t="s">
        <v>837</v>
      </c>
      <c r="C52" s="199" t="s">
        <v>838</v>
      </c>
    </row>
    <row r="53" spans="1:3" ht="78.75">
      <c r="A53" s="1"/>
      <c r="B53" s="198" t="s">
        <v>839</v>
      </c>
      <c r="C53" s="199" t="s">
        <v>840</v>
      </c>
    </row>
    <row r="54" spans="1:3" ht="78.75">
      <c r="A54" s="1"/>
      <c r="B54" s="198" t="s">
        <v>841</v>
      </c>
      <c r="C54" s="199" t="s">
        <v>842</v>
      </c>
    </row>
    <row r="55" spans="1:3" ht="47.25">
      <c r="A55" s="1"/>
      <c r="B55" s="198" t="s">
        <v>843</v>
      </c>
      <c r="C55" s="199" t="s">
        <v>844</v>
      </c>
    </row>
    <row r="56" spans="1:3" ht="47.25">
      <c r="A56" s="1"/>
      <c r="B56" s="198" t="s">
        <v>845</v>
      </c>
      <c r="C56" s="199" t="s">
        <v>846</v>
      </c>
    </row>
    <row r="57" spans="1:3" ht="94.5">
      <c r="A57" s="1"/>
      <c r="B57" s="196" t="s">
        <v>810</v>
      </c>
      <c r="C57" s="200" t="s">
        <v>811</v>
      </c>
    </row>
    <row r="58" spans="1:3" ht="63">
      <c r="A58" s="1"/>
      <c r="B58" s="196" t="s">
        <v>812</v>
      </c>
      <c r="C58" s="200" t="s">
        <v>813</v>
      </c>
    </row>
    <row r="59" spans="1:3" ht="63">
      <c r="A59" s="1"/>
      <c r="B59" s="196" t="s">
        <v>818</v>
      </c>
      <c r="C59" s="200" t="s">
        <v>469</v>
      </c>
    </row>
    <row r="60" spans="1:3" ht="47.25">
      <c r="A60" s="1"/>
      <c r="B60" s="198" t="s">
        <v>630</v>
      </c>
      <c r="C60" s="199" t="s">
        <v>470</v>
      </c>
    </row>
    <row r="61" spans="1:3" ht="31.5">
      <c r="A61" s="1"/>
      <c r="B61" s="198" t="s">
        <v>819</v>
      </c>
      <c r="C61" s="199" t="s">
        <v>847</v>
      </c>
    </row>
    <row r="62" spans="1:3" ht="31.5">
      <c r="A62" s="1"/>
      <c r="B62" s="198" t="s">
        <v>352</v>
      </c>
      <c r="C62" s="199" t="s">
        <v>353</v>
      </c>
    </row>
    <row r="63" spans="1:3" ht="31.5">
      <c r="A63" s="1"/>
      <c r="B63" s="196" t="s">
        <v>58</v>
      </c>
      <c r="C63" s="196" t="s">
        <v>848</v>
      </c>
    </row>
    <row r="65" spans="1:3" s="210" customFormat="1" ht="36.75" customHeight="1">
      <c r="A65" s="209" t="s">
        <v>849</v>
      </c>
      <c r="B65" s="285" t="s">
        <v>850</v>
      </c>
      <c r="C65" s="285"/>
    </row>
    <row r="66" spans="1:3" s="210" customFormat="1" ht="76.5" customHeight="1">
      <c r="A66" s="209" t="s">
        <v>851</v>
      </c>
      <c r="B66" s="286" t="s">
        <v>852</v>
      </c>
      <c r="C66" s="286"/>
    </row>
    <row r="67" spans="1:3" s="210" customFormat="1" ht="76.5" customHeight="1">
      <c r="A67" s="209"/>
      <c r="B67" s="285" t="s">
        <v>853</v>
      </c>
      <c r="C67" s="285"/>
    </row>
    <row r="69" spans="1:3" ht="54" customHeight="1">
      <c r="A69" s="287" t="s">
        <v>970</v>
      </c>
      <c r="B69" s="287"/>
      <c r="C69" s="287"/>
    </row>
    <row r="70" ht="112.5" customHeight="1"/>
    <row r="71" ht="72" customHeight="1"/>
    <row r="73" spans="1:3" s="208" customFormat="1" ht="15.75">
      <c r="A73" s="192"/>
      <c r="B73" s="193"/>
      <c r="C73" s="191"/>
    </row>
  </sheetData>
  <sheetProtection/>
  <mergeCells count="14">
    <mergeCell ref="A1:C1"/>
    <mergeCell ref="A2:C2"/>
    <mergeCell ref="A3:C3"/>
    <mergeCell ref="A4:C4"/>
    <mergeCell ref="A5:C5"/>
    <mergeCell ref="A9:C9"/>
    <mergeCell ref="A6:C6"/>
    <mergeCell ref="A7:C7"/>
    <mergeCell ref="A11:B11"/>
    <mergeCell ref="C11:C12"/>
    <mergeCell ref="B65:C65"/>
    <mergeCell ref="B66:C66"/>
    <mergeCell ref="B67:C67"/>
    <mergeCell ref="A69:C69"/>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32"/>
  <sheetViews>
    <sheetView zoomScalePageLayoutView="0" workbookViewId="0" topLeftCell="A1">
      <selection activeCell="J9" sqref="J9"/>
    </sheetView>
  </sheetViews>
  <sheetFormatPr defaultColWidth="9.00390625" defaultRowHeight="12.75"/>
  <cols>
    <col min="1" max="1" width="7.125" style="145" customWidth="1"/>
    <col min="2" max="2" width="48.125" style="127" customWidth="1"/>
    <col min="3" max="3" width="9.125" style="127" customWidth="1"/>
    <col min="4" max="4" width="11.00390625" style="127" customWidth="1"/>
    <col min="5" max="5" width="13.625" style="127" customWidth="1"/>
    <col min="6" max="16384" width="9.125" style="127" customWidth="1"/>
  </cols>
  <sheetData>
    <row r="1" spans="1:5" s="121" customFormat="1" ht="15">
      <c r="A1" s="292" t="s">
        <v>979</v>
      </c>
      <c r="B1" s="292"/>
      <c r="C1" s="292"/>
      <c r="D1" s="354"/>
      <c r="E1" s="354"/>
    </row>
    <row r="2" spans="1:5" s="121" customFormat="1" ht="15">
      <c r="A2" s="292" t="s">
        <v>218</v>
      </c>
      <c r="B2" s="292"/>
      <c r="C2" s="292"/>
      <c r="D2" s="354"/>
      <c r="E2" s="354"/>
    </row>
    <row r="3" spans="1:5" s="121" customFormat="1" ht="15">
      <c r="A3" s="292" t="s">
        <v>217</v>
      </c>
      <c r="B3" s="292"/>
      <c r="C3" s="292"/>
      <c r="D3" s="354"/>
      <c r="E3" s="354"/>
    </row>
    <row r="4" spans="1:5" s="121" customFormat="1" ht="15">
      <c r="A4" s="292" t="s">
        <v>216</v>
      </c>
      <c r="B4" s="292"/>
      <c r="C4" s="292"/>
      <c r="D4" s="354"/>
      <c r="E4" s="354"/>
    </row>
    <row r="5" spans="1:5" s="121" customFormat="1" ht="15">
      <c r="A5" s="292" t="s">
        <v>1050</v>
      </c>
      <c r="B5" s="292"/>
      <c r="C5" s="292"/>
      <c r="D5" s="354"/>
      <c r="E5" s="354"/>
    </row>
    <row r="6" spans="1:5" s="121" customFormat="1" ht="15">
      <c r="A6" s="292" t="s">
        <v>1156</v>
      </c>
      <c r="B6" s="281"/>
      <c r="C6" s="281"/>
      <c r="D6" s="354"/>
      <c r="E6" s="354"/>
    </row>
    <row r="7" spans="1:5" s="121" customFormat="1" ht="15">
      <c r="A7" s="292" t="s">
        <v>1157</v>
      </c>
      <c r="B7" s="281"/>
      <c r="C7" s="281"/>
      <c r="D7" s="354"/>
      <c r="E7" s="354"/>
    </row>
    <row r="8" spans="2:4" ht="15.75">
      <c r="B8" s="17"/>
      <c r="C8" s="31"/>
      <c r="D8" s="151"/>
    </row>
    <row r="9" spans="1:5" ht="83.25" customHeight="1">
      <c r="A9" s="326" t="s">
        <v>981</v>
      </c>
      <c r="B9" s="326"/>
      <c r="C9" s="326"/>
      <c r="D9" s="354"/>
      <c r="E9" s="354"/>
    </row>
    <row r="10" spans="1:4" ht="18" customHeight="1" thickBot="1">
      <c r="A10" s="50"/>
      <c r="B10" s="50"/>
      <c r="C10" s="135" t="s">
        <v>685</v>
      </c>
      <c r="D10" s="50"/>
    </row>
    <row r="11" spans="1:5" ht="16.5" thickBot="1">
      <c r="A11" s="361" t="s">
        <v>503</v>
      </c>
      <c r="B11" s="363" t="s">
        <v>13</v>
      </c>
      <c r="C11" s="428" t="s">
        <v>484</v>
      </c>
      <c r="D11" s="429" t="s">
        <v>878</v>
      </c>
      <c r="E11" s="430"/>
    </row>
    <row r="12" spans="1:5" ht="51.75" thickBot="1">
      <c r="A12" s="362"/>
      <c r="B12" s="364"/>
      <c r="C12" s="431"/>
      <c r="D12" s="432" t="s">
        <v>1225</v>
      </c>
      <c r="E12" s="433" t="s">
        <v>1226</v>
      </c>
    </row>
    <row r="13" spans="1:5" ht="15.75">
      <c r="A13" s="152">
        <v>1</v>
      </c>
      <c r="B13" s="153" t="s">
        <v>686</v>
      </c>
      <c r="C13" s="434">
        <v>500</v>
      </c>
      <c r="D13" s="152"/>
      <c r="E13" s="435">
        <f>C13-D13</f>
        <v>500</v>
      </c>
    </row>
    <row r="14" spans="1:5" ht="31.5">
      <c r="A14" s="154">
        <v>2</v>
      </c>
      <c r="B14" s="149" t="s">
        <v>687</v>
      </c>
      <c r="C14" s="434">
        <v>500</v>
      </c>
      <c r="D14" s="154"/>
      <c r="E14" s="154">
        <f aca="true" t="shared" si="0" ref="E14:E28">C14-D14</f>
        <v>500</v>
      </c>
    </row>
    <row r="15" spans="1:5" ht="15.75">
      <c r="A15" s="154">
        <v>3</v>
      </c>
      <c r="B15" s="149" t="s">
        <v>688</v>
      </c>
      <c r="C15" s="434">
        <v>500</v>
      </c>
      <c r="D15" s="436">
        <v>200</v>
      </c>
      <c r="E15" s="154">
        <f t="shared" si="0"/>
        <v>300</v>
      </c>
    </row>
    <row r="16" spans="1:5" ht="15.75">
      <c r="A16" s="154">
        <v>4</v>
      </c>
      <c r="B16" s="149" t="s">
        <v>689</v>
      </c>
      <c r="C16" s="434">
        <v>500</v>
      </c>
      <c r="D16" s="154"/>
      <c r="E16" s="154">
        <f t="shared" si="0"/>
        <v>500</v>
      </c>
    </row>
    <row r="17" spans="1:5" ht="15.75">
      <c r="A17" s="154">
        <v>5</v>
      </c>
      <c r="B17" s="149" t="s">
        <v>690</v>
      </c>
      <c r="C17" s="434">
        <v>500</v>
      </c>
      <c r="D17" s="154"/>
      <c r="E17" s="154">
        <f t="shared" si="0"/>
        <v>500</v>
      </c>
    </row>
    <row r="18" spans="1:5" ht="15.75">
      <c r="A18" s="154">
        <v>6</v>
      </c>
      <c r="B18" s="149" t="s">
        <v>691</v>
      </c>
      <c r="C18" s="434">
        <v>500</v>
      </c>
      <c r="D18" s="154"/>
      <c r="E18" s="154">
        <f t="shared" si="0"/>
        <v>500</v>
      </c>
    </row>
    <row r="19" spans="1:5" ht="15.75">
      <c r="A19" s="154">
        <v>7</v>
      </c>
      <c r="B19" s="149" t="s">
        <v>692</v>
      </c>
      <c r="C19" s="434">
        <v>600</v>
      </c>
      <c r="D19" s="436">
        <v>150</v>
      </c>
      <c r="E19" s="154">
        <f t="shared" si="0"/>
        <v>450</v>
      </c>
    </row>
    <row r="20" spans="1:5" ht="15.75">
      <c r="A20" s="154">
        <v>8</v>
      </c>
      <c r="B20" s="149" t="s">
        <v>693</v>
      </c>
      <c r="C20" s="434">
        <v>500</v>
      </c>
      <c r="D20" s="154"/>
      <c r="E20" s="154">
        <f t="shared" si="0"/>
        <v>500</v>
      </c>
    </row>
    <row r="21" spans="1:5" ht="15.75">
      <c r="A21" s="154">
        <v>9</v>
      </c>
      <c r="B21" s="149" t="s">
        <v>694</v>
      </c>
      <c r="C21" s="434">
        <v>500</v>
      </c>
      <c r="D21" s="154"/>
      <c r="E21" s="154">
        <f t="shared" si="0"/>
        <v>500</v>
      </c>
    </row>
    <row r="22" spans="1:5" ht="15.75">
      <c r="A22" s="154">
        <v>10</v>
      </c>
      <c r="B22" s="149" t="s">
        <v>695</v>
      </c>
      <c r="C22" s="434">
        <v>500</v>
      </c>
      <c r="D22" s="436">
        <v>200</v>
      </c>
      <c r="E22" s="154">
        <f t="shared" si="0"/>
        <v>300</v>
      </c>
    </row>
    <row r="23" spans="1:5" ht="15.75">
      <c r="A23" s="154">
        <v>11</v>
      </c>
      <c r="B23" s="149" t="s">
        <v>696</v>
      </c>
      <c r="C23" s="434">
        <v>500</v>
      </c>
      <c r="D23" s="436"/>
      <c r="E23" s="154">
        <f t="shared" si="0"/>
        <v>500</v>
      </c>
    </row>
    <row r="24" spans="1:5" ht="15.75">
      <c r="A24" s="154">
        <v>12</v>
      </c>
      <c r="B24" s="149" t="s">
        <v>697</v>
      </c>
      <c r="C24" s="434">
        <v>500</v>
      </c>
      <c r="D24" s="436">
        <v>60</v>
      </c>
      <c r="E24" s="154">
        <f t="shared" si="0"/>
        <v>440</v>
      </c>
    </row>
    <row r="25" spans="1:5" ht="15.75">
      <c r="A25" s="154">
        <v>13</v>
      </c>
      <c r="B25" s="149" t="s">
        <v>698</v>
      </c>
      <c r="C25" s="434">
        <v>500</v>
      </c>
      <c r="D25" s="436">
        <v>300</v>
      </c>
      <c r="E25" s="154">
        <f t="shared" si="0"/>
        <v>200</v>
      </c>
    </row>
    <row r="26" spans="1:5" ht="15.75">
      <c r="A26" s="154">
        <v>14</v>
      </c>
      <c r="B26" s="155" t="s">
        <v>699</v>
      </c>
      <c r="C26" s="434">
        <v>500</v>
      </c>
      <c r="D26" s="436">
        <v>125</v>
      </c>
      <c r="E26" s="154">
        <f t="shared" si="0"/>
        <v>375</v>
      </c>
    </row>
    <row r="27" spans="1:5" ht="15.75">
      <c r="A27" s="154">
        <v>15</v>
      </c>
      <c r="B27" s="155" t="s">
        <v>700</v>
      </c>
      <c r="C27" s="434">
        <v>500</v>
      </c>
      <c r="D27" s="154"/>
      <c r="E27" s="154">
        <f t="shared" si="0"/>
        <v>500</v>
      </c>
    </row>
    <row r="28" spans="1:5" ht="15.75">
      <c r="A28" s="154">
        <v>16</v>
      </c>
      <c r="B28" s="155" t="s">
        <v>701</v>
      </c>
      <c r="C28" s="434">
        <v>500</v>
      </c>
      <c r="D28" s="436">
        <v>99</v>
      </c>
      <c r="E28" s="154">
        <f t="shared" si="0"/>
        <v>401</v>
      </c>
    </row>
    <row r="29" spans="1:5" ht="15.75">
      <c r="A29" s="154"/>
      <c r="B29" s="150" t="s">
        <v>160</v>
      </c>
      <c r="C29" s="437">
        <f>C28+C27+C26+C25+C24+C23+C22+C21+C20+C19+C18+C17+C16+C15+C14+C13</f>
        <v>8100</v>
      </c>
      <c r="D29" s="438">
        <f>D28+D27+D26+D25+D24+D23+D22+D21+D20+D19+D18+D17+D16+D15+D14+D13</f>
        <v>1134</v>
      </c>
      <c r="E29" s="438">
        <f>E28+E27+E26+E25+E24+E23+E22+E21+E20+E19+E18+E17+E16+E15+E14+E13</f>
        <v>6966</v>
      </c>
    </row>
    <row r="32" spans="1:5" ht="15.75">
      <c r="A32" s="353" t="s">
        <v>895</v>
      </c>
      <c r="B32" s="360"/>
      <c r="C32" s="360"/>
      <c r="D32" s="354"/>
      <c r="E32" s="354"/>
    </row>
  </sheetData>
  <sheetProtection/>
  <mergeCells count="13">
    <mergeCell ref="A32:E32"/>
    <mergeCell ref="A7:E7"/>
    <mergeCell ref="A9:E9"/>
    <mergeCell ref="A11:A12"/>
    <mergeCell ref="B11:B12"/>
    <mergeCell ref="C11:C12"/>
    <mergeCell ref="D11:E11"/>
    <mergeCell ref="A1:E1"/>
    <mergeCell ref="A2:E2"/>
    <mergeCell ref="A3:E3"/>
    <mergeCell ref="A4:E4"/>
    <mergeCell ref="A5:E5"/>
    <mergeCell ref="A6:E6"/>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34"/>
  <sheetViews>
    <sheetView zoomScalePageLayoutView="0" workbookViewId="0" topLeftCell="A1">
      <selection activeCell="I11" sqref="I11:I12"/>
    </sheetView>
  </sheetViews>
  <sheetFormatPr defaultColWidth="9.00390625" defaultRowHeight="12.75"/>
  <cols>
    <col min="1" max="1" width="7.00390625" style="145" customWidth="1"/>
    <col min="2" max="2" width="56.00390625" style="127" customWidth="1"/>
    <col min="3" max="3" width="12.75390625" style="127" customWidth="1"/>
    <col min="4" max="4" width="13.75390625" style="127" customWidth="1"/>
    <col min="5" max="5" width="12.125" style="127" customWidth="1"/>
    <col min="6" max="16384" width="9.125" style="127" customWidth="1"/>
  </cols>
  <sheetData>
    <row r="1" spans="1:4" s="121" customFormat="1" ht="15">
      <c r="A1" s="292" t="s">
        <v>980</v>
      </c>
      <c r="B1" s="292"/>
      <c r="C1" s="292"/>
      <c r="D1" s="292"/>
    </row>
    <row r="2" spans="1:4" s="121" customFormat="1" ht="15">
      <c r="A2" s="292" t="s">
        <v>892</v>
      </c>
      <c r="B2" s="292"/>
      <c r="C2" s="292"/>
      <c r="D2" s="292"/>
    </row>
    <row r="3" spans="1:4" s="121" customFormat="1" ht="15">
      <c r="A3" s="292" t="s">
        <v>893</v>
      </c>
      <c r="B3" s="292"/>
      <c r="C3" s="292"/>
      <c r="D3" s="292"/>
    </row>
    <row r="4" spans="1:4" s="121" customFormat="1" ht="15">
      <c r="A4" s="292" t="s">
        <v>894</v>
      </c>
      <c r="B4" s="292"/>
      <c r="C4" s="292"/>
      <c r="D4" s="292"/>
    </row>
    <row r="5" spans="1:4" s="121" customFormat="1" ht="15">
      <c r="A5" s="292" t="s">
        <v>1126</v>
      </c>
      <c r="B5" s="292"/>
      <c r="C5" s="292"/>
      <c r="D5" s="292"/>
    </row>
    <row r="6" spans="1:4" s="121" customFormat="1" ht="15">
      <c r="A6" s="292" t="s">
        <v>1227</v>
      </c>
      <c r="B6" s="281"/>
      <c r="C6" s="281"/>
      <c r="D6" s="281"/>
    </row>
    <row r="7" spans="1:4" s="121" customFormat="1" ht="15">
      <c r="A7" s="292" t="s">
        <v>1228</v>
      </c>
      <c r="B7" s="281"/>
      <c r="C7" s="281"/>
      <c r="D7" s="281"/>
    </row>
    <row r="8" spans="2:4" ht="15.75">
      <c r="B8" s="17"/>
      <c r="C8" s="31"/>
      <c r="D8" s="151"/>
    </row>
    <row r="9" spans="1:5" ht="92.25" customHeight="1">
      <c r="A9" s="326" t="s">
        <v>982</v>
      </c>
      <c r="B9" s="326"/>
      <c r="C9" s="326"/>
      <c r="D9" s="326"/>
      <c r="E9" s="50"/>
    </row>
    <row r="10" spans="1:5" ht="19.5" customHeight="1">
      <c r="A10" s="50"/>
      <c r="B10" s="50"/>
      <c r="C10" s="50"/>
      <c r="D10" s="50"/>
      <c r="E10" s="50"/>
    </row>
    <row r="11" spans="1:5" s="121" customFormat="1" ht="15.75" thickBot="1">
      <c r="A11" s="157"/>
      <c r="B11" s="157"/>
      <c r="C11" s="157"/>
      <c r="D11" s="13" t="s">
        <v>600</v>
      </c>
      <c r="E11" s="157"/>
    </row>
    <row r="12" spans="1:4" ht="15.75">
      <c r="A12" s="367" t="s">
        <v>503</v>
      </c>
      <c r="B12" s="370" t="s">
        <v>13</v>
      </c>
      <c r="C12" s="373" t="s">
        <v>484</v>
      </c>
      <c r="D12" s="374"/>
    </row>
    <row r="13" spans="1:4" ht="15.75">
      <c r="A13" s="368"/>
      <c r="B13" s="371"/>
      <c r="C13" s="375"/>
      <c r="D13" s="376"/>
    </row>
    <row r="14" spans="1:4" ht="16.5" thickBot="1">
      <c r="A14" s="369"/>
      <c r="B14" s="372"/>
      <c r="C14" s="158" t="s">
        <v>445</v>
      </c>
      <c r="D14" s="159" t="s">
        <v>437</v>
      </c>
    </row>
    <row r="15" spans="1:4" ht="15.75">
      <c r="A15" s="152">
        <v>1</v>
      </c>
      <c r="B15" s="153" t="s">
        <v>686</v>
      </c>
      <c r="C15" s="141">
        <v>500</v>
      </c>
      <c r="D15" s="141">
        <v>500</v>
      </c>
    </row>
    <row r="16" spans="1:4" ht="15.75">
      <c r="A16" s="154">
        <v>2</v>
      </c>
      <c r="B16" s="149" t="s">
        <v>687</v>
      </c>
      <c r="C16" s="141">
        <v>500</v>
      </c>
      <c r="D16" s="141">
        <v>500</v>
      </c>
    </row>
    <row r="17" spans="1:4" ht="15.75">
      <c r="A17" s="154">
        <v>3</v>
      </c>
      <c r="B17" s="149" t="s">
        <v>688</v>
      </c>
      <c r="C17" s="141">
        <v>500</v>
      </c>
      <c r="D17" s="141">
        <v>500</v>
      </c>
    </row>
    <row r="18" spans="1:4" ht="15.75">
      <c r="A18" s="154">
        <v>4</v>
      </c>
      <c r="B18" s="149" t="s">
        <v>689</v>
      </c>
      <c r="C18" s="141">
        <v>500</v>
      </c>
      <c r="D18" s="141">
        <v>500</v>
      </c>
    </row>
    <row r="19" spans="1:4" ht="15.75">
      <c r="A19" s="154">
        <v>5</v>
      </c>
      <c r="B19" s="149" t="s">
        <v>690</v>
      </c>
      <c r="C19" s="141">
        <v>500</v>
      </c>
      <c r="D19" s="141">
        <v>500</v>
      </c>
    </row>
    <row r="20" spans="1:4" ht="15.75">
      <c r="A20" s="154">
        <v>6</v>
      </c>
      <c r="B20" s="149" t="s">
        <v>691</v>
      </c>
      <c r="C20" s="141">
        <v>500</v>
      </c>
      <c r="D20" s="141">
        <v>500</v>
      </c>
    </row>
    <row r="21" spans="1:4" ht="15.75">
      <c r="A21" s="154">
        <v>7</v>
      </c>
      <c r="B21" s="149" t="s">
        <v>692</v>
      </c>
      <c r="C21" s="141">
        <v>600</v>
      </c>
      <c r="D21" s="141">
        <v>600</v>
      </c>
    </row>
    <row r="22" spans="1:4" ht="15.75">
      <c r="A22" s="154">
        <v>8</v>
      </c>
      <c r="B22" s="149" t="s">
        <v>693</v>
      </c>
      <c r="C22" s="141">
        <v>500</v>
      </c>
      <c r="D22" s="141">
        <v>500</v>
      </c>
    </row>
    <row r="23" spans="1:4" ht="15.75">
      <c r="A23" s="154">
        <v>9</v>
      </c>
      <c r="B23" s="149" t="s">
        <v>694</v>
      </c>
      <c r="C23" s="141">
        <v>500</v>
      </c>
      <c r="D23" s="141">
        <v>500</v>
      </c>
    </row>
    <row r="24" spans="1:4" ht="15.75">
      <c r="A24" s="154">
        <v>10</v>
      </c>
      <c r="B24" s="149" t="s">
        <v>695</v>
      </c>
      <c r="C24" s="141">
        <v>500</v>
      </c>
      <c r="D24" s="141">
        <v>500</v>
      </c>
    </row>
    <row r="25" spans="1:4" ht="15.75">
      <c r="A25" s="154">
        <v>11</v>
      </c>
      <c r="B25" s="149" t="s">
        <v>696</v>
      </c>
      <c r="C25" s="141">
        <v>500</v>
      </c>
      <c r="D25" s="141">
        <v>500</v>
      </c>
    </row>
    <row r="26" spans="1:4" ht="15.75">
      <c r="A26" s="154">
        <v>12</v>
      </c>
      <c r="B26" s="149" t="s">
        <v>697</v>
      </c>
      <c r="C26" s="141">
        <v>500</v>
      </c>
      <c r="D26" s="141">
        <v>500</v>
      </c>
    </row>
    <row r="27" spans="1:4" ht="15.75">
      <c r="A27" s="154">
        <v>13</v>
      </c>
      <c r="B27" s="149" t="s">
        <v>698</v>
      </c>
      <c r="C27" s="141">
        <v>500</v>
      </c>
      <c r="D27" s="141">
        <v>500</v>
      </c>
    </row>
    <row r="28" spans="1:4" ht="15.75">
      <c r="A28" s="154">
        <v>14</v>
      </c>
      <c r="B28" s="155" t="s">
        <v>699</v>
      </c>
      <c r="C28" s="141">
        <v>500</v>
      </c>
      <c r="D28" s="141">
        <v>500</v>
      </c>
    </row>
    <row r="29" spans="1:4" ht="15.75">
      <c r="A29" s="154">
        <v>15</v>
      </c>
      <c r="B29" s="155" t="s">
        <v>700</v>
      </c>
      <c r="C29" s="141">
        <v>500</v>
      </c>
      <c r="D29" s="141">
        <v>500</v>
      </c>
    </row>
    <row r="30" spans="1:4" ht="15.75">
      <c r="A30" s="154">
        <v>16</v>
      </c>
      <c r="B30" s="155" t="s">
        <v>701</v>
      </c>
      <c r="C30" s="141">
        <v>500</v>
      </c>
      <c r="D30" s="141">
        <v>500</v>
      </c>
    </row>
    <row r="31" spans="1:4" ht="15.75">
      <c r="A31" s="154"/>
      <c r="B31" s="150" t="s">
        <v>160</v>
      </c>
      <c r="C31" s="12">
        <f>C30+C29+C28+C27+C26+C25+C24+C23+C22+C21+C20+C19+C18+C17+C16+C15</f>
        <v>8100</v>
      </c>
      <c r="D31" s="12">
        <f>D30+D29+D28+D27+D26+D25+D24+D23+D22+D21+D20+D19+D18+D17+D16+D15</f>
        <v>8100</v>
      </c>
    </row>
    <row r="34" spans="1:6" ht="15.75">
      <c r="A34" s="353" t="s">
        <v>895</v>
      </c>
      <c r="B34" s="360"/>
      <c r="C34" s="360"/>
      <c r="D34" s="360"/>
      <c r="F34" s="156"/>
    </row>
  </sheetData>
  <sheetProtection/>
  <mergeCells count="12">
    <mergeCell ref="A6:D6"/>
    <mergeCell ref="A7:D7"/>
    <mergeCell ref="A34:D34"/>
    <mergeCell ref="A9:D9"/>
    <mergeCell ref="A12:A14"/>
    <mergeCell ref="B12:B14"/>
    <mergeCell ref="C12:D13"/>
    <mergeCell ref="A1:D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33"/>
  <sheetViews>
    <sheetView zoomScalePageLayoutView="0" workbookViewId="0" topLeftCell="A1">
      <selection activeCell="A7" sqref="A7:C7"/>
    </sheetView>
  </sheetViews>
  <sheetFormatPr defaultColWidth="9.00390625" defaultRowHeight="12.75"/>
  <cols>
    <col min="1" max="1" width="7.125" style="145" customWidth="1"/>
    <col min="2" max="2" width="64.875" style="127" customWidth="1"/>
    <col min="3" max="3" width="16.00390625" style="127" customWidth="1"/>
    <col min="4" max="4" width="12.125" style="127" customWidth="1"/>
    <col min="5" max="16384" width="9.125" style="127" customWidth="1"/>
  </cols>
  <sheetData>
    <row r="1" spans="1:3" s="121" customFormat="1" ht="15">
      <c r="A1" s="292" t="s">
        <v>985</v>
      </c>
      <c r="B1" s="292"/>
      <c r="C1" s="292"/>
    </row>
    <row r="2" spans="1:3" s="121" customFormat="1" ht="15">
      <c r="A2" s="292" t="s">
        <v>789</v>
      </c>
      <c r="B2" s="292"/>
      <c r="C2" s="292"/>
    </row>
    <row r="3" spans="1:3" s="121" customFormat="1" ht="15">
      <c r="A3" s="292" t="s">
        <v>885</v>
      </c>
      <c r="B3" s="292"/>
      <c r="C3" s="292"/>
    </row>
    <row r="4" spans="1:3" s="121" customFormat="1" ht="15">
      <c r="A4" s="292" t="s">
        <v>790</v>
      </c>
      <c r="B4" s="292"/>
      <c r="C4" s="292"/>
    </row>
    <row r="5" spans="1:3" s="121" customFormat="1" ht="15">
      <c r="A5" s="292" t="s">
        <v>1123</v>
      </c>
      <c r="B5" s="292"/>
      <c r="C5" s="292"/>
    </row>
    <row r="6" spans="1:3" s="121" customFormat="1" ht="15">
      <c r="A6" s="292" t="s">
        <v>1217</v>
      </c>
      <c r="B6" s="281"/>
      <c r="C6" s="281"/>
    </row>
    <row r="7" spans="1:3" s="121" customFormat="1" ht="15">
      <c r="A7" s="292" t="s">
        <v>1218</v>
      </c>
      <c r="B7" s="281"/>
      <c r="C7" s="281"/>
    </row>
    <row r="9" spans="1:4" ht="39.75" customHeight="1">
      <c r="A9" s="326" t="s">
        <v>928</v>
      </c>
      <c r="B9" s="326"/>
      <c r="C9" s="326"/>
      <c r="D9" s="50"/>
    </row>
    <row r="10" spans="1:4" ht="14.25" customHeight="1">
      <c r="A10" s="50"/>
      <c r="B10" s="50"/>
      <c r="C10" s="50"/>
      <c r="D10" s="50"/>
    </row>
    <row r="11" spans="1:4" ht="21" customHeight="1">
      <c r="A11" s="50"/>
      <c r="B11" s="50"/>
      <c r="C11" s="135" t="s">
        <v>685</v>
      </c>
      <c r="D11" s="50"/>
    </row>
    <row r="12" spans="1:3" ht="15.75">
      <c r="A12" s="336" t="s">
        <v>503</v>
      </c>
      <c r="B12" s="336" t="s">
        <v>13</v>
      </c>
      <c r="C12" s="336" t="s">
        <v>927</v>
      </c>
    </row>
    <row r="13" spans="1:3" ht="15.75">
      <c r="A13" s="336"/>
      <c r="B13" s="336"/>
      <c r="C13" s="336"/>
    </row>
    <row r="14" spans="1:3" ht="15.75">
      <c r="A14" s="152">
        <v>1</v>
      </c>
      <c r="B14" s="153" t="s">
        <v>686</v>
      </c>
      <c r="C14" s="141">
        <v>206</v>
      </c>
    </row>
    <row r="15" spans="1:3" ht="15.75">
      <c r="A15" s="154">
        <v>2</v>
      </c>
      <c r="B15" s="149" t="s">
        <v>687</v>
      </c>
      <c r="C15" s="141">
        <v>345</v>
      </c>
    </row>
    <row r="16" spans="1:3" ht="15.75">
      <c r="A16" s="154">
        <v>3</v>
      </c>
      <c r="B16" s="149" t="s">
        <v>688</v>
      </c>
      <c r="C16" s="141">
        <v>132</v>
      </c>
    </row>
    <row r="17" spans="1:3" ht="15.75">
      <c r="A17" s="154">
        <v>4</v>
      </c>
      <c r="B17" s="149" t="s">
        <v>689</v>
      </c>
      <c r="C17" s="141">
        <v>242</v>
      </c>
    </row>
    <row r="18" spans="1:3" ht="15.75">
      <c r="A18" s="154">
        <v>5</v>
      </c>
      <c r="B18" s="149" t="s">
        <v>690</v>
      </c>
      <c r="C18" s="141">
        <v>606</v>
      </c>
    </row>
    <row r="19" spans="1:3" ht="15.75">
      <c r="A19" s="154">
        <v>6</v>
      </c>
      <c r="B19" s="149" t="s">
        <v>691</v>
      </c>
      <c r="C19" s="141">
        <v>268</v>
      </c>
    </row>
    <row r="20" spans="1:3" ht="15.75">
      <c r="A20" s="154">
        <v>7</v>
      </c>
      <c r="B20" s="149" t="s">
        <v>692</v>
      </c>
      <c r="C20" s="141">
        <v>1009</v>
      </c>
    </row>
    <row r="21" spans="1:3" ht="15.75">
      <c r="A21" s="154">
        <v>8</v>
      </c>
      <c r="B21" s="149" t="s">
        <v>693</v>
      </c>
      <c r="C21" s="141">
        <v>128</v>
      </c>
    </row>
    <row r="22" spans="1:3" ht="15.75">
      <c r="A22" s="154">
        <v>9</v>
      </c>
      <c r="B22" s="149" t="s">
        <v>694</v>
      </c>
      <c r="C22" s="141">
        <v>248</v>
      </c>
    </row>
    <row r="23" spans="1:3" ht="15.75">
      <c r="A23" s="154">
        <v>10</v>
      </c>
      <c r="B23" s="149" t="s">
        <v>695</v>
      </c>
      <c r="C23" s="141">
        <v>480</v>
      </c>
    </row>
    <row r="24" spans="1:3" ht="15.75">
      <c r="A24" s="154">
        <v>11</v>
      </c>
      <c r="B24" s="149" t="s">
        <v>696</v>
      </c>
      <c r="C24" s="141">
        <v>178</v>
      </c>
    </row>
    <row r="25" spans="1:3" ht="15.75">
      <c r="A25" s="154">
        <v>12</v>
      </c>
      <c r="B25" s="149" t="s">
        <v>697</v>
      </c>
      <c r="C25" s="141">
        <v>325</v>
      </c>
    </row>
    <row r="26" spans="1:3" ht="15.75">
      <c r="A26" s="154">
        <v>13</v>
      </c>
      <c r="B26" s="149" t="s">
        <v>698</v>
      </c>
      <c r="C26" s="141">
        <v>266</v>
      </c>
    </row>
    <row r="27" spans="1:3" ht="15.75">
      <c r="A27" s="154">
        <v>14</v>
      </c>
      <c r="B27" s="155" t="s">
        <v>699</v>
      </c>
      <c r="C27" s="141">
        <v>335</v>
      </c>
    </row>
    <row r="28" spans="1:3" ht="15.75">
      <c r="A28" s="154">
        <v>15</v>
      </c>
      <c r="B28" s="155" t="s">
        <v>700</v>
      </c>
      <c r="C28" s="141">
        <v>124</v>
      </c>
    </row>
    <row r="29" spans="1:3" ht="15.75">
      <c r="A29" s="154">
        <v>16</v>
      </c>
      <c r="B29" s="155" t="s">
        <v>701</v>
      </c>
      <c r="C29" s="141">
        <v>98</v>
      </c>
    </row>
    <row r="30" spans="1:3" ht="15.75">
      <c r="A30" s="154"/>
      <c r="B30" s="150" t="s">
        <v>160</v>
      </c>
      <c r="C30" s="12">
        <f>C29+C28+C27+C26+C25+C24+C23+C22+C21+C20+C19+C18+C17+C16+C15+C14</f>
        <v>4990</v>
      </c>
    </row>
    <row r="33" spans="1:5" ht="15.75">
      <c r="A33" s="353" t="s">
        <v>986</v>
      </c>
      <c r="B33" s="360"/>
      <c r="C33" s="360"/>
      <c r="E33" s="156"/>
    </row>
  </sheetData>
  <sheetProtection/>
  <mergeCells count="12">
    <mergeCell ref="A12:A13"/>
    <mergeCell ref="B12:B13"/>
    <mergeCell ref="C12:C13"/>
    <mergeCell ref="A33:C33"/>
    <mergeCell ref="A7:C7"/>
    <mergeCell ref="A1:C1"/>
    <mergeCell ref="A2:C2"/>
    <mergeCell ref="A3:C3"/>
    <mergeCell ref="A4:C4"/>
    <mergeCell ref="A5:C5"/>
    <mergeCell ref="A9:C9"/>
    <mergeCell ref="A6:C6"/>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33"/>
  <sheetViews>
    <sheetView zoomScalePageLayoutView="0" workbookViewId="0" topLeftCell="A1">
      <selection activeCell="G15" sqref="G15"/>
    </sheetView>
  </sheetViews>
  <sheetFormatPr defaultColWidth="9.00390625" defaultRowHeight="12.75"/>
  <cols>
    <col min="1" max="1" width="7.125" style="145" customWidth="1"/>
    <col min="2" max="2" width="52.25390625" style="127" customWidth="1"/>
    <col min="3" max="3" width="15.00390625" style="127" customWidth="1"/>
    <col min="4" max="4" width="14.25390625" style="127" customWidth="1"/>
    <col min="5" max="5" width="12.125" style="127" customWidth="1"/>
    <col min="6" max="16384" width="9.125" style="127" customWidth="1"/>
  </cols>
  <sheetData>
    <row r="1" spans="1:4" s="121" customFormat="1" ht="15">
      <c r="A1" s="292" t="s">
        <v>984</v>
      </c>
      <c r="B1" s="292"/>
      <c r="C1" s="292"/>
      <c r="D1" s="292"/>
    </row>
    <row r="2" spans="1:4" s="121" customFormat="1" ht="15">
      <c r="A2" s="292" t="s">
        <v>880</v>
      </c>
      <c r="B2" s="292"/>
      <c r="C2" s="292"/>
      <c r="D2" s="292"/>
    </row>
    <row r="3" spans="1:4" s="121" customFormat="1" ht="15">
      <c r="A3" s="292" t="s">
        <v>983</v>
      </c>
      <c r="B3" s="292"/>
      <c r="C3" s="292"/>
      <c r="D3" s="292"/>
    </row>
    <row r="4" spans="1:4" s="121" customFormat="1" ht="15">
      <c r="A4" s="292" t="s">
        <v>882</v>
      </c>
      <c r="B4" s="292"/>
      <c r="C4" s="292"/>
      <c r="D4" s="292"/>
    </row>
    <row r="5" spans="1:4" s="121" customFormat="1" ht="15">
      <c r="A5" s="292" t="s">
        <v>1127</v>
      </c>
      <c r="B5" s="292"/>
      <c r="C5" s="292"/>
      <c r="D5" s="292"/>
    </row>
    <row r="6" spans="1:4" s="121" customFormat="1" ht="15">
      <c r="A6" s="292" t="s">
        <v>1219</v>
      </c>
      <c r="B6" s="281"/>
      <c r="C6" s="281"/>
      <c r="D6" s="281"/>
    </row>
    <row r="7" spans="1:4" s="121" customFormat="1" ht="15">
      <c r="A7" s="292" t="s">
        <v>1220</v>
      </c>
      <c r="B7" s="281"/>
      <c r="C7" s="281"/>
      <c r="D7" s="281"/>
    </row>
    <row r="9" spans="1:5" ht="45" customHeight="1">
      <c r="A9" s="326" t="s">
        <v>930</v>
      </c>
      <c r="B9" s="326"/>
      <c r="C9" s="326"/>
      <c r="D9" s="326"/>
      <c r="E9" s="50"/>
    </row>
    <row r="10" spans="1:5" ht="16.5" customHeight="1">
      <c r="A10" s="50"/>
      <c r="B10" s="50"/>
      <c r="C10" s="50"/>
      <c r="D10" s="50"/>
      <c r="E10" s="50"/>
    </row>
    <row r="11" spans="1:5" ht="14.25" customHeight="1">
      <c r="A11" s="50"/>
      <c r="B11" s="50"/>
      <c r="C11" s="50"/>
      <c r="D11" s="135" t="s">
        <v>685</v>
      </c>
      <c r="E11" s="50"/>
    </row>
    <row r="12" spans="1:4" ht="15" customHeight="1">
      <c r="A12" s="336" t="s">
        <v>503</v>
      </c>
      <c r="B12" s="336" t="s">
        <v>13</v>
      </c>
      <c r="C12" s="336" t="s">
        <v>929</v>
      </c>
      <c r="D12" s="336"/>
    </row>
    <row r="13" spans="1:4" ht="15.75">
      <c r="A13" s="336"/>
      <c r="B13" s="336"/>
      <c r="C13" s="20" t="s">
        <v>437</v>
      </c>
      <c r="D13" s="20" t="s">
        <v>904</v>
      </c>
    </row>
    <row r="14" spans="1:4" ht="15.75">
      <c r="A14" s="152">
        <v>1</v>
      </c>
      <c r="B14" s="153" t="s">
        <v>686</v>
      </c>
      <c r="C14" s="141">
        <v>206</v>
      </c>
      <c r="D14" s="141">
        <v>206</v>
      </c>
    </row>
    <row r="15" spans="1:4" ht="15.75">
      <c r="A15" s="154">
        <v>2</v>
      </c>
      <c r="B15" s="149" t="s">
        <v>687</v>
      </c>
      <c r="C15" s="141">
        <v>345</v>
      </c>
      <c r="D15" s="141">
        <v>345</v>
      </c>
    </row>
    <row r="16" spans="1:4" ht="15.75">
      <c r="A16" s="154">
        <v>3</v>
      </c>
      <c r="B16" s="149" t="s">
        <v>688</v>
      </c>
      <c r="C16" s="141">
        <v>132</v>
      </c>
      <c r="D16" s="141">
        <v>132</v>
      </c>
    </row>
    <row r="17" spans="1:4" ht="15.75">
      <c r="A17" s="154">
        <v>4</v>
      </c>
      <c r="B17" s="149" t="s">
        <v>689</v>
      </c>
      <c r="C17" s="141">
        <v>242</v>
      </c>
      <c r="D17" s="141">
        <v>242</v>
      </c>
    </row>
    <row r="18" spans="1:4" ht="15.75">
      <c r="A18" s="154">
        <v>5</v>
      </c>
      <c r="B18" s="149" t="s">
        <v>690</v>
      </c>
      <c r="C18" s="141">
        <v>606</v>
      </c>
      <c r="D18" s="141">
        <v>606</v>
      </c>
    </row>
    <row r="19" spans="1:4" ht="15.75">
      <c r="A19" s="154">
        <v>6</v>
      </c>
      <c r="B19" s="149" t="s">
        <v>691</v>
      </c>
      <c r="C19" s="141">
        <v>268</v>
      </c>
      <c r="D19" s="141">
        <v>268</v>
      </c>
    </row>
    <row r="20" spans="1:4" ht="15.75">
      <c r="A20" s="154">
        <v>7</v>
      </c>
      <c r="B20" s="149" t="s">
        <v>692</v>
      </c>
      <c r="C20" s="141">
        <v>1009</v>
      </c>
      <c r="D20" s="141">
        <v>1009</v>
      </c>
    </row>
    <row r="21" spans="1:4" ht="15.75">
      <c r="A21" s="154">
        <v>8</v>
      </c>
      <c r="B21" s="149" t="s">
        <v>693</v>
      </c>
      <c r="C21" s="141">
        <v>128</v>
      </c>
      <c r="D21" s="141">
        <v>128</v>
      </c>
    </row>
    <row r="22" spans="1:4" ht="15.75">
      <c r="A22" s="154">
        <v>9</v>
      </c>
      <c r="B22" s="149" t="s">
        <v>694</v>
      </c>
      <c r="C22" s="141">
        <v>248</v>
      </c>
      <c r="D22" s="141">
        <v>248</v>
      </c>
    </row>
    <row r="23" spans="1:4" ht="15.75">
      <c r="A23" s="154">
        <v>10</v>
      </c>
      <c r="B23" s="149" t="s">
        <v>695</v>
      </c>
      <c r="C23" s="141">
        <v>480</v>
      </c>
      <c r="D23" s="141">
        <v>480</v>
      </c>
    </row>
    <row r="24" spans="1:4" ht="15.75">
      <c r="A24" s="154">
        <v>11</v>
      </c>
      <c r="B24" s="149" t="s">
        <v>696</v>
      </c>
      <c r="C24" s="141">
        <v>178</v>
      </c>
      <c r="D24" s="141">
        <v>178</v>
      </c>
    </row>
    <row r="25" spans="1:4" ht="15.75">
      <c r="A25" s="154">
        <v>12</v>
      </c>
      <c r="B25" s="149" t="s">
        <v>697</v>
      </c>
      <c r="C25" s="141">
        <v>325</v>
      </c>
      <c r="D25" s="141">
        <v>325</v>
      </c>
    </row>
    <row r="26" spans="1:4" ht="15.75">
      <c r="A26" s="154">
        <v>13</v>
      </c>
      <c r="B26" s="149" t="s">
        <v>698</v>
      </c>
      <c r="C26" s="141">
        <v>266</v>
      </c>
      <c r="D26" s="141">
        <v>266</v>
      </c>
    </row>
    <row r="27" spans="1:4" ht="15.75">
      <c r="A27" s="154">
        <v>14</v>
      </c>
      <c r="B27" s="155" t="s">
        <v>699</v>
      </c>
      <c r="C27" s="141">
        <v>335</v>
      </c>
      <c r="D27" s="141">
        <v>335</v>
      </c>
    </row>
    <row r="28" spans="1:4" ht="15.75">
      <c r="A28" s="154">
        <v>15</v>
      </c>
      <c r="B28" s="155" t="s">
        <v>700</v>
      </c>
      <c r="C28" s="141">
        <v>124</v>
      </c>
      <c r="D28" s="141">
        <v>124</v>
      </c>
    </row>
    <row r="29" spans="1:4" ht="15.75">
      <c r="A29" s="154">
        <v>16</v>
      </c>
      <c r="B29" s="155" t="s">
        <v>701</v>
      </c>
      <c r="C29" s="141">
        <v>98</v>
      </c>
      <c r="D29" s="141">
        <v>98</v>
      </c>
    </row>
    <row r="30" spans="1:4" ht="15.75">
      <c r="A30" s="154"/>
      <c r="B30" s="150" t="s">
        <v>160</v>
      </c>
      <c r="C30" s="12">
        <f>C29+C28+C27+C26+C25+C24+C23+C22+C21+C20+C19+C18+C17+C16+C15+C14</f>
        <v>4990</v>
      </c>
      <c r="D30" s="12">
        <f>D29+D28+D27+D26+D25+D24+D23+D22+D21+D20+D19+D18+D17+D16+D15+D14</f>
        <v>4990</v>
      </c>
    </row>
    <row r="33" spans="1:6" ht="15.75">
      <c r="A33" s="353" t="s">
        <v>895</v>
      </c>
      <c r="B33" s="360"/>
      <c r="C33" s="360"/>
      <c r="D33" s="360"/>
      <c r="F33" s="156"/>
    </row>
  </sheetData>
  <sheetProtection/>
  <mergeCells count="12">
    <mergeCell ref="A12:A13"/>
    <mergeCell ref="B12:B13"/>
    <mergeCell ref="C12:D12"/>
    <mergeCell ref="A33:D33"/>
    <mergeCell ref="A7:D7"/>
    <mergeCell ref="A1:D1"/>
    <mergeCell ref="A2:D2"/>
    <mergeCell ref="A3:D3"/>
    <mergeCell ref="A4:D4"/>
    <mergeCell ref="A5:D5"/>
    <mergeCell ref="A9:D9"/>
    <mergeCell ref="A6:D6"/>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17"/>
  <sheetViews>
    <sheetView zoomScalePageLayoutView="0" workbookViewId="0" topLeftCell="A1">
      <selection activeCell="A8" sqref="A8"/>
    </sheetView>
  </sheetViews>
  <sheetFormatPr defaultColWidth="8.875" defaultRowHeight="12.75"/>
  <cols>
    <col min="1" max="1" width="24.375" style="267" customWidth="1"/>
    <col min="2" max="2" width="49.625" style="267" customWidth="1"/>
    <col min="3" max="3" width="12.625" style="267" customWidth="1"/>
    <col min="4" max="16384" width="8.875" style="267" customWidth="1"/>
  </cols>
  <sheetData>
    <row r="1" spans="1:4" s="104" customFormat="1" ht="15.75">
      <c r="A1" s="325" t="s">
        <v>1129</v>
      </c>
      <c r="B1" s="325"/>
      <c r="C1" s="325"/>
      <c r="D1" s="325"/>
    </row>
    <row r="2" spans="1:4" s="104" customFormat="1" ht="15.75">
      <c r="A2" s="325" t="s">
        <v>53</v>
      </c>
      <c r="B2" s="325"/>
      <c r="C2" s="325"/>
      <c r="D2" s="325"/>
    </row>
    <row r="3" spans="1:4" s="104" customFormat="1" ht="14.25" customHeight="1">
      <c r="A3" s="377" t="s">
        <v>54</v>
      </c>
      <c r="B3" s="281"/>
      <c r="C3" s="281"/>
      <c r="D3" s="17"/>
    </row>
    <row r="4" spans="1:4" s="104" customFormat="1" ht="15.75" customHeight="1">
      <c r="A4" s="377" t="s">
        <v>55</v>
      </c>
      <c r="B4" s="281"/>
      <c r="C4" s="281"/>
      <c r="D4" s="17"/>
    </row>
    <row r="5" spans="1:4" s="104" customFormat="1" ht="15.75">
      <c r="A5" s="325" t="s">
        <v>1128</v>
      </c>
      <c r="B5" s="325"/>
      <c r="C5" s="325"/>
      <c r="D5" s="325"/>
    </row>
    <row r="6" spans="1:4" s="104" customFormat="1" ht="15.75" customHeight="1">
      <c r="A6" s="325" t="s">
        <v>1229</v>
      </c>
      <c r="B6" s="313"/>
      <c r="C6" s="313"/>
      <c r="D6" s="17"/>
    </row>
    <row r="7" spans="1:4" s="104" customFormat="1" ht="15.75">
      <c r="A7" s="325" t="s">
        <v>1222</v>
      </c>
      <c r="B7" s="313"/>
      <c r="C7" s="313"/>
      <c r="D7" s="17"/>
    </row>
    <row r="8" spans="1:3" s="104" customFormat="1" ht="15.75">
      <c r="A8" s="103"/>
      <c r="B8" s="103"/>
      <c r="C8" s="103"/>
    </row>
    <row r="9" spans="1:3" s="104" customFormat="1" ht="37.5" customHeight="1">
      <c r="A9" s="327" t="s">
        <v>1130</v>
      </c>
      <c r="B9" s="327"/>
      <c r="C9" s="327"/>
    </row>
    <row r="10" spans="1:3" s="104" customFormat="1" ht="15.75">
      <c r="A10" s="91"/>
      <c r="B10" s="91"/>
      <c r="C10" s="262" t="s">
        <v>600</v>
      </c>
    </row>
    <row r="11" spans="1:3" s="104" customFormat="1" ht="12" customHeight="1">
      <c r="A11" s="379" t="s">
        <v>1131</v>
      </c>
      <c r="B11" s="379" t="s">
        <v>1132</v>
      </c>
      <c r="C11" s="379" t="s">
        <v>484</v>
      </c>
    </row>
    <row r="12" spans="1:3" s="104" customFormat="1" ht="12" customHeight="1">
      <c r="A12" s="379"/>
      <c r="B12" s="379"/>
      <c r="C12" s="379"/>
    </row>
    <row r="13" spans="1:3" s="104" customFormat="1" ht="31.5">
      <c r="A13" s="263" t="s">
        <v>1133</v>
      </c>
      <c r="B13" s="148" t="s">
        <v>1134</v>
      </c>
      <c r="C13" s="107">
        <v>136537.475</v>
      </c>
    </row>
    <row r="14" spans="1:3" s="104" customFormat="1" ht="15.75">
      <c r="A14" s="380" t="s">
        <v>1135</v>
      </c>
      <c r="B14" s="381"/>
      <c r="C14" s="264">
        <f>C13</f>
        <v>136537.475</v>
      </c>
    </row>
    <row r="15" spans="1:3" s="104" customFormat="1" ht="15.75">
      <c r="A15" s="265"/>
      <c r="B15" s="265"/>
      <c r="C15" s="266"/>
    </row>
    <row r="16" s="104" customFormat="1" ht="15.75"/>
    <row r="17" spans="1:5" s="104" customFormat="1" ht="15" customHeight="1">
      <c r="A17" s="293" t="s">
        <v>1136</v>
      </c>
      <c r="B17" s="378"/>
      <c r="C17" s="378"/>
      <c r="D17" s="29"/>
      <c r="E17" s="29"/>
    </row>
    <row r="18" s="104" customFormat="1" ht="15.75"/>
  </sheetData>
  <sheetProtection/>
  <mergeCells count="13">
    <mergeCell ref="A7:C7"/>
    <mergeCell ref="A17:C17"/>
    <mergeCell ref="A11:A12"/>
    <mergeCell ref="B11:B12"/>
    <mergeCell ref="C11:C12"/>
    <mergeCell ref="A9:C9"/>
    <mergeCell ref="A14:B14"/>
    <mergeCell ref="A6:C6"/>
    <mergeCell ref="A1:D1"/>
    <mergeCell ref="A2:D2"/>
    <mergeCell ref="A5:D5"/>
    <mergeCell ref="A3:C3"/>
    <mergeCell ref="A4:C4"/>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42"/>
  <sheetViews>
    <sheetView zoomScalePageLayoutView="0" workbookViewId="0" topLeftCell="A34">
      <selection activeCell="E9" sqref="E9"/>
    </sheetView>
  </sheetViews>
  <sheetFormatPr defaultColWidth="9.00390625" defaultRowHeight="12.75"/>
  <cols>
    <col min="1" max="1" width="3.75390625" style="145" customWidth="1"/>
    <col min="2" max="2" width="25.375" style="127" customWidth="1"/>
    <col min="3" max="3" width="48.00390625" style="127" customWidth="1"/>
    <col min="4" max="4" width="11.375" style="127" customWidth="1"/>
    <col min="5" max="5" width="12.125" style="127" customWidth="1"/>
    <col min="6" max="16384" width="9.125" style="127" customWidth="1"/>
  </cols>
  <sheetData>
    <row r="1" spans="1:4" s="121" customFormat="1" ht="15">
      <c r="A1" s="292" t="s">
        <v>1137</v>
      </c>
      <c r="B1" s="292"/>
      <c r="C1" s="292"/>
      <c r="D1" s="292"/>
    </row>
    <row r="2" spans="1:4" s="121" customFormat="1" ht="15">
      <c r="A2" s="292" t="s">
        <v>218</v>
      </c>
      <c r="B2" s="292"/>
      <c r="C2" s="292"/>
      <c r="D2" s="292"/>
    </row>
    <row r="3" spans="1:4" s="121" customFormat="1" ht="15">
      <c r="A3" s="292" t="s">
        <v>217</v>
      </c>
      <c r="B3" s="292"/>
      <c r="C3" s="292"/>
      <c r="D3" s="292"/>
    </row>
    <row r="4" spans="1:4" s="121" customFormat="1" ht="15">
      <c r="A4" s="292" t="s">
        <v>216</v>
      </c>
      <c r="B4" s="292"/>
      <c r="C4" s="292"/>
      <c r="D4" s="292"/>
    </row>
    <row r="5" spans="1:4" s="121" customFormat="1" ht="15">
      <c r="A5" s="292" t="s">
        <v>1050</v>
      </c>
      <c r="B5" s="281"/>
      <c r="C5" s="281"/>
      <c r="D5" s="281"/>
    </row>
    <row r="6" spans="1:4" s="121" customFormat="1" ht="15">
      <c r="A6" s="292" t="s">
        <v>1156</v>
      </c>
      <c r="B6" s="292"/>
      <c r="C6" s="292"/>
      <c r="D6" s="292"/>
    </row>
    <row r="7" spans="1:4" s="121" customFormat="1" ht="15">
      <c r="A7" s="292" t="s">
        <v>1157</v>
      </c>
      <c r="B7" s="281"/>
      <c r="C7" s="281"/>
      <c r="D7" s="281"/>
    </row>
    <row r="8" spans="2:5" ht="15.75">
      <c r="B8" s="17"/>
      <c r="C8" s="17"/>
      <c r="D8" s="31"/>
      <c r="E8" s="151"/>
    </row>
    <row r="9" spans="1:5" ht="64.5" customHeight="1">
      <c r="A9" s="326" t="s">
        <v>1138</v>
      </c>
      <c r="B9" s="326"/>
      <c r="C9" s="326"/>
      <c r="D9" s="326"/>
      <c r="E9" s="50"/>
    </row>
    <row r="10" spans="1:5" ht="18" customHeight="1" thickBot="1">
      <c r="A10" s="50"/>
      <c r="B10" s="50"/>
      <c r="C10" s="50"/>
      <c r="D10" s="135" t="s">
        <v>685</v>
      </c>
      <c r="E10" s="50"/>
    </row>
    <row r="11" spans="1:4" ht="15.75">
      <c r="A11" s="361" t="s">
        <v>503</v>
      </c>
      <c r="B11" s="363" t="s">
        <v>13</v>
      </c>
      <c r="C11" s="370" t="s">
        <v>1139</v>
      </c>
      <c r="D11" s="365" t="s">
        <v>484</v>
      </c>
    </row>
    <row r="12" spans="1:4" ht="16.5" thickBot="1">
      <c r="A12" s="362"/>
      <c r="B12" s="364"/>
      <c r="C12" s="382"/>
      <c r="D12" s="366"/>
    </row>
    <row r="13" spans="1:4" ht="31.5">
      <c r="A13" s="152">
        <v>1</v>
      </c>
      <c r="B13" s="268" t="s">
        <v>686</v>
      </c>
      <c r="C13" s="269" t="s">
        <v>1140</v>
      </c>
      <c r="D13" s="141">
        <v>133</v>
      </c>
    </row>
    <row r="14" spans="1:4" ht="47.25">
      <c r="A14" s="154">
        <v>2</v>
      </c>
      <c r="B14" s="28" t="s">
        <v>687</v>
      </c>
      <c r="C14" s="269" t="s">
        <v>1140</v>
      </c>
      <c r="D14" s="141">
        <v>53</v>
      </c>
    </row>
    <row r="15" spans="1:4" ht="31.5">
      <c r="A15" s="154">
        <v>3</v>
      </c>
      <c r="B15" s="28" t="s">
        <v>688</v>
      </c>
      <c r="C15" s="269" t="s">
        <v>1140</v>
      </c>
      <c r="D15" s="141">
        <v>54</v>
      </c>
    </row>
    <row r="16" spans="1:4" ht="47.25">
      <c r="A16" s="154">
        <v>4</v>
      </c>
      <c r="B16" s="28" t="s">
        <v>689</v>
      </c>
      <c r="C16" s="269" t="s">
        <v>1140</v>
      </c>
      <c r="D16" s="141">
        <v>55</v>
      </c>
    </row>
    <row r="17" spans="1:4" ht="32.25" customHeight="1">
      <c r="A17" s="154">
        <v>5</v>
      </c>
      <c r="B17" s="28" t="s">
        <v>690</v>
      </c>
      <c r="C17" s="269" t="s">
        <v>1140</v>
      </c>
      <c r="D17" s="141">
        <v>86</v>
      </c>
    </row>
    <row r="18" spans="1:4" ht="31.5">
      <c r="A18" s="154">
        <v>6</v>
      </c>
      <c r="B18" s="28" t="s">
        <v>691</v>
      </c>
      <c r="C18" s="269" t="s">
        <v>1140</v>
      </c>
      <c r="D18" s="141">
        <v>121</v>
      </c>
    </row>
    <row r="19" spans="1:4" ht="31.5">
      <c r="A19" s="154">
        <v>7</v>
      </c>
      <c r="B19" s="28" t="s">
        <v>692</v>
      </c>
      <c r="C19" s="269" t="s">
        <v>1140</v>
      </c>
      <c r="D19" s="141">
        <v>302</v>
      </c>
    </row>
    <row r="20" spans="1:4" ht="47.25">
      <c r="A20" s="154">
        <v>8</v>
      </c>
      <c r="B20" s="28" t="s">
        <v>693</v>
      </c>
      <c r="C20" s="269" t="s">
        <v>1140</v>
      </c>
      <c r="D20" s="141">
        <v>41</v>
      </c>
    </row>
    <row r="21" spans="1:4" ht="31.5">
      <c r="A21" s="154">
        <v>9</v>
      </c>
      <c r="B21" s="28" t="s">
        <v>694</v>
      </c>
      <c r="C21" s="269" t="s">
        <v>1140</v>
      </c>
      <c r="D21" s="141">
        <v>106</v>
      </c>
    </row>
    <row r="22" spans="1:4" ht="32.25" customHeight="1">
      <c r="A22" s="154">
        <v>10</v>
      </c>
      <c r="B22" s="28" t="s">
        <v>695</v>
      </c>
      <c r="C22" s="269" t="s">
        <v>1140</v>
      </c>
      <c r="D22" s="141">
        <v>188</v>
      </c>
    </row>
    <row r="23" spans="1:4" ht="31.5">
      <c r="A23" s="154">
        <v>11</v>
      </c>
      <c r="B23" s="28" t="s">
        <v>696</v>
      </c>
      <c r="C23" s="269" t="s">
        <v>1140</v>
      </c>
      <c r="D23" s="141">
        <v>115</v>
      </c>
    </row>
    <row r="24" spans="1:4" ht="31.5">
      <c r="A24" s="154">
        <v>12</v>
      </c>
      <c r="B24" s="28" t="s">
        <v>697</v>
      </c>
      <c r="C24" s="269" t="s">
        <v>1140</v>
      </c>
      <c r="D24" s="141">
        <v>84</v>
      </c>
    </row>
    <row r="25" spans="1:4" ht="31.5">
      <c r="A25" s="154">
        <v>13</v>
      </c>
      <c r="B25" s="28" t="s">
        <v>698</v>
      </c>
      <c r="C25" s="269" t="s">
        <v>1140</v>
      </c>
      <c r="D25" s="141">
        <v>135</v>
      </c>
    </row>
    <row r="26" spans="1:4" ht="32.25" customHeight="1">
      <c r="A26" s="154">
        <v>14</v>
      </c>
      <c r="B26" s="28" t="s">
        <v>699</v>
      </c>
      <c r="C26" s="269" t="s">
        <v>1140</v>
      </c>
      <c r="D26" s="141">
        <v>210</v>
      </c>
    </row>
    <row r="27" spans="1:4" ht="31.5">
      <c r="A27" s="154">
        <v>15</v>
      </c>
      <c r="B27" s="28" t="s">
        <v>700</v>
      </c>
      <c r="C27" s="269" t="s">
        <v>1140</v>
      </c>
      <c r="D27" s="141">
        <v>53</v>
      </c>
    </row>
    <row r="28" spans="1:4" ht="45" customHeight="1">
      <c r="A28" s="154">
        <v>16</v>
      </c>
      <c r="B28" s="28" t="s">
        <v>701</v>
      </c>
      <c r="C28" s="269" t="s">
        <v>1140</v>
      </c>
      <c r="D28" s="141">
        <v>41</v>
      </c>
    </row>
    <row r="29" spans="1:4" ht="31.5">
      <c r="A29" s="383">
        <v>17</v>
      </c>
      <c r="B29" s="387" t="s">
        <v>931</v>
      </c>
      <c r="C29" s="268" t="s">
        <v>1141</v>
      </c>
      <c r="D29" s="141">
        <v>700</v>
      </c>
    </row>
    <row r="30" spans="1:4" ht="31.5">
      <c r="A30" s="384"/>
      <c r="B30" s="388"/>
      <c r="C30" s="268" t="s">
        <v>1142</v>
      </c>
      <c r="D30" s="141">
        <v>2800</v>
      </c>
    </row>
    <row r="31" spans="1:4" ht="48.75" customHeight="1">
      <c r="A31" s="384"/>
      <c r="B31" s="388"/>
      <c r="C31" s="269" t="s">
        <v>1230</v>
      </c>
      <c r="D31" s="130">
        <v>1600</v>
      </c>
    </row>
    <row r="32" spans="1:4" ht="66.75" customHeight="1">
      <c r="A32" s="384"/>
      <c r="B32" s="388"/>
      <c r="C32" s="269" t="s">
        <v>1231</v>
      </c>
      <c r="D32" s="130">
        <v>675</v>
      </c>
    </row>
    <row r="33" spans="1:4" ht="66.75" customHeight="1">
      <c r="A33" s="384"/>
      <c r="B33" s="388"/>
      <c r="C33" s="269" t="s">
        <v>1232</v>
      </c>
      <c r="D33" s="141">
        <v>780</v>
      </c>
    </row>
    <row r="34" spans="1:6" ht="63.75" customHeight="1">
      <c r="A34" s="384"/>
      <c r="B34" s="388"/>
      <c r="C34" s="268" t="s">
        <v>1143</v>
      </c>
      <c r="D34" s="141">
        <v>200</v>
      </c>
      <c r="F34" s="270"/>
    </row>
    <row r="35" spans="1:4" ht="161.25" customHeight="1">
      <c r="A35" s="385"/>
      <c r="B35" s="388"/>
      <c r="C35" s="268" t="s">
        <v>1144</v>
      </c>
      <c r="D35" s="141">
        <v>2600</v>
      </c>
    </row>
    <row r="36" spans="1:4" ht="175.5" customHeight="1">
      <c r="A36" s="385"/>
      <c r="B36" s="388"/>
      <c r="C36" s="268" t="s">
        <v>1145</v>
      </c>
      <c r="D36" s="141">
        <v>370</v>
      </c>
    </row>
    <row r="37" spans="1:4" ht="51" customHeight="1">
      <c r="A37" s="385"/>
      <c r="B37" s="388"/>
      <c r="C37" s="2" t="s">
        <v>1146</v>
      </c>
      <c r="D37" s="134">
        <v>500</v>
      </c>
    </row>
    <row r="38" spans="1:4" ht="15.75">
      <c r="A38" s="386"/>
      <c r="B38" s="389"/>
      <c r="C38" s="271" t="s">
        <v>1147</v>
      </c>
      <c r="D38" s="130">
        <f>D29+D30+D33+D34+D35+D36+D37+D32+D31</f>
        <v>10225</v>
      </c>
    </row>
    <row r="39" spans="1:4" ht="15.75">
      <c r="A39" s="154"/>
      <c r="B39" s="150" t="s">
        <v>160</v>
      </c>
      <c r="C39" s="150"/>
      <c r="D39" s="12">
        <f>D28+D27+D26+D25+D24+D23+D22+D21+D20+D19+D18+D17+D16+D15+D14+D13+D38</f>
        <v>12002</v>
      </c>
    </row>
    <row r="42" spans="1:6" ht="15.75">
      <c r="A42" s="353" t="s">
        <v>895</v>
      </c>
      <c r="B42" s="360"/>
      <c r="C42" s="360"/>
      <c r="D42" s="360"/>
      <c r="F42" s="156"/>
    </row>
  </sheetData>
  <sheetProtection/>
  <mergeCells count="15">
    <mergeCell ref="A29:A38"/>
    <mergeCell ref="B29:B38"/>
    <mergeCell ref="A42:D42"/>
    <mergeCell ref="A1:D1"/>
    <mergeCell ref="A7:D7"/>
    <mergeCell ref="A9:D9"/>
    <mergeCell ref="A11:A12"/>
    <mergeCell ref="B11:B12"/>
    <mergeCell ref="C11:C12"/>
    <mergeCell ref="D11:D12"/>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34"/>
  <sheetViews>
    <sheetView zoomScalePageLayoutView="0" workbookViewId="0" topLeftCell="A1">
      <selection activeCell="A8" sqref="A8"/>
    </sheetView>
  </sheetViews>
  <sheetFormatPr defaultColWidth="9.00390625" defaultRowHeight="12.75"/>
  <cols>
    <col min="1" max="1" width="3.625" style="11" customWidth="1"/>
    <col min="2" max="2" width="24.75390625" style="11" customWidth="1"/>
    <col min="3" max="3" width="58.125" style="11" customWidth="1"/>
    <col min="4" max="4" width="12.375" style="11" customWidth="1"/>
    <col min="5" max="16384" width="9.125" style="11" customWidth="1"/>
  </cols>
  <sheetData>
    <row r="1" spans="1:4" s="13" customFormat="1" ht="15">
      <c r="A1" s="325" t="s">
        <v>1148</v>
      </c>
      <c r="B1" s="325"/>
      <c r="C1" s="325"/>
      <c r="D1" s="325"/>
    </row>
    <row r="2" spans="1:4" s="13" customFormat="1" ht="15">
      <c r="A2" s="325" t="s">
        <v>1149</v>
      </c>
      <c r="B2" s="325"/>
      <c r="C2" s="325"/>
      <c r="D2" s="325"/>
    </row>
    <row r="3" spans="1:4" s="13" customFormat="1" ht="15">
      <c r="A3" s="325" t="s">
        <v>1150</v>
      </c>
      <c r="B3" s="325"/>
      <c r="C3" s="325"/>
      <c r="D3" s="325"/>
    </row>
    <row r="4" spans="1:4" s="13" customFormat="1" ht="15">
      <c r="A4" s="325" t="s">
        <v>1151</v>
      </c>
      <c r="B4" s="325"/>
      <c r="C4" s="325"/>
      <c r="D4" s="325"/>
    </row>
    <row r="5" spans="1:4" s="13" customFormat="1" ht="15">
      <c r="A5" s="325" t="s">
        <v>1152</v>
      </c>
      <c r="B5" s="325"/>
      <c r="C5" s="325"/>
      <c r="D5" s="325"/>
    </row>
    <row r="6" spans="1:4" s="13" customFormat="1" ht="15" customHeight="1">
      <c r="A6" s="325" t="s">
        <v>1239</v>
      </c>
      <c r="B6" s="313"/>
      <c r="C6" s="313"/>
      <c r="D6" s="313"/>
    </row>
    <row r="7" spans="1:4" s="13" customFormat="1" ht="15">
      <c r="A7" s="325" t="s">
        <v>1240</v>
      </c>
      <c r="B7" s="313"/>
      <c r="C7" s="313"/>
      <c r="D7" s="313"/>
    </row>
    <row r="8" spans="1:4" s="13" customFormat="1" ht="15">
      <c r="A8" s="17"/>
      <c r="B8" s="17"/>
      <c r="C8" s="325"/>
      <c r="D8" s="325"/>
    </row>
    <row r="9" spans="1:4" ht="53.25" customHeight="1">
      <c r="A9" s="348" t="s">
        <v>1153</v>
      </c>
      <c r="B9" s="348"/>
      <c r="C9" s="348"/>
      <c r="D9" s="348"/>
    </row>
    <row r="10" spans="1:5" ht="25.5" customHeight="1">
      <c r="A10" s="72"/>
      <c r="B10" s="73"/>
      <c r="C10" s="73"/>
      <c r="D10" s="73"/>
      <c r="E10" s="14"/>
    </row>
    <row r="11" spans="1:5" ht="12.75" customHeight="1">
      <c r="A11" s="14"/>
      <c r="B11" s="14"/>
      <c r="C11" s="14"/>
      <c r="D11" s="35" t="s">
        <v>380</v>
      </c>
      <c r="E11" s="14"/>
    </row>
    <row r="12" spans="1:4" ht="30" customHeight="1">
      <c r="A12" s="336" t="s">
        <v>503</v>
      </c>
      <c r="B12" s="336" t="s">
        <v>13</v>
      </c>
      <c r="C12" s="335" t="s">
        <v>1139</v>
      </c>
      <c r="D12" s="336" t="s">
        <v>484</v>
      </c>
    </row>
    <row r="13" spans="1:4" ht="20.25" customHeight="1">
      <c r="A13" s="336"/>
      <c r="B13" s="336"/>
      <c r="C13" s="439"/>
      <c r="D13" s="336"/>
    </row>
    <row r="14" spans="1:4" ht="52.5" customHeight="1">
      <c r="A14" s="20">
        <v>1</v>
      </c>
      <c r="B14" s="268" t="s">
        <v>686</v>
      </c>
      <c r="C14" s="272" t="s">
        <v>1233</v>
      </c>
      <c r="D14" s="440">
        <v>541</v>
      </c>
    </row>
    <row r="15" spans="1:4" ht="45.75" customHeight="1">
      <c r="A15" s="20">
        <v>2</v>
      </c>
      <c r="B15" s="28" t="s">
        <v>687</v>
      </c>
      <c r="C15" s="272" t="s">
        <v>1233</v>
      </c>
      <c r="D15" s="440">
        <v>551</v>
      </c>
    </row>
    <row r="16" spans="1:4" ht="45.75" customHeight="1">
      <c r="A16" s="20">
        <v>3</v>
      </c>
      <c r="B16" s="28" t="s">
        <v>688</v>
      </c>
      <c r="C16" s="272" t="s">
        <v>1233</v>
      </c>
      <c r="D16" s="440">
        <v>519</v>
      </c>
    </row>
    <row r="17" spans="1:4" ht="51" customHeight="1">
      <c r="A17" s="20">
        <v>4</v>
      </c>
      <c r="B17" s="28" t="s">
        <v>689</v>
      </c>
      <c r="C17" s="272" t="s">
        <v>1233</v>
      </c>
      <c r="D17" s="440">
        <v>599</v>
      </c>
    </row>
    <row r="18" spans="1:4" ht="51" customHeight="1">
      <c r="A18" s="20">
        <v>5</v>
      </c>
      <c r="B18" s="28" t="s">
        <v>690</v>
      </c>
      <c r="C18" s="272" t="s">
        <v>1233</v>
      </c>
      <c r="D18" s="440">
        <v>285</v>
      </c>
    </row>
    <row r="19" spans="1:4" ht="50.25" customHeight="1">
      <c r="A19" s="20">
        <v>6</v>
      </c>
      <c r="B19" s="28" t="s">
        <v>691</v>
      </c>
      <c r="C19" s="272" t="s">
        <v>1233</v>
      </c>
      <c r="D19" s="440">
        <v>549</v>
      </c>
    </row>
    <row r="20" spans="1:4" ht="55.5" customHeight="1">
      <c r="A20" s="245">
        <v>7</v>
      </c>
      <c r="B20" s="28" t="s">
        <v>1154</v>
      </c>
      <c r="C20" s="272" t="s">
        <v>1234</v>
      </c>
      <c r="D20" s="273">
        <v>297</v>
      </c>
    </row>
    <row r="21" spans="1:4" ht="55.5" customHeight="1">
      <c r="A21" s="245">
        <v>8</v>
      </c>
      <c r="B21" s="28" t="s">
        <v>1154</v>
      </c>
      <c r="C21" s="272" t="s">
        <v>1235</v>
      </c>
      <c r="D21" s="273">
        <v>4948.066</v>
      </c>
    </row>
    <row r="22" spans="1:4" ht="51" customHeight="1">
      <c r="A22" s="245">
        <v>9</v>
      </c>
      <c r="B22" s="28" t="s">
        <v>1155</v>
      </c>
      <c r="C22" s="272" t="s">
        <v>1236</v>
      </c>
      <c r="D22" s="273">
        <v>118</v>
      </c>
    </row>
    <row r="23" spans="1:4" ht="66.75" customHeight="1">
      <c r="A23" s="245">
        <v>10</v>
      </c>
      <c r="B23" s="28" t="s">
        <v>695</v>
      </c>
      <c r="C23" s="272" t="s">
        <v>1237</v>
      </c>
      <c r="D23" s="273">
        <v>144</v>
      </c>
    </row>
    <row r="24" spans="1:4" ht="50.25" customHeight="1">
      <c r="A24" s="245">
        <v>11</v>
      </c>
      <c r="B24" s="28" t="s">
        <v>695</v>
      </c>
      <c r="C24" s="272" t="s">
        <v>1233</v>
      </c>
      <c r="D24" s="273">
        <v>790</v>
      </c>
    </row>
    <row r="25" spans="1:4" ht="50.25" customHeight="1">
      <c r="A25" s="245">
        <v>12</v>
      </c>
      <c r="B25" s="28" t="s">
        <v>696</v>
      </c>
      <c r="C25" s="272" t="s">
        <v>1233</v>
      </c>
      <c r="D25" s="273">
        <v>169</v>
      </c>
    </row>
    <row r="26" spans="1:4" ht="50.25" customHeight="1">
      <c r="A26" s="245">
        <v>13</v>
      </c>
      <c r="B26" s="28" t="s">
        <v>699</v>
      </c>
      <c r="C26" s="272" t="s">
        <v>1233</v>
      </c>
      <c r="D26" s="273">
        <v>511</v>
      </c>
    </row>
    <row r="27" spans="1:4" ht="50.25" customHeight="1">
      <c r="A27" s="245">
        <v>14</v>
      </c>
      <c r="B27" s="28" t="s">
        <v>701</v>
      </c>
      <c r="C27" s="272" t="s">
        <v>1233</v>
      </c>
      <c r="D27" s="273">
        <v>349</v>
      </c>
    </row>
    <row r="28" spans="1:4" ht="53.25" customHeight="1">
      <c r="A28" s="245">
        <v>15</v>
      </c>
      <c r="B28" s="28" t="s">
        <v>931</v>
      </c>
      <c r="C28" s="272" t="s">
        <v>1235</v>
      </c>
      <c r="D28" s="273">
        <v>26720.436</v>
      </c>
    </row>
    <row r="29" spans="1:4" ht="51.75" customHeight="1">
      <c r="A29" s="245">
        <v>16</v>
      </c>
      <c r="B29" s="28" t="s">
        <v>931</v>
      </c>
      <c r="C29" s="272" t="s">
        <v>1233</v>
      </c>
      <c r="D29" s="273">
        <v>7282.056</v>
      </c>
    </row>
    <row r="30" spans="1:4" ht="82.5" customHeight="1">
      <c r="A30" s="245">
        <v>17</v>
      </c>
      <c r="B30" s="28" t="s">
        <v>931</v>
      </c>
      <c r="C30" s="272" t="s">
        <v>1238</v>
      </c>
      <c r="D30" s="273">
        <v>10000</v>
      </c>
    </row>
    <row r="31" spans="1:4" ht="15.75">
      <c r="A31" s="20"/>
      <c r="B31" s="164" t="s">
        <v>160</v>
      </c>
      <c r="C31" s="164"/>
      <c r="D31" s="16">
        <f>D23+D22+D20+D29+D28+D27+D26+D25+D24+D21+D19+D18+D17+D16+D15+D14+D30</f>
        <v>54372.558</v>
      </c>
    </row>
    <row r="32" spans="1:4" ht="15.75">
      <c r="A32" s="27"/>
      <c r="B32" s="19"/>
      <c r="C32" s="19"/>
      <c r="D32" s="18"/>
    </row>
    <row r="34" spans="1:4" ht="15.75">
      <c r="A34" s="338" t="s">
        <v>56</v>
      </c>
      <c r="B34" s="338"/>
      <c r="C34" s="338"/>
      <c r="D34" s="338"/>
    </row>
    <row r="35" ht="15" customHeight="1"/>
  </sheetData>
  <sheetProtection/>
  <mergeCells count="14">
    <mergeCell ref="A34:D34"/>
    <mergeCell ref="A1:D1"/>
    <mergeCell ref="A2:D2"/>
    <mergeCell ref="A3:D3"/>
    <mergeCell ref="A4:D4"/>
    <mergeCell ref="A5:D5"/>
    <mergeCell ref="A6:D6"/>
    <mergeCell ref="C8:D8"/>
    <mergeCell ref="A9:D9"/>
    <mergeCell ref="A12:A13"/>
    <mergeCell ref="B12:B13"/>
    <mergeCell ref="C12:C13"/>
    <mergeCell ref="D12:D13"/>
    <mergeCell ref="A7:D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H20"/>
  <sheetViews>
    <sheetView tabSelected="1" zoomScalePageLayoutView="0" workbookViewId="0" topLeftCell="A9">
      <selection activeCell="P20" sqref="P20"/>
    </sheetView>
  </sheetViews>
  <sheetFormatPr defaultColWidth="9.00390625" defaultRowHeight="12.75"/>
  <cols>
    <col min="1" max="1" width="3.875" style="71" customWidth="1"/>
    <col min="2" max="2" width="29.125" style="122" customWidth="1"/>
    <col min="3" max="3" width="14.125" style="122" customWidth="1"/>
    <col min="4" max="4" width="12.125" style="122" customWidth="1"/>
    <col min="5" max="5" width="12.25390625" style="122" customWidth="1"/>
    <col min="6" max="6" width="15.375" style="122" customWidth="1"/>
    <col min="7" max="16384" width="9.125" style="122" customWidth="1"/>
  </cols>
  <sheetData>
    <row r="1" spans="1:5" ht="15.75">
      <c r="A1" s="339" t="s">
        <v>1241</v>
      </c>
      <c r="B1" s="339"/>
      <c r="C1" s="339"/>
      <c r="D1" s="342"/>
      <c r="E1" s="342"/>
    </row>
    <row r="2" spans="1:6" ht="15.75">
      <c r="A2" s="339" t="s">
        <v>1242</v>
      </c>
      <c r="B2" s="339"/>
      <c r="C2" s="339"/>
      <c r="D2" s="342"/>
      <c r="E2" s="342"/>
      <c r="F2" s="342"/>
    </row>
    <row r="3" spans="1:6" ht="15.75">
      <c r="A3" s="339" t="s">
        <v>1243</v>
      </c>
      <c r="B3" s="339"/>
      <c r="C3" s="339"/>
      <c r="D3" s="342"/>
      <c r="E3" s="342"/>
      <c r="F3" s="342"/>
    </row>
    <row r="4" spans="1:6" ht="15.75">
      <c r="A4" s="339" t="s">
        <v>1244</v>
      </c>
      <c r="B4" s="339"/>
      <c r="C4" s="339"/>
      <c r="D4" s="342"/>
      <c r="E4" s="342"/>
      <c r="F4" s="342"/>
    </row>
    <row r="5" spans="1:6" ht="15.75">
      <c r="A5" s="292" t="s">
        <v>1245</v>
      </c>
      <c r="B5" s="292"/>
      <c r="C5" s="292"/>
      <c r="D5" s="441"/>
      <c r="E5" s="441"/>
      <c r="F5" s="281"/>
    </row>
    <row r="6" spans="1:6" ht="15.75">
      <c r="A6" s="426" t="s">
        <v>1256</v>
      </c>
      <c r="B6" s="442"/>
      <c r="C6" s="442"/>
      <c r="D6" s="442"/>
      <c r="E6" s="442"/>
      <c r="F6" s="281"/>
    </row>
    <row r="7" spans="1:6" ht="15.75">
      <c r="A7" s="426" t="s">
        <v>1257</v>
      </c>
      <c r="B7" s="442"/>
      <c r="C7" s="442"/>
      <c r="D7" s="442"/>
      <c r="E7" s="442"/>
      <c r="F7" s="281"/>
    </row>
    <row r="8" spans="3:5" ht="18.75" customHeight="1">
      <c r="C8" s="17"/>
      <c r="D8" s="31"/>
      <c r="E8" s="151"/>
    </row>
    <row r="9" spans="1:8" ht="63.75" customHeight="1">
      <c r="A9" s="326" t="s">
        <v>1246</v>
      </c>
      <c r="B9" s="342"/>
      <c r="C9" s="342"/>
      <c r="D9" s="342"/>
      <c r="E9" s="342"/>
      <c r="F9" s="354"/>
      <c r="G9" s="21"/>
      <c r="H9" s="21"/>
    </row>
    <row r="10" spans="1:6" ht="17.25" customHeight="1">
      <c r="A10" s="443"/>
      <c r="B10" s="444"/>
      <c r="C10" s="444"/>
      <c r="D10" s="444"/>
      <c r="E10" s="444"/>
      <c r="F10" s="248"/>
    </row>
    <row r="11" spans="2:6" ht="17.25" customHeight="1">
      <c r="B11" s="14"/>
      <c r="C11" s="14"/>
      <c r="D11" s="14"/>
      <c r="E11" s="35" t="s">
        <v>380</v>
      </c>
      <c r="F11" s="14"/>
    </row>
    <row r="12" spans="1:6" ht="21.75" customHeight="1">
      <c r="A12" s="445" t="s">
        <v>503</v>
      </c>
      <c r="B12" s="336" t="s">
        <v>13</v>
      </c>
      <c r="C12" s="343" t="s">
        <v>484</v>
      </c>
      <c r="D12" s="446"/>
      <c r="E12" s="446"/>
      <c r="F12" s="447"/>
    </row>
    <row r="13" spans="1:6" ht="96" customHeight="1">
      <c r="A13" s="448"/>
      <c r="B13" s="337"/>
      <c r="C13" s="20" t="s">
        <v>1247</v>
      </c>
      <c r="D13" s="449" t="s">
        <v>1248</v>
      </c>
      <c r="E13" s="449" t="s">
        <v>1249</v>
      </c>
      <c r="F13" s="449" t="s">
        <v>1250</v>
      </c>
    </row>
    <row r="14" spans="1:6" ht="30" customHeight="1">
      <c r="A14" s="450">
        <v>1</v>
      </c>
      <c r="B14" s="153" t="s">
        <v>1251</v>
      </c>
      <c r="C14" s="451">
        <f>D14+E14+F14</f>
        <v>2580</v>
      </c>
      <c r="D14" s="273">
        <v>2401.98</v>
      </c>
      <c r="E14" s="273">
        <v>49.02</v>
      </c>
      <c r="F14" s="452">
        <v>129</v>
      </c>
    </row>
    <row r="15" spans="1:6" ht="37.5" customHeight="1">
      <c r="A15" s="450">
        <v>2</v>
      </c>
      <c r="B15" s="153" t="s">
        <v>1252</v>
      </c>
      <c r="C15" s="451">
        <f>D15+E15+F15</f>
        <v>4769.55</v>
      </c>
      <c r="D15" s="273">
        <v>4439.939</v>
      </c>
      <c r="E15" s="273">
        <v>90.611</v>
      </c>
      <c r="F15" s="452">
        <v>239</v>
      </c>
    </row>
    <row r="16" spans="1:6" ht="33.75" customHeight="1">
      <c r="A16" s="450">
        <v>3</v>
      </c>
      <c r="B16" s="153" t="s">
        <v>1253</v>
      </c>
      <c r="C16" s="451">
        <f>D16+E16+F16</f>
        <v>11159.383</v>
      </c>
      <c r="D16" s="273">
        <v>10389.355</v>
      </c>
      <c r="E16" s="273">
        <v>212.028</v>
      </c>
      <c r="F16" s="452">
        <v>558</v>
      </c>
    </row>
    <row r="17" spans="1:6" ht="33" customHeight="1">
      <c r="A17" s="142">
        <v>4</v>
      </c>
      <c r="B17" s="126" t="s">
        <v>1254</v>
      </c>
      <c r="C17" s="451">
        <f>D17+E17+F17</f>
        <v>19046.434999999998</v>
      </c>
      <c r="D17" s="453">
        <v>15585.478</v>
      </c>
      <c r="E17" s="453">
        <v>3460.957</v>
      </c>
      <c r="F17" s="452">
        <v>0</v>
      </c>
    </row>
    <row r="18" spans="1:6" ht="15.75">
      <c r="A18" s="142"/>
      <c r="B18" s="143" t="s">
        <v>160</v>
      </c>
      <c r="C18" s="454">
        <f>C17+C16+C15+C14</f>
        <v>37555.368</v>
      </c>
      <c r="D18" s="454">
        <f>D17+D16+D15+D14</f>
        <v>32816.752</v>
      </c>
      <c r="E18" s="16">
        <f>E17+E16+E15+E14</f>
        <v>3812.6159999999995</v>
      </c>
      <c r="F18" s="455">
        <f>F17+F16+F15+F14</f>
        <v>926</v>
      </c>
    </row>
    <row r="19" ht="19.5" customHeight="1"/>
    <row r="20" spans="1:6" ht="31.5" customHeight="1">
      <c r="A20" s="338" t="s">
        <v>1255</v>
      </c>
      <c r="B20" s="344"/>
      <c r="C20" s="344"/>
      <c r="D20" s="441"/>
      <c r="E20" s="441"/>
      <c r="F20" s="281"/>
    </row>
  </sheetData>
  <sheetProtection/>
  <mergeCells count="13">
    <mergeCell ref="A20:F20"/>
    <mergeCell ref="A7:F7"/>
    <mergeCell ref="A9:F9"/>
    <mergeCell ref="A10:E10"/>
    <mergeCell ref="A12:A13"/>
    <mergeCell ref="B12:B13"/>
    <mergeCell ref="C12:F12"/>
    <mergeCell ref="A1:E1"/>
    <mergeCell ref="A2:F2"/>
    <mergeCell ref="A3:F3"/>
    <mergeCell ref="A4:F4"/>
    <mergeCell ref="A5:F5"/>
    <mergeCell ref="A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1">
      <selection activeCell="F13" sqref="F13"/>
    </sheetView>
  </sheetViews>
  <sheetFormatPr defaultColWidth="9.00390625" defaultRowHeight="12.75"/>
  <cols>
    <col min="1" max="1" width="7.00390625" style="21" customWidth="1"/>
    <col min="2" max="2" width="24.00390625" style="21" customWidth="1"/>
    <col min="3" max="3" width="58.375" style="242" customWidth="1"/>
    <col min="4" max="16384" width="9.125" style="21" customWidth="1"/>
  </cols>
  <sheetData>
    <row r="1" spans="1:3" s="22" customFormat="1" ht="14.25" customHeight="1">
      <c r="A1" s="292" t="s">
        <v>875</v>
      </c>
      <c r="B1" s="292"/>
      <c r="C1" s="292"/>
    </row>
    <row r="2" spans="1:3" s="22" customFormat="1" ht="14.25" customHeight="1">
      <c r="A2" s="292" t="s">
        <v>793</v>
      </c>
      <c r="B2" s="292"/>
      <c r="C2" s="292"/>
    </row>
    <row r="3" spans="1:3" s="22" customFormat="1" ht="14.25" customHeight="1">
      <c r="A3" s="292" t="s">
        <v>792</v>
      </c>
      <c r="B3" s="292"/>
      <c r="C3" s="292"/>
    </row>
    <row r="4" spans="1:3" s="22" customFormat="1" ht="14.25" customHeight="1">
      <c r="A4" s="292" t="s">
        <v>791</v>
      </c>
      <c r="B4" s="292"/>
      <c r="C4" s="292"/>
    </row>
    <row r="5" spans="1:3" s="22" customFormat="1" ht="14.25" customHeight="1">
      <c r="A5" s="292" t="s">
        <v>1052</v>
      </c>
      <c r="B5" s="292"/>
      <c r="C5" s="292"/>
    </row>
    <row r="6" spans="1:3" s="22" customFormat="1" ht="14.25" customHeight="1">
      <c r="A6" s="292" t="s">
        <v>1160</v>
      </c>
      <c r="B6" s="281"/>
      <c r="C6" s="281"/>
    </row>
    <row r="7" spans="1:3" s="22" customFormat="1" ht="14.25" customHeight="1">
      <c r="A7" s="292" t="s">
        <v>1161</v>
      </c>
      <c r="B7" s="281"/>
      <c r="C7" s="281"/>
    </row>
    <row r="8" spans="1:3" s="22" customFormat="1" ht="14.25" customHeight="1">
      <c r="A8" s="15"/>
      <c r="B8" s="15"/>
      <c r="C8" s="238" t="s">
        <v>876</v>
      </c>
    </row>
    <row r="9" spans="1:3" ht="42.75" customHeight="1">
      <c r="A9" s="294" t="s">
        <v>854</v>
      </c>
      <c r="B9" s="294"/>
      <c r="C9" s="294"/>
    </row>
    <row r="10" spans="1:3" ht="18.75" customHeight="1" thickBot="1">
      <c r="A10" s="23"/>
      <c r="B10" s="23"/>
      <c r="C10" s="239"/>
    </row>
    <row r="11" spans="1:3" ht="15" customHeight="1">
      <c r="A11" s="295" t="s">
        <v>855</v>
      </c>
      <c r="B11" s="296"/>
      <c r="C11" s="301" t="s">
        <v>499</v>
      </c>
    </row>
    <row r="12" spans="1:3" ht="12.75">
      <c r="A12" s="297"/>
      <c r="B12" s="298"/>
      <c r="C12" s="302"/>
    </row>
    <row r="13" spans="1:3" ht="19.5" customHeight="1" thickBot="1">
      <c r="A13" s="299"/>
      <c r="B13" s="300"/>
      <c r="C13" s="302"/>
    </row>
    <row r="14" spans="1:3" ht="12.75" customHeight="1">
      <c r="A14" s="304" t="s">
        <v>796</v>
      </c>
      <c r="B14" s="306" t="s">
        <v>856</v>
      </c>
      <c r="C14" s="302"/>
    </row>
    <row r="15" spans="1:3" ht="12.75" customHeight="1">
      <c r="A15" s="305"/>
      <c r="B15" s="307"/>
      <c r="C15" s="302"/>
    </row>
    <row r="16" spans="1:3" ht="7.5" customHeight="1">
      <c r="A16" s="305"/>
      <c r="B16" s="307"/>
      <c r="C16" s="302"/>
    </row>
    <row r="17" spans="1:3" ht="6" customHeight="1" hidden="1">
      <c r="A17" s="305"/>
      <c r="B17" s="307"/>
      <c r="C17" s="303"/>
    </row>
    <row r="18" spans="1:3" ht="31.5" customHeight="1">
      <c r="A18" s="6" t="s">
        <v>857</v>
      </c>
      <c r="B18" s="7"/>
      <c r="C18" s="109" t="s">
        <v>527</v>
      </c>
    </row>
    <row r="19" spans="1:3" ht="45.75" customHeight="1">
      <c r="A19" s="8" t="s">
        <v>857</v>
      </c>
      <c r="B19" s="7" t="s">
        <v>858</v>
      </c>
      <c r="C19" s="2" t="s">
        <v>859</v>
      </c>
    </row>
    <row r="20" spans="1:3" ht="93.75" customHeight="1">
      <c r="A20" s="8" t="s">
        <v>857</v>
      </c>
      <c r="B20" s="7" t="s">
        <v>860</v>
      </c>
      <c r="C20" s="2" t="s">
        <v>861</v>
      </c>
    </row>
    <row r="21" spans="1:3" ht="32.25" customHeight="1">
      <c r="A21" s="8" t="s">
        <v>857</v>
      </c>
      <c r="B21" s="7" t="s">
        <v>862</v>
      </c>
      <c r="C21" s="2" t="s">
        <v>863</v>
      </c>
    </row>
    <row r="22" spans="1:3" ht="36.75" customHeight="1">
      <c r="A22" s="8" t="s">
        <v>857</v>
      </c>
      <c r="B22" s="7" t="s">
        <v>862</v>
      </c>
      <c r="C22" s="2" t="s">
        <v>864</v>
      </c>
    </row>
    <row r="23" spans="1:3" ht="54" customHeight="1">
      <c r="A23" s="8" t="s">
        <v>857</v>
      </c>
      <c r="B23" s="7" t="s">
        <v>865</v>
      </c>
      <c r="C23" s="2" t="s">
        <v>866</v>
      </c>
    </row>
    <row r="24" spans="1:3" ht="52.5" customHeight="1">
      <c r="A24" s="8" t="s">
        <v>857</v>
      </c>
      <c r="B24" s="7" t="s">
        <v>865</v>
      </c>
      <c r="C24" s="2" t="s">
        <v>867</v>
      </c>
    </row>
    <row r="25" spans="1:3" ht="48" customHeight="1">
      <c r="A25" s="6" t="s">
        <v>868</v>
      </c>
      <c r="B25" s="7"/>
      <c r="C25" s="109" t="s">
        <v>823</v>
      </c>
    </row>
    <row r="26" spans="1:3" ht="32.25" customHeight="1">
      <c r="A26" s="8" t="s">
        <v>868</v>
      </c>
      <c r="B26" s="7" t="s">
        <v>869</v>
      </c>
      <c r="C26" s="2" t="s">
        <v>870</v>
      </c>
    </row>
    <row r="27" spans="1:3" ht="31.5">
      <c r="A27" s="8" t="s">
        <v>868</v>
      </c>
      <c r="B27" s="7" t="s">
        <v>871</v>
      </c>
      <c r="C27" s="2" t="s">
        <v>872</v>
      </c>
    </row>
    <row r="28" spans="1:3" ht="15.75">
      <c r="A28" s="24"/>
      <c r="B28" s="3"/>
      <c r="C28" s="81"/>
    </row>
    <row r="29" spans="1:3" s="5" customFormat="1" ht="15.75">
      <c r="A29" s="293" t="s">
        <v>874</v>
      </c>
      <c r="B29" s="293"/>
      <c r="C29" s="293"/>
    </row>
    <row r="30" spans="1:3" ht="15">
      <c r="A30" s="25"/>
      <c r="B30" s="25"/>
      <c r="C30" s="240"/>
    </row>
    <row r="31" spans="1:3" ht="15">
      <c r="A31" s="25"/>
      <c r="B31" s="25"/>
      <c r="C31" s="240"/>
    </row>
    <row r="32" spans="1:3" ht="15">
      <c r="A32" s="25"/>
      <c r="B32" s="25"/>
      <c r="C32" s="240"/>
    </row>
    <row r="33" spans="1:3" s="22" customFormat="1" ht="15">
      <c r="A33" s="25"/>
      <c r="B33" s="26"/>
      <c r="C33" s="241" t="s">
        <v>873</v>
      </c>
    </row>
    <row r="34" spans="1:3" ht="15">
      <c r="A34" s="25"/>
      <c r="B34" s="25"/>
      <c r="C34" s="240"/>
    </row>
    <row r="35" spans="1:3" ht="15">
      <c r="A35" s="25"/>
      <c r="B35" s="25"/>
      <c r="C35" s="240"/>
    </row>
    <row r="36" spans="1:3" ht="15">
      <c r="A36" s="25"/>
      <c r="B36" s="25"/>
      <c r="C36" s="240"/>
    </row>
    <row r="67" ht="409.5" customHeight="1"/>
  </sheetData>
  <sheetProtection/>
  <mergeCells count="13">
    <mergeCell ref="A7:C7"/>
    <mergeCell ref="A29:C29"/>
    <mergeCell ref="A9:C9"/>
    <mergeCell ref="A11:B13"/>
    <mergeCell ref="C11:C17"/>
    <mergeCell ref="A14:A17"/>
    <mergeCell ref="B14:B17"/>
    <mergeCell ref="A6:C6"/>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C189"/>
  <sheetViews>
    <sheetView zoomScale="70" zoomScaleNormal="70" zoomScalePageLayoutView="0" workbookViewId="0" topLeftCell="A1">
      <selection activeCell="I12" sqref="I12"/>
    </sheetView>
  </sheetViews>
  <sheetFormatPr defaultColWidth="9.00390625" defaultRowHeight="12.75"/>
  <cols>
    <col min="1" max="1" width="27.00390625" style="192" customWidth="1"/>
    <col min="2" max="2" width="74.375" style="191" customWidth="1"/>
    <col min="3" max="3" width="16.25390625" style="257" customWidth="1"/>
    <col min="4" max="16384" width="9.125" style="218" customWidth="1"/>
  </cols>
  <sheetData>
    <row r="1" spans="1:3" ht="15.75" customHeight="1">
      <c r="A1" s="288" t="s">
        <v>1053</v>
      </c>
      <c r="B1" s="288"/>
      <c r="C1" s="288"/>
    </row>
    <row r="2" spans="1:3" ht="15.75" customHeight="1">
      <c r="A2" s="288" t="s">
        <v>1054</v>
      </c>
      <c r="B2" s="288"/>
      <c r="C2" s="288"/>
    </row>
    <row r="3" spans="1:3" ht="15.75" customHeight="1">
      <c r="A3" s="288" t="s">
        <v>1055</v>
      </c>
      <c r="B3" s="288"/>
      <c r="C3" s="288"/>
    </row>
    <row r="4" spans="1:3" ht="15.75" customHeight="1">
      <c r="A4" s="288" t="s">
        <v>962</v>
      </c>
      <c r="B4" s="288"/>
      <c r="C4" s="288"/>
    </row>
    <row r="5" spans="1:3" ht="15.75" customHeight="1">
      <c r="A5" s="288" t="s">
        <v>1056</v>
      </c>
      <c r="B5" s="288"/>
      <c r="C5" s="288"/>
    </row>
    <row r="6" spans="1:3" ht="15.75">
      <c r="A6" s="309" t="s">
        <v>1173</v>
      </c>
      <c r="B6" s="291"/>
      <c r="C6" s="291"/>
    </row>
    <row r="7" spans="1:3" ht="15.75">
      <c r="A7" s="309" t="s">
        <v>1174</v>
      </c>
      <c r="B7" s="291"/>
      <c r="C7" s="291"/>
    </row>
    <row r="8" ht="15.75">
      <c r="C8" s="250"/>
    </row>
    <row r="9" spans="1:3" ht="15.75" customHeight="1">
      <c r="A9" s="308" t="s">
        <v>343</v>
      </c>
      <c r="B9" s="308"/>
      <c r="C9" s="308"/>
    </row>
    <row r="10" spans="1:3" ht="15.75" customHeight="1">
      <c r="A10" s="308" t="s">
        <v>900</v>
      </c>
      <c r="B10" s="308"/>
      <c r="C10" s="308"/>
    </row>
    <row r="11" spans="1:3" ht="15.75">
      <c r="A11" s="211"/>
      <c r="B11" s="211"/>
      <c r="C11" s="251"/>
    </row>
    <row r="12" ht="15.75">
      <c r="C12" s="252" t="s">
        <v>554</v>
      </c>
    </row>
    <row r="13" spans="1:3" s="90" customFormat="1" ht="31.5">
      <c r="A13" s="1" t="s">
        <v>443</v>
      </c>
      <c r="B13" s="1" t="s">
        <v>499</v>
      </c>
      <c r="C13" s="253" t="s">
        <v>484</v>
      </c>
    </row>
    <row r="14" spans="1:3" s="219" customFormat="1" ht="15.75">
      <c r="A14" s="1" t="s">
        <v>114</v>
      </c>
      <c r="B14" s="2" t="s">
        <v>468</v>
      </c>
      <c r="C14" s="254">
        <f>C15+C21+C26+C38+C41+C44+C49+C66+C72+C76+C84+C110</f>
        <v>562056</v>
      </c>
    </row>
    <row r="15" spans="1:3" s="219" customFormat="1" ht="15.75">
      <c r="A15" s="1" t="s">
        <v>115</v>
      </c>
      <c r="B15" s="200" t="s">
        <v>480</v>
      </c>
      <c r="C15" s="254">
        <f>C16</f>
        <v>328840</v>
      </c>
    </row>
    <row r="16" spans="1:3" s="219" customFormat="1" ht="15.75">
      <c r="A16" s="1" t="s">
        <v>39</v>
      </c>
      <c r="B16" s="2" t="s">
        <v>485</v>
      </c>
      <c r="C16" s="254">
        <f>C17+C18+C19+C20</f>
        <v>328840</v>
      </c>
    </row>
    <row r="17" spans="1:3" s="219" customFormat="1" ht="63">
      <c r="A17" s="1" t="s">
        <v>474</v>
      </c>
      <c r="B17" s="212" t="s">
        <v>38</v>
      </c>
      <c r="C17" s="254">
        <v>323432</v>
      </c>
    </row>
    <row r="18" spans="1:3" s="219" customFormat="1" ht="110.25">
      <c r="A18" s="1" t="s">
        <v>355</v>
      </c>
      <c r="B18" s="212" t="s">
        <v>510</v>
      </c>
      <c r="C18" s="254">
        <v>1980</v>
      </c>
    </row>
    <row r="19" spans="1:3" s="219" customFormat="1" ht="47.25">
      <c r="A19" s="1" t="s">
        <v>340</v>
      </c>
      <c r="B19" s="2" t="s">
        <v>511</v>
      </c>
      <c r="C19" s="254">
        <v>2300</v>
      </c>
    </row>
    <row r="20" spans="1:3" s="219" customFormat="1" ht="78.75">
      <c r="A20" s="1" t="s">
        <v>528</v>
      </c>
      <c r="B20" s="213" t="s">
        <v>448</v>
      </c>
      <c r="C20" s="254">
        <v>1128</v>
      </c>
    </row>
    <row r="21" spans="1:3" s="219" customFormat="1" ht="31.5">
      <c r="A21" s="1" t="s">
        <v>116</v>
      </c>
      <c r="B21" s="212" t="s">
        <v>601</v>
      </c>
      <c r="C21" s="254">
        <f>C22</f>
        <v>20814</v>
      </c>
    </row>
    <row r="22" spans="1:3" s="219" customFormat="1" ht="31.5">
      <c r="A22" s="1" t="s">
        <v>449</v>
      </c>
      <c r="B22" s="212" t="s">
        <v>602</v>
      </c>
      <c r="C22" s="254">
        <f>C23+C24+C25</f>
        <v>20814</v>
      </c>
    </row>
    <row r="23" spans="1:3" s="219" customFormat="1" ht="63">
      <c r="A23" s="1" t="s">
        <v>450</v>
      </c>
      <c r="B23" s="2" t="s">
        <v>335</v>
      </c>
      <c r="C23" s="254">
        <v>6744</v>
      </c>
    </row>
    <row r="24" spans="1:3" s="219" customFormat="1" ht="78.75">
      <c r="A24" s="1" t="s">
        <v>451</v>
      </c>
      <c r="B24" s="212" t="s">
        <v>336</v>
      </c>
      <c r="C24" s="254">
        <v>56</v>
      </c>
    </row>
    <row r="25" spans="1:3" s="219" customFormat="1" ht="63">
      <c r="A25" s="1" t="s">
        <v>452</v>
      </c>
      <c r="B25" s="2" t="s">
        <v>57</v>
      </c>
      <c r="C25" s="254">
        <v>14014</v>
      </c>
    </row>
    <row r="26" spans="1:3" s="219" customFormat="1" ht="15.75">
      <c r="A26" s="1" t="s">
        <v>117</v>
      </c>
      <c r="B26" s="2" t="s">
        <v>482</v>
      </c>
      <c r="C26" s="254">
        <f>C27+C32+C34+C36</f>
        <v>119336</v>
      </c>
    </row>
    <row r="27" spans="1:3" s="219" customFormat="1" ht="31.5">
      <c r="A27" s="214" t="s">
        <v>453</v>
      </c>
      <c r="B27" s="2" t="s">
        <v>361</v>
      </c>
      <c r="C27" s="254">
        <f>C28+C30</f>
        <v>84566</v>
      </c>
    </row>
    <row r="28" spans="1:3" s="219" customFormat="1" ht="31.5">
      <c r="A28" s="1" t="s">
        <v>362</v>
      </c>
      <c r="B28" s="2" t="s">
        <v>118</v>
      </c>
      <c r="C28" s="254">
        <f>C29</f>
        <v>49048</v>
      </c>
    </row>
    <row r="29" spans="1:3" s="219" customFormat="1" ht="31.5">
      <c r="A29" s="1" t="s">
        <v>363</v>
      </c>
      <c r="B29" s="2" t="s">
        <v>118</v>
      </c>
      <c r="C29" s="254">
        <v>49048</v>
      </c>
    </row>
    <row r="30" spans="1:3" s="219" customFormat="1" ht="31.5">
      <c r="A30" s="1" t="s">
        <v>364</v>
      </c>
      <c r="B30" s="2" t="s">
        <v>368</v>
      </c>
      <c r="C30" s="254">
        <f>C31</f>
        <v>35518</v>
      </c>
    </row>
    <row r="31" spans="1:3" s="219" customFormat="1" ht="63">
      <c r="A31" s="1" t="s">
        <v>369</v>
      </c>
      <c r="B31" s="2" t="s">
        <v>171</v>
      </c>
      <c r="C31" s="254">
        <v>35518</v>
      </c>
    </row>
    <row r="32" spans="1:3" s="219" customFormat="1" ht="15.75">
      <c r="A32" s="1" t="s">
        <v>40</v>
      </c>
      <c r="B32" s="213" t="s">
        <v>486</v>
      </c>
      <c r="C32" s="254">
        <f>C33</f>
        <v>27870</v>
      </c>
    </row>
    <row r="33" spans="1:3" s="219" customFormat="1" ht="15.75">
      <c r="A33" s="1" t="s">
        <v>370</v>
      </c>
      <c r="B33" s="2" t="s">
        <v>486</v>
      </c>
      <c r="C33" s="254">
        <v>27870</v>
      </c>
    </row>
    <row r="34" spans="1:3" s="219" customFormat="1" ht="15.75">
      <c r="A34" s="1" t="s">
        <v>454</v>
      </c>
      <c r="B34" s="2" t="s">
        <v>41</v>
      </c>
      <c r="C34" s="254">
        <f>C35</f>
        <v>3475</v>
      </c>
    </row>
    <row r="35" spans="1:3" s="219" customFormat="1" ht="15.75">
      <c r="A35" s="1" t="s">
        <v>371</v>
      </c>
      <c r="B35" s="2" t="s">
        <v>41</v>
      </c>
      <c r="C35" s="254">
        <v>3475</v>
      </c>
    </row>
    <row r="36" spans="1:3" s="219" customFormat="1" ht="31.5">
      <c r="A36" s="1" t="s">
        <v>476</v>
      </c>
      <c r="B36" s="2" t="s">
        <v>475</v>
      </c>
      <c r="C36" s="254">
        <f>C37</f>
        <v>3425</v>
      </c>
    </row>
    <row r="37" spans="1:3" s="219" customFormat="1" ht="31.5">
      <c r="A37" s="214" t="s">
        <v>477</v>
      </c>
      <c r="B37" s="2" t="s">
        <v>478</v>
      </c>
      <c r="C37" s="254">
        <v>3425</v>
      </c>
    </row>
    <row r="38" spans="1:3" s="219" customFormat="1" ht="15.75">
      <c r="A38" s="1" t="s">
        <v>172</v>
      </c>
      <c r="B38" s="2" t="s">
        <v>173</v>
      </c>
      <c r="C38" s="254">
        <f>C39</f>
        <v>9800</v>
      </c>
    </row>
    <row r="39" spans="1:3" s="219" customFormat="1" ht="15.75">
      <c r="A39" s="215" t="s">
        <v>174</v>
      </c>
      <c r="B39" s="2" t="s">
        <v>175</v>
      </c>
      <c r="C39" s="254">
        <f>C40</f>
        <v>9800</v>
      </c>
    </row>
    <row r="40" spans="1:3" s="219" customFormat="1" ht="31.5">
      <c r="A40" s="1" t="s">
        <v>176</v>
      </c>
      <c r="B40" s="2" t="s">
        <v>177</v>
      </c>
      <c r="C40" s="254">
        <v>9800</v>
      </c>
    </row>
    <row r="41" spans="1:3" s="219" customFormat="1" ht="31.5">
      <c r="A41" s="1" t="s">
        <v>178</v>
      </c>
      <c r="B41" s="2" t="s">
        <v>143</v>
      </c>
      <c r="C41" s="254">
        <f>C42</f>
        <v>1460</v>
      </c>
    </row>
    <row r="42" spans="1:3" s="219" customFormat="1" ht="15.75">
      <c r="A42" s="1" t="s">
        <v>564</v>
      </c>
      <c r="B42" s="2" t="s">
        <v>565</v>
      </c>
      <c r="C42" s="254">
        <f>C43</f>
        <v>1460</v>
      </c>
    </row>
    <row r="43" spans="1:3" s="219" customFormat="1" ht="15.75">
      <c r="A43" s="1" t="s">
        <v>169</v>
      </c>
      <c r="B43" s="2" t="s">
        <v>563</v>
      </c>
      <c r="C43" s="254">
        <v>1460</v>
      </c>
    </row>
    <row r="44" spans="1:3" s="219" customFormat="1" ht="15.75">
      <c r="A44" s="1" t="s">
        <v>179</v>
      </c>
      <c r="B44" s="213" t="s">
        <v>455</v>
      </c>
      <c r="C44" s="254">
        <f>C45+C47</f>
        <v>9920</v>
      </c>
    </row>
    <row r="45" spans="1:3" s="219" customFormat="1" ht="31.5">
      <c r="A45" s="1" t="s">
        <v>180</v>
      </c>
      <c r="B45" s="2" t="s">
        <v>181</v>
      </c>
      <c r="C45" s="254">
        <f>C46</f>
        <v>9900</v>
      </c>
    </row>
    <row r="46" spans="1:3" s="219" customFormat="1" ht="47.25">
      <c r="A46" s="1" t="s">
        <v>42</v>
      </c>
      <c r="B46" s="2" t="s">
        <v>367</v>
      </c>
      <c r="C46" s="254">
        <v>9900</v>
      </c>
    </row>
    <row r="47" spans="1:3" s="219" customFormat="1" ht="31.5">
      <c r="A47" s="1" t="s">
        <v>182</v>
      </c>
      <c r="B47" s="2" t="s">
        <v>183</v>
      </c>
      <c r="C47" s="254">
        <f>C48</f>
        <v>20</v>
      </c>
    </row>
    <row r="48" spans="1:3" s="219" customFormat="1" ht="31.5">
      <c r="A48" s="1" t="s">
        <v>184</v>
      </c>
      <c r="B48" s="212" t="s">
        <v>168</v>
      </c>
      <c r="C48" s="254">
        <v>20</v>
      </c>
    </row>
    <row r="49" spans="1:3" s="219" customFormat="1" ht="31.5">
      <c r="A49" s="1" t="s">
        <v>185</v>
      </c>
      <c r="B49" s="2" t="s">
        <v>483</v>
      </c>
      <c r="C49" s="254">
        <v>53415</v>
      </c>
    </row>
    <row r="50" spans="1:3" s="219" customFormat="1" ht="78.75">
      <c r="A50" s="1" t="s">
        <v>358</v>
      </c>
      <c r="B50" s="212" t="s">
        <v>372</v>
      </c>
      <c r="C50" s="254">
        <f>C51+C54+C56+C58</f>
        <v>53339</v>
      </c>
    </row>
    <row r="51" spans="1:3" s="219" customFormat="1" ht="63" customHeight="1">
      <c r="A51" s="1" t="s">
        <v>529</v>
      </c>
      <c r="B51" s="212" t="s">
        <v>167</v>
      </c>
      <c r="C51" s="254">
        <f>C52+C53</f>
        <v>40237</v>
      </c>
    </row>
    <row r="52" spans="1:3" s="219" customFormat="1" ht="78.75">
      <c r="A52" s="1" t="s">
        <v>186</v>
      </c>
      <c r="B52" s="212" t="s">
        <v>187</v>
      </c>
      <c r="C52" s="254">
        <v>15510</v>
      </c>
    </row>
    <row r="53" spans="1:3" s="219" customFormat="1" ht="78.75">
      <c r="A53" s="1" t="s">
        <v>599</v>
      </c>
      <c r="B53" s="2" t="s">
        <v>598</v>
      </c>
      <c r="C53" s="254">
        <v>24727</v>
      </c>
    </row>
    <row r="54" spans="1:3" s="219" customFormat="1" ht="78.75">
      <c r="A54" s="1" t="s">
        <v>134</v>
      </c>
      <c r="B54" s="2" t="s">
        <v>374</v>
      </c>
      <c r="C54" s="254">
        <f>C55</f>
        <v>90</v>
      </c>
    </row>
    <row r="55" spans="1:3" s="219" customFormat="1" ht="63">
      <c r="A55" s="1" t="s">
        <v>526</v>
      </c>
      <c r="B55" s="2" t="s">
        <v>373</v>
      </c>
      <c r="C55" s="254">
        <v>90</v>
      </c>
    </row>
    <row r="56" spans="1:3" s="219" customFormat="1" ht="78.75">
      <c r="A56" s="33" t="s">
        <v>945</v>
      </c>
      <c r="B56" s="2" t="s">
        <v>946</v>
      </c>
      <c r="C56" s="254">
        <f>C57</f>
        <v>36</v>
      </c>
    </row>
    <row r="57" spans="1:3" s="219" customFormat="1" ht="63">
      <c r="A57" s="33" t="s">
        <v>947</v>
      </c>
      <c r="B57" s="2" t="s">
        <v>948</v>
      </c>
      <c r="C57" s="254">
        <v>36</v>
      </c>
    </row>
    <row r="58" spans="1:3" s="219" customFormat="1" ht="31.5">
      <c r="A58" s="1" t="s">
        <v>461</v>
      </c>
      <c r="B58" s="2" t="s">
        <v>462</v>
      </c>
      <c r="C58" s="254">
        <f>C59</f>
        <v>12976</v>
      </c>
    </row>
    <row r="59" spans="1:3" s="219" customFormat="1" ht="31.5">
      <c r="A59" s="1" t="s">
        <v>463</v>
      </c>
      <c r="B59" s="2" t="s">
        <v>464</v>
      </c>
      <c r="C59" s="254">
        <v>12976</v>
      </c>
    </row>
    <row r="60" spans="1:3" s="219" customFormat="1" ht="31.5">
      <c r="A60" s="1" t="s">
        <v>360</v>
      </c>
      <c r="B60" s="2" t="s">
        <v>471</v>
      </c>
      <c r="C60" s="254">
        <f>C61</f>
        <v>22</v>
      </c>
    </row>
    <row r="61" spans="1:3" s="219" customFormat="1" ht="63" customHeight="1">
      <c r="A61" s="1" t="s">
        <v>188</v>
      </c>
      <c r="B61" s="212" t="s">
        <v>189</v>
      </c>
      <c r="C61" s="254">
        <f>C62</f>
        <v>22</v>
      </c>
    </row>
    <row r="62" spans="1:3" s="219" customFormat="1" ht="47.25">
      <c r="A62" s="1" t="s">
        <v>341</v>
      </c>
      <c r="B62" s="2" t="s">
        <v>342</v>
      </c>
      <c r="C62" s="254">
        <v>22</v>
      </c>
    </row>
    <row r="63" spans="1:3" s="219" customFormat="1" ht="78.75">
      <c r="A63" s="1" t="s">
        <v>93</v>
      </c>
      <c r="B63" s="2" t="s">
        <v>94</v>
      </c>
      <c r="C63" s="254">
        <f>C64</f>
        <v>54</v>
      </c>
    </row>
    <row r="64" spans="1:3" s="219" customFormat="1" ht="78.75">
      <c r="A64" s="1" t="s">
        <v>190</v>
      </c>
      <c r="B64" s="2" t="s">
        <v>191</v>
      </c>
      <c r="C64" s="254">
        <f>C65</f>
        <v>54</v>
      </c>
    </row>
    <row r="65" spans="1:3" s="219" customFormat="1" ht="78.75">
      <c r="A65" s="1" t="s">
        <v>546</v>
      </c>
      <c r="B65" s="2" t="s">
        <v>92</v>
      </c>
      <c r="C65" s="254">
        <v>54</v>
      </c>
    </row>
    <row r="66" spans="1:3" s="219" customFormat="1" ht="15.75">
      <c r="A66" s="1" t="s">
        <v>192</v>
      </c>
      <c r="B66" s="2" t="s">
        <v>344</v>
      </c>
      <c r="C66" s="254">
        <f>C67</f>
        <v>2764</v>
      </c>
    </row>
    <row r="67" spans="1:3" s="219" customFormat="1" ht="15.75">
      <c r="A67" s="1" t="s">
        <v>345</v>
      </c>
      <c r="B67" s="2" t="s">
        <v>346</v>
      </c>
      <c r="C67" s="254">
        <f>C68+C69+C70+C71</f>
        <v>2764</v>
      </c>
    </row>
    <row r="68" spans="1:3" s="219" customFormat="1" ht="31.5">
      <c r="A68" s="1" t="s">
        <v>376</v>
      </c>
      <c r="B68" s="2" t="s">
        <v>375</v>
      </c>
      <c r="C68" s="254">
        <v>209</v>
      </c>
    </row>
    <row r="69" spans="1:3" s="219" customFormat="1" ht="15.75">
      <c r="A69" s="1" t="s">
        <v>377</v>
      </c>
      <c r="B69" s="2" t="s">
        <v>507</v>
      </c>
      <c r="C69" s="254">
        <v>630</v>
      </c>
    </row>
    <row r="70" spans="1:3" s="219" customFormat="1" ht="15.75">
      <c r="A70" s="1" t="s">
        <v>949</v>
      </c>
      <c r="B70" s="2" t="s">
        <v>950</v>
      </c>
      <c r="C70" s="254">
        <v>1908</v>
      </c>
    </row>
    <row r="71" spans="1:3" s="219" customFormat="1" ht="47.25">
      <c r="A71" s="1" t="s">
        <v>604</v>
      </c>
      <c r="B71" s="2" t="s">
        <v>603</v>
      </c>
      <c r="C71" s="254">
        <v>17</v>
      </c>
    </row>
    <row r="72" spans="1:3" s="219" customFormat="1" ht="31.5">
      <c r="A72" s="216" t="s">
        <v>518</v>
      </c>
      <c r="B72" s="2" t="s">
        <v>60</v>
      </c>
      <c r="C72" s="254">
        <f>C73</f>
        <v>500</v>
      </c>
    </row>
    <row r="73" spans="1:3" s="219" customFormat="1" ht="15.75">
      <c r="A73" s="1" t="s">
        <v>520</v>
      </c>
      <c r="B73" s="2" t="s">
        <v>519</v>
      </c>
      <c r="C73" s="254">
        <f>C74</f>
        <v>500</v>
      </c>
    </row>
    <row r="74" spans="1:3" s="219" customFormat="1" ht="31.5">
      <c r="A74" s="1" t="s">
        <v>193</v>
      </c>
      <c r="B74" s="2" t="s">
        <v>194</v>
      </c>
      <c r="C74" s="254">
        <f>C75</f>
        <v>500</v>
      </c>
    </row>
    <row r="75" spans="1:3" s="219" customFormat="1" ht="31.5">
      <c r="A75" s="1" t="s">
        <v>170</v>
      </c>
      <c r="B75" s="212" t="s">
        <v>95</v>
      </c>
      <c r="C75" s="254">
        <v>500</v>
      </c>
    </row>
    <row r="76" spans="1:3" s="219" customFormat="1" ht="31.5">
      <c r="A76" s="1" t="s">
        <v>135</v>
      </c>
      <c r="B76" s="213" t="s">
        <v>136</v>
      </c>
      <c r="C76" s="254">
        <f>C77+C80</f>
        <v>9140</v>
      </c>
    </row>
    <row r="77" spans="1:3" s="219" customFormat="1" ht="78.75">
      <c r="A77" s="214" t="s">
        <v>195</v>
      </c>
      <c r="B77" s="2" t="s">
        <v>575</v>
      </c>
      <c r="C77" s="254">
        <f>C78</f>
        <v>5840</v>
      </c>
    </row>
    <row r="78" spans="1:3" s="219" customFormat="1" ht="94.5">
      <c r="A78" s="1" t="s">
        <v>196</v>
      </c>
      <c r="B78" s="2" t="s">
        <v>951</v>
      </c>
      <c r="C78" s="254">
        <f>C79</f>
        <v>5840</v>
      </c>
    </row>
    <row r="79" spans="1:3" s="219" customFormat="1" ht="94.5">
      <c r="A79" s="1" t="s">
        <v>365</v>
      </c>
      <c r="B79" s="2" t="s">
        <v>952</v>
      </c>
      <c r="C79" s="254">
        <v>5840</v>
      </c>
    </row>
    <row r="80" spans="1:3" s="219" customFormat="1" ht="31.5">
      <c r="A80" s="1" t="s">
        <v>456</v>
      </c>
      <c r="B80" s="2" t="s">
        <v>574</v>
      </c>
      <c r="C80" s="254">
        <f>C81+C83</f>
        <v>3300</v>
      </c>
    </row>
    <row r="81" spans="1:3" s="219" customFormat="1" ht="31.5">
      <c r="A81" s="1" t="s">
        <v>539</v>
      </c>
      <c r="B81" s="2" t="s">
        <v>366</v>
      </c>
      <c r="C81" s="254">
        <f>C82</f>
        <v>3000</v>
      </c>
    </row>
    <row r="82" spans="1:3" s="219" customFormat="1" ht="63">
      <c r="A82" s="1" t="s">
        <v>197</v>
      </c>
      <c r="B82" s="213" t="s">
        <v>198</v>
      </c>
      <c r="C82" s="254">
        <v>3000</v>
      </c>
    </row>
    <row r="83" spans="1:3" s="219" customFormat="1" ht="47.25">
      <c r="A83" s="33" t="s">
        <v>953</v>
      </c>
      <c r="B83" s="213" t="s">
        <v>954</v>
      </c>
      <c r="C83" s="254">
        <v>300</v>
      </c>
    </row>
    <row r="84" spans="1:3" s="219" customFormat="1" ht="15.75">
      <c r="A84" s="1" t="s">
        <v>356</v>
      </c>
      <c r="B84" s="2" t="s">
        <v>472</v>
      </c>
      <c r="C84" s="254">
        <f>C85+C88+C89+C91+C93+C99+C103+C104+C105+C106+C108+C98+C101</f>
        <v>4366</v>
      </c>
    </row>
    <row r="85" spans="1:3" s="219" customFormat="1" ht="31.5">
      <c r="A85" s="1" t="s">
        <v>199</v>
      </c>
      <c r="B85" s="2" t="s">
        <v>200</v>
      </c>
      <c r="C85" s="254">
        <f>C86+C87</f>
        <v>81</v>
      </c>
    </row>
    <row r="86" spans="1:3" s="219" customFormat="1" ht="78.75">
      <c r="A86" s="1" t="s">
        <v>545</v>
      </c>
      <c r="B86" s="196" t="s">
        <v>576</v>
      </c>
      <c r="C86" s="254">
        <v>66</v>
      </c>
    </row>
    <row r="87" spans="1:3" s="219" customFormat="1" ht="47.25">
      <c r="A87" s="217" t="s">
        <v>144</v>
      </c>
      <c r="B87" s="196" t="s">
        <v>525</v>
      </c>
      <c r="C87" s="254">
        <v>15</v>
      </c>
    </row>
    <row r="88" spans="1:3" s="219" customFormat="1" ht="63">
      <c r="A88" s="33" t="s">
        <v>955</v>
      </c>
      <c r="B88" s="196" t="s">
        <v>956</v>
      </c>
      <c r="C88" s="254">
        <v>5</v>
      </c>
    </row>
    <row r="89" spans="1:3" s="219" customFormat="1" ht="63">
      <c r="A89" s="1" t="s">
        <v>577</v>
      </c>
      <c r="B89" s="196" t="s">
        <v>166</v>
      </c>
      <c r="C89" s="254">
        <f>C90</f>
        <v>130</v>
      </c>
    </row>
    <row r="90" spans="1:3" s="219" customFormat="1" ht="47.25">
      <c r="A90" s="1" t="s">
        <v>457</v>
      </c>
      <c r="B90" s="196" t="s">
        <v>578</v>
      </c>
      <c r="C90" s="254">
        <v>130</v>
      </c>
    </row>
    <row r="91" spans="1:3" s="219" customFormat="1" ht="47.25">
      <c r="A91" s="1" t="s">
        <v>579</v>
      </c>
      <c r="B91" s="196" t="s">
        <v>580</v>
      </c>
      <c r="C91" s="254">
        <f>C92</f>
        <v>143</v>
      </c>
    </row>
    <row r="92" spans="1:3" s="219" customFormat="1" ht="47.25">
      <c r="A92" s="1" t="s">
        <v>440</v>
      </c>
      <c r="B92" s="196" t="s">
        <v>441</v>
      </c>
      <c r="C92" s="254">
        <v>143</v>
      </c>
    </row>
    <row r="93" spans="1:3" s="219" customFormat="1" ht="110.25">
      <c r="A93" s="1" t="s">
        <v>581</v>
      </c>
      <c r="B93" s="196" t="s">
        <v>582</v>
      </c>
      <c r="C93" s="254">
        <f>C94+C95+C96+C97</f>
        <v>833</v>
      </c>
    </row>
    <row r="94" spans="1:3" s="219" customFormat="1" ht="31.5">
      <c r="A94" s="217" t="s">
        <v>508</v>
      </c>
      <c r="B94" s="2" t="s">
        <v>8</v>
      </c>
      <c r="C94" s="254">
        <v>25</v>
      </c>
    </row>
    <row r="95" spans="1:3" s="219" customFormat="1" ht="31.5">
      <c r="A95" s="217" t="s">
        <v>147</v>
      </c>
      <c r="B95" s="196" t="s">
        <v>9</v>
      </c>
      <c r="C95" s="254">
        <v>52</v>
      </c>
    </row>
    <row r="96" spans="1:3" s="219" customFormat="1" ht="31.5">
      <c r="A96" s="1" t="s">
        <v>348</v>
      </c>
      <c r="B96" s="2" t="s">
        <v>349</v>
      </c>
      <c r="C96" s="254">
        <v>546</v>
      </c>
    </row>
    <row r="97" spans="1:3" s="219" customFormat="1" ht="31.5">
      <c r="A97" s="1" t="s">
        <v>350</v>
      </c>
      <c r="B97" s="2" t="s">
        <v>351</v>
      </c>
      <c r="C97" s="254">
        <v>210</v>
      </c>
    </row>
    <row r="98" spans="1:3" s="219" customFormat="1" ht="47.25">
      <c r="A98" s="33" t="s">
        <v>957</v>
      </c>
      <c r="B98" s="2" t="s">
        <v>958</v>
      </c>
      <c r="C98" s="254">
        <v>1</v>
      </c>
    </row>
    <row r="99" spans="1:3" s="219" customFormat="1" ht="31.5">
      <c r="A99" s="1" t="s">
        <v>583</v>
      </c>
      <c r="B99" s="2" t="s">
        <v>584</v>
      </c>
      <c r="C99" s="254">
        <f>C100</f>
        <v>40</v>
      </c>
    </row>
    <row r="100" spans="1:3" s="219" customFormat="1" ht="31.5">
      <c r="A100" s="1" t="s">
        <v>10</v>
      </c>
      <c r="B100" s="2" t="s">
        <v>521</v>
      </c>
      <c r="C100" s="254">
        <v>40</v>
      </c>
    </row>
    <row r="101" spans="1:3" s="219" customFormat="1" ht="31.5">
      <c r="A101" s="1" t="s">
        <v>585</v>
      </c>
      <c r="B101" s="2" t="s">
        <v>586</v>
      </c>
      <c r="C101" s="254">
        <f>C102</f>
        <v>31</v>
      </c>
    </row>
    <row r="102" spans="1:3" s="219" customFormat="1" ht="31.5">
      <c r="A102" s="1" t="s">
        <v>515</v>
      </c>
      <c r="B102" s="2" t="s">
        <v>514</v>
      </c>
      <c r="C102" s="254">
        <v>31</v>
      </c>
    </row>
    <row r="103" spans="1:3" s="219" customFormat="1" ht="31.5">
      <c r="A103" s="1" t="s">
        <v>516</v>
      </c>
      <c r="B103" s="2" t="s">
        <v>512</v>
      </c>
      <c r="C103" s="254">
        <v>60</v>
      </c>
    </row>
    <row r="104" spans="1:3" s="219" customFormat="1" ht="63">
      <c r="A104" s="1" t="s">
        <v>11</v>
      </c>
      <c r="B104" s="2" t="s">
        <v>12</v>
      </c>
      <c r="C104" s="254">
        <v>630</v>
      </c>
    </row>
    <row r="105" spans="1:3" s="219" customFormat="1" ht="31.5">
      <c r="A105" s="1" t="s">
        <v>517</v>
      </c>
      <c r="B105" s="2" t="s">
        <v>513</v>
      </c>
      <c r="C105" s="254">
        <v>500</v>
      </c>
    </row>
    <row r="106" spans="1:3" s="219" customFormat="1" ht="47.25">
      <c r="A106" s="1" t="s">
        <v>587</v>
      </c>
      <c r="B106" s="2" t="s">
        <v>588</v>
      </c>
      <c r="C106" s="254">
        <f>C107</f>
        <v>2</v>
      </c>
    </row>
    <row r="107" spans="1:3" s="219" customFormat="1" ht="47.25">
      <c r="A107" s="1" t="s">
        <v>442</v>
      </c>
      <c r="B107" s="2" t="s">
        <v>469</v>
      </c>
      <c r="C107" s="254">
        <v>2</v>
      </c>
    </row>
    <row r="108" spans="1:3" s="219" customFormat="1" ht="31.5">
      <c r="A108" s="1" t="s">
        <v>589</v>
      </c>
      <c r="B108" s="2" t="s">
        <v>590</v>
      </c>
      <c r="C108" s="254">
        <f>C109</f>
        <v>1910</v>
      </c>
    </row>
    <row r="109" spans="1:3" s="219" customFormat="1" ht="31.5">
      <c r="A109" s="1" t="s">
        <v>630</v>
      </c>
      <c r="B109" s="2" t="s">
        <v>470</v>
      </c>
      <c r="C109" s="254">
        <v>1910</v>
      </c>
    </row>
    <row r="110" spans="1:3" s="219" customFormat="1" ht="15.75">
      <c r="A110" s="1" t="s">
        <v>357</v>
      </c>
      <c r="B110" s="2" t="s">
        <v>473</v>
      </c>
      <c r="C110" s="254">
        <f>C111</f>
        <v>1701</v>
      </c>
    </row>
    <row r="111" spans="1:3" s="219" customFormat="1" ht="32.25" customHeight="1">
      <c r="A111" s="1" t="s">
        <v>591</v>
      </c>
      <c r="B111" s="2" t="s">
        <v>592</v>
      </c>
      <c r="C111" s="254">
        <f>C112</f>
        <v>1701</v>
      </c>
    </row>
    <row r="112" spans="1:3" s="219" customFormat="1" ht="32.25" customHeight="1">
      <c r="A112" s="1" t="s">
        <v>352</v>
      </c>
      <c r="B112" s="2" t="s">
        <v>353</v>
      </c>
      <c r="C112" s="254">
        <v>1701</v>
      </c>
    </row>
    <row r="113" spans="1:3" s="219" customFormat="1" ht="15.75">
      <c r="A113" s="33" t="s">
        <v>58</v>
      </c>
      <c r="B113" s="2" t="s">
        <v>479</v>
      </c>
      <c r="C113" s="254">
        <f>C114+C172</f>
        <v>1188306.4070000001</v>
      </c>
    </row>
    <row r="114" spans="1:3" s="219" customFormat="1" ht="33.75" customHeight="1">
      <c r="A114" s="33" t="s">
        <v>59</v>
      </c>
      <c r="B114" s="2" t="s">
        <v>382</v>
      </c>
      <c r="C114" s="254">
        <f>C142+C168+C115+C118</f>
        <v>1180724.147</v>
      </c>
    </row>
    <row r="115" spans="1:3" s="219" customFormat="1" ht="21" customHeight="1">
      <c r="A115" s="33" t="s">
        <v>420</v>
      </c>
      <c r="B115" s="2" t="s">
        <v>433</v>
      </c>
      <c r="C115" s="254">
        <f>C117</f>
        <v>109589.5</v>
      </c>
    </row>
    <row r="116" spans="1:3" s="219" customFormat="1" ht="18.75" customHeight="1">
      <c r="A116" s="33" t="s">
        <v>419</v>
      </c>
      <c r="B116" s="2" t="s">
        <v>631</v>
      </c>
      <c r="C116" s="254">
        <f>C117</f>
        <v>109589.5</v>
      </c>
    </row>
    <row r="117" spans="1:3" s="219" customFormat="1" ht="33" customHeight="1">
      <c r="A117" s="33" t="s">
        <v>992</v>
      </c>
      <c r="B117" s="2" t="s">
        <v>605</v>
      </c>
      <c r="C117" s="254">
        <v>109589.5</v>
      </c>
    </row>
    <row r="118" spans="1:3" s="219" customFormat="1" ht="33" customHeight="1">
      <c r="A118" s="33" t="s">
        <v>422</v>
      </c>
      <c r="B118" s="2" t="s">
        <v>509</v>
      </c>
      <c r="C118" s="254">
        <f>C119+C131+C125+C130+C122+C126+C127+C124+C123+C120</f>
        <v>284669.863</v>
      </c>
    </row>
    <row r="119" spans="1:3" s="219" customFormat="1" ht="65.25" customHeight="1">
      <c r="A119" s="33" t="s">
        <v>993</v>
      </c>
      <c r="B119" s="2" t="s">
        <v>213</v>
      </c>
      <c r="C119" s="254">
        <v>54325</v>
      </c>
    </row>
    <row r="120" spans="1:3" s="219" customFormat="1" ht="38.25" customHeight="1">
      <c r="A120" s="33" t="s">
        <v>1162</v>
      </c>
      <c r="B120" s="225" t="s">
        <v>1163</v>
      </c>
      <c r="C120" s="254">
        <f>C121</f>
        <v>8548.815</v>
      </c>
    </row>
    <row r="121" spans="1:3" s="219" customFormat="1" ht="65.25" customHeight="1">
      <c r="A121" s="33" t="s">
        <v>1164</v>
      </c>
      <c r="B121" s="225" t="s">
        <v>1165</v>
      </c>
      <c r="C121" s="254">
        <v>8548.815</v>
      </c>
    </row>
    <row r="122" spans="1:3" s="219" customFormat="1" ht="51" customHeight="1">
      <c r="A122" s="39" t="s">
        <v>994</v>
      </c>
      <c r="B122" s="225" t="s">
        <v>119</v>
      </c>
      <c r="C122" s="254">
        <v>570.941</v>
      </c>
    </row>
    <row r="123" spans="1:3" s="219" customFormat="1" ht="51" customHeight="1">
      <c r="A123" s="39" t="s">
        <v>1166</v>
      </c>
      <c r="B123" s="2" t="s">
        <v>1167</v>
      </c>
      <c r="C123" s="254">
        <v>4798.265</v>
      </c>
    </row>
    <row r="124" spans="1:3" s="219" customFormat="1" ht="36.75" customHeight="1">
      <c r="A124" s="33" t="s">
        <v>995</v>
      </c>
      <c r="B124" s="2" t="s">
        <v>989</v>
      </c>
      <c r="C124" s="254">
        <v>10097.9</v>
      </c>
    </row>
    <row r="125" spans="1:3" s="219" customFormat="1" ht="48.75" customHeight="1">
      <c r="A125" s="33" t="s">
        <v>996</v>
      </c>
      <c r="B125" s="2" t="s">
        <v>593</v>
      </c>
      <c r="C125" s="254">
        <v>33486.482</v>
      </c>
    </row>
    <row r="126" spans="1:3" s="219" customFormat="1" ht="40.5" customHeight="1">
      <c r="A126" s="33" t="s">
        <v>997</v>
      </c>
      <c r="B126" s="225" t="s">
        <v>596</v>
      </c>
      <c r="C126" s="254">
        <v>0</v>
      </c>
    </row>
    <row r="127" spans="1:3" s="219" customFormat="1" ht="40.5" customHeight="1">
      <c r="A127" s="228" t="s">
        <v>998</v>
      </c>
      <c r="B127" s="225" t="s">
        <v>219</v>
      </c>
      <c r="C127" s="254">
        <f>C128+C129</f>
        <v>4162</v>
      </c>
    </row>
    <row r="128" spans="1:3" s="219" customFormat="1" ht="50.25" customHeight="1">
      <c r="A128" s="228" t="s">
        <v>999</v>
      </c>
      <c r="B128" s="225" t="s">
        <v>987</v>
      </c>
      <c r="C128" s="254">
        <v>4162</v>
      </c>
    </row>
    <row r="129" spans="1:3" s="219" customFormat="1" ht="65.25" customHeight="1">
      <c r="A129" s="228" t="s">
        <v>1000</v>
      </c>
      <c r="B129" s="225" t="s">
        <v>988</v>
      </c>
      <c r="C129" s="254">
        <v>0</v>
      </c>
    </row>
    <row r="130" spans="1:3" s="219" customFormat="1" ht="33" customHeight="1">
      <c r="A130" s="33" t="s">
        <v>1001</v>
      </c>
      <c r="B130" s="2" t="s">
        <v>594</v>
      </c>
      <c r="C130" s="254">
        <v>3638.1</v>
      </c>
    </row>
    <row r="131" spans="1:3" s="219" customFormat="1" ht="15.75">
      <c r="A131" s="33" t="s">
        <v>1002</v>
      </c>
      <c r="B131" s="2" t="s">
        <v>430</v>
      </c>
      <c r="C131" s="254">
        <f>C136+C135+C137+C133+C134+C132+C138+C140+C139+C141</f>
        <v>165042.36000000002</v>
      </c>
    </row>
    <row r="132" spans="1:3" s="219" customFormat="1" ht="52.5" customHeight="1">
      <c r="A132" s="1" t="s">
        <v>1003</v>
      </c>
      <c r="B132" s="2" t="s">
        <v>595</v>
      </c>
      <c r="C132" s="254">
        <v>500</v>
      </c>
    </row>
    <row r="133" spans="1:3" s="219" customFormat="1" ht="115.5" customHeight="1">
      <c r="A133" s="33" t="s">
        <v>1004</v>
      </c>
      <c r="B133" s="2" t="s">
        <v>1043</v>
      </c>
      <c r="C133" s="254">
        <v>33473.1</v>
      </c>
    </row>
    <row r="134" spans="1:3" s="219" customFormat="1" ht="82.5" customHeight="1">
      <c r="A134" s="33" t="s">
        <v>1005</v>
      </c>
      <c r="B134" s="2" t="s">
        <v>963</v>
      </c>
      <c r="C134" s="254">
        <v>16669.1</v>
      </c>
    </row>
    <row r="135" spans="1:3" s="219" customFormat="1" ht="72" customHeight="1">
      <c r="A135" s="33" t="s">
        <v>1006</v>
      </c>
      <c r="B135" s="2" t="s">
        <v>208</v>
      </c>
      <c r="C135" s="254">
        <v>7921.8</v>
      </c>
    </row>
    <row r="136" spans="1:3" s="219" customFormat="1" ht="70.5" customHeight="1">
      <c r="A136" s="33" t="s">
        <v>1007</v>
      </c>
      <c r="B136" s="2" t="s">
        <v>423</v>
      </c>
      <c r="C136" s="254">
        <v>270</v>
      </c>
    </row>
    <row r="137" spans="1:3" s="219" customFormat="1" ht="51" customHeight="1">
      <c r="A137" s="33" t="s">
        <v>1008</v>
      </c>
      <c r="B137" s="2" t="s">
        <v>120</v>
      </c>
      <c r="C137" s="254">
        <v>4743.5</v>
      </c>
    </row>
    <row r="138" spans="1:3" s="219" customFormat="1" ht="51" customHeight="1">
      <c r="A138" s="33" t="s">
        <v>1044</v>
      </c>
      <c r="B138" s="2" t="s">
        <v>1045</v>
      </c>
      <c r="C138" s="254">
        <v>0</v>
      </c>
    </row>
    <row r="139" spans="1:3" s="219" customFormat="1" ht="51" customHeight="1">
      <c r="A139" s="33" t="s">
        <v>1168</v>
      </c>
      <c r="B139" s="2" t="s">
        <v>1169</v>
      </c>
      <c r="C139" s="254">
        <v>12145.056</v>
      </c>
    </row>
    <row r="140" spans="1:3" s="219" customFormat="1" ht="51" customHeight="1">
      <c r="A140" s="33" t="s">
        <v>1170</v>
      </c>
      <c r="B140" s="2" t="s">
        <v>209</v>
      </c>
      <c r="C140" s="254">
        <v>57651.302</v>
      </c>
    </row>
    <row r="141" spans="1:3" s="219" customFormat="1" ht="51" customHeight="1">
      <c r="A141" s="33" t="s">
        <v>1171</v>
      </c>
      <c r="B141" s="2" t="s">
        <v>1172</v>
      </c>
      <c r="C141" s="254">
        <v>31668.502</v>
      </c>
    </row>
    <row r="142" spans="1:3" s="219" customFormat="1" ht="15.75">
      <c r="A142" s="33" t="s">
        <v>1009</v>
      </c>
      <c r="B142" s="2" t="s">
        <v>431</v>
      </c>
      <c r="C142" s="254">
        <f>C165+C143+C164+C166+C167</f>
        <v>753143.7840000001</v>
      </c>
    </row>
    <row r="143" spans="1:3" s="219" customFormat="1" ht="31.5">
      <c r="A143" s="33" t="s">
        <v>1010</v>
      </c>
      <c r="B143" s="2" t="s">
        <v>434</v>
      </c>
      <c r="C143" s="254">
        <f>C149+C150+C151+C148+C160+C145+C161+C147+C159+C154+C158+C157+C152+C153+C162+C144+C146+C155+C156+C163</f>
        <v>726214.729</v>
      </c>
    </row>
    <row r="144" spans="1:3" s="219" customFormat="1" ht="231.75" customHeight="1">
      <c r="A144" s="33" t="s">
        <v>1011</v>
      </c>
      <c r="B144" s="2" t="s">
        <v>202</v>
      </c>
      <c r="C144" s="254">
        <v>185674.9</v>
      </c>
    </row>
    <row r="145" spans="1:3" s="219" customFormat="1" ht="219" customHeight="1">
      <c r="A145" s="33" t="s">
        <v>1012</v>
      </c>
      <c r="B145" s="2" t="s">
        <v>425</v>
      </c>
      <c r="C145" s="254">
        <v>2669.2</v>
      </c>
    </row>
    <row r="146" spans="1:3" s="219" customFormat="1" ht="205.5" customHeight="1">
      <c r="A146" s="33" t="s">
        <v>1013</v>
      </c>
      <c r="B146" s="2" t="s">
        <v>203</v>
      </c>
      <c r="C146" s="254">
        <v>323972.7</v>
      </c>
    </row>
    <row r="147" spans="1:3" s="219" customFormat="1" ht="208.5" customHeight="1">
      <c r="A147" s="33" t="s">
        <v>1014</v>
      </c>
      <c r="B147" s="2" t="s">
        <v>426</v>
      </c>
      <c r="C147" s="254">
        <v>10550.8</v>
      </c>
    </row>
    <row r="148" spans="1:3" s="219" customFormat="1" ht="68.25" customHeight="1">
      <c r="A148" s="33" t="s">
        <v>1015</v>
      </c>
      <c r="B148" s="2" t="s">
        <v>122</v>
      </c>
      <c r="C148" s="254">
        <v>4832.7</v>
      </c>
    </row>
    <row r="149" spans="1:3" s="219" customFormat="1" ht="66.75" customHeight="1">
      <c r="A149" s="33" t="s">
        <v>1016</v>
      </c>
      <c r="B149" s="2" t="s">
        <v>204</v>
      </c>
      <c r="C149" s="254">
        <v>7962.6</v>
      </c>
    </row>
    <row r="150" spans="1:3" s="219" customFormat="1" ht="85.5" customHeight="1">
      <c r="A150" s="33" t="s">
        <v>1017</v>
      </c>
      <c r="B150" s="2" t="s">
        <v>124</v>
      </c>
      <c r="C150" s="254">
        <v>1287.2</v>
      </c>
    </row>
    <row r="151" spans="1:3" s="219" customFormat="1" ht="69.75" customHeight="1">
      <c r="A151" s="33" t="s">
        <v>1018</v>
      </c>
      <c r="B151" s="2" t="s">
        <v>123</v>
      </c>
      <c r="C151" s="254">
        <v>692.4</v>
      </c>
    </row>
    <row r="152" spans="1:3" s="219" customFormat="1" ht="186.75" customHeight="1">
      <c r="A152" s="33" t="s">
        <v>1019</v>
      </c>
      <c r="B152" s="2" t="s">
        <v>128</v>
      </c>
      <c r="C152" s="254">
        <v>280.8</v>
      </c>
    </row>
    <row r="153" spans="1:3" s="219" customFormat="1" ht="89.25" customHeight="1">
      <c r="A153" s="33" t="s">
        <v>1020</v>
      </c>
      <c r="B153" s="2" t="s">
        <v>206</v>
      </c>
      <c r="C153" s="254">
        <v>672.4</v>
      </c>
    </row>
    <row r="154" spans="1:3" s="219" customFormat="1" ht="216" customHeight="1">
      <c r="A154" s="33" t="s">
        <v>1021</v>
      </c>
      <c r="B154" s="2" t="s">
        <v>428</v>
      </c>
      <c r="C154" s="254">
        <v>40307.5</v>
      </c>
    </row>
    <row r="155" spans="1:3" s="219" customFormat="1" ht="99" customHeight="1">
      <c r="A155" s="33" t="s">
        <v>1022</v>
      </c>
      <c r="B155" s="2" t="s">
        <v>126</v>
      </c>
      <c r="C155" s="254">
        <v>10818.7</v>
      </c>
    </row>
    <row r="156" spans="1:3" ht="117" customHeight="1">
      <c r="A156" s="33" t="s">
        <v>1023</v>
      </c>
      <c r="B156" s="2" t="s">
        <v>125</v>
      </c>
      <c r="C156" s="254">
        <v>882.9</v>
      </c>
    </row>
    <row r="157" spans="1:3" s="219" customFormat="1" ht="75" customHeight="1">
      <c r="A157" s="33" t="s">
        <v>1024</v>
      </c>
      <c r="B157" s="2" t="s">
        <v>127</v>
      </c>
      <c r="C157" s="254">
        <v>2328.1</v>
      </c>
    </row>
    <row r="158" spans="1:3" s="219" customFormat="1" ht="89.25" customHeight="1">
      <c r="A158" s="33" t="s">
        <v>1025</v>
      </c>
      <c r="B158" s="2" t="s">
        <v>205</v>
      </c>
      <c r="C158" s="254">
        <v>17358.8</v>
      </c>
    </row>
    <row r="159" spans="1:3" s="102" customFormat="1" ht="123.75" customHeight="1">
      <c r="A159" s="33" t="s">
        <v>1026</v>
      </c>
      <c r="B159" s="2" t="s">
        <v>427</v>
      </c>
      <c r="C159" s="254">
        <v>250</v>
      </c>
    </row>
    <row r="160" spans="1:3" s="219" customFormat="1" ht="270" customHeight="1">
      <c r="A160" s="33" t="s">
        <v>1038</v>
      </c>
      <c r="B160" s="2" t="s">
        <v>129</v>
      </c>
      <c r="C160" s="254">
        <v>64832.3</v>
      </c>
    </row>
    <row r="161" spans="1:3" s="219" customFormat="1" ht="231.75" customHeight="1">
      <c r="A161" s="33" t="s">
        <v>1037</v>
      </c>
      <c r="B161" s="2" t="s">
        <v>201</v>
      </c>
      <c r="C161" s="254">
        <v>35950.2</v>
      </c>
    </row>
    <row r="162" spans="1:3" s="219" customFormat="1" ht="69" customHeight="1">
      <c r="A162" s="33" t="s">
        <v>1036</v>
      </c>
      <c r="B162" s="2" t="s">
        <v>207</v>
      </c>
      <c r="C162" s="254">
        <v>1138.2</v>
      </c>
    </row>
    <row r="163" spans="1:3" s="219" customFormat="1" ht="83.25" customHeight="1">
      <c r="A163" s="33" t="s">
        <v>1035</v>
      </c>
      <c r="B163" s="2" t="s">
        <v>670</v>
      </c>
      <c r="C163" s="254">
        <v>13752.329</v>
      </c>
    </row>
    <row r="164" spans="1:3" s="219" customFormat="1" ht="72" customHeight="1">
      <c r="A164" s="33" t="s">
        <v>1034</v>
      </c>
      <c r="B164" s="2" t="s">
        <v>418</v>
      </c>
      <c r="C164" s="254">
        <v>19594.3</v>
      </c>
    </row>
    <row r="165" spans="1:3" s="219" customFormat="1" ht="72" customHeight="1">
      <c r="A165" s="33" t="s">
        <v>1033</v>
      </c>
      <c r="B165" s="2" t="s">
        <v>215</v>
      </c>
      <c r="C165" s="254">
        <v>4344.255</v>
      </c>
    </row>
    <row r="166" spans="1:3" s="219" customFormat="1" ht="52.5" customHeight="1">
      <c r="A166" s="33" t="s">
        <v>1032</v>
      </c>
      <c r="B166" s="2" t="s">
        <v>624</v>
      </c>
      <c r="C166" s="254">
        <v>1853.5</v>
      </c>
    </row>
    <row r="167" spans="1:3" s="219" customFormat="1" ht="45" customHeight="1">
      <c r="A167" s="33" t="s">
        <v>1031</v>
      </c>
      <c r="B167" s="2" t="s">
        <v>214</v>
      </c>
      <c r="C167" s="254">
        <v>1137</v>
      </c>
    </row>
    <row r="168" spans="1:3" s="219" customFormat="1" ht="27" customHeight="1">
      <c r="A168" s="33" t="s">
        <v>1030</v>
      </c>
      <c r="B168" s="2" t="s">
        <v>625</v>
      </c>
      <c r="C168" s="254">
        <f>C169+C170</f>
        <v>33321</v>
      </c>
    </row>
    <row r="169" spans="1:3" s="219" customFormat="1" ht="69" customHeight="1">
      <c r="A169" s="33" t="s">
        <v>1029</v>
      </c>
      <c r="B169" s="2" t="s">
        <v>220</v>
      </c>
      <c r="C169" s="254">
        <v>25221</v>
      </c>
    </row>
    <row r="170" spans="1:3" s="219" customFormat="1" ht="34.5" customHeight="1">
      <c r="A170" s="33" t="s">
        <v>1028</v>
      </c>
      <c r="B170" s="2" t="s">
        <v>676</v>
      </c>
      <c r="C170" s="254">
        <f>C171</f>
        <v>8100</v>
      </c>
    </row>
    <row r="171" spans="1:3" s="219" customFormat="1" ht="87" customHeight="1">
      <c r="A171" s="33" t="s">
        <v>1027</v>
      </c>
      <c r="B171" s="2" t="s">
        <v>429</v>
      </c>
      <c r="C171" s="254">
        <v>8100</v>
      </c>
    </row>
    <row r="172" spans="1:3" s="219" customFormat="1" ht="20.25" customHeight="1">
      <c r="A172" s="33" t="s">
        <v>1057</v>
      </c>
      <c r="B172" s="2" t="s">
        <v>1058</v>
      </c>
      <c r="C172" s="254">
        <f>C173</f>
        <v>7582.26</v>
      </c>
    </row>
    <row r="173" spans="1:3" s="219" customFormat="1" ht="19.5" customHeight="1">
      <c r="A173" s="33" t="s">
        <v>1059</v>
      </c>
      <c r="B173" s="2" t="s">
        <v>1060</v>
      </c>
      <c r="C173" s="254">
        <f>C174+C175+C176</f>
        <v>7582.26</v>
      </c>
    </row>
    <row r="174" spans="1:3" s="219" customFormat="1" ht="54" customHeight="1">
      <c r="A174" s="33" t="s">
        <v>1061</v>
      </c>
      <c r="B174" s="2" t="s">
        <v>1062</v>
      </c>
      <c r="C174" s="254">
        <v>416.63</v>
      </c>
    </row>
    <row r="175" spans="1:3" s="219" customFormat="1" ht="50.25" customHeight="1">
      <c r="A175" s="33" t="s">
        <v>1063</v>
      </c>
      <c r="B175" s="2" t="s">
        <v>1064</v>
      </c>
      <c r="C175" s="254">
        <v>416.63</v>
      </c>
    </row>
    <row r="176" spans="1:3" s="219" customFormat="1" ht="68.25" customHeight="1">
      <c r="A176" s="33" t="s">
        <v>1065</v>
      </c>
      <c r="B176" s="7" t="s">
        <v>1066</v>
      </c>
      <c r="C176" s="254">
        <v>6749</v>
      </c>
    </row>
    <row r="177" spans="1:3" s="219" customFormat="1" ht="15.75">
      <c r="A177" s="204"/>
      <c r="B177" s="109" t="s">
        <v>487</v>
      </c>
      <c r="C177" s="255">
        <f>C113+C14</f>
        <v>1750362.4070000001</v>
      </c>
    </row>
    <row r="178" spans="1:3" s="219" customFormat="1" ht="15.75">
      <c r="A178" s="226"/>
      <c r="B178" s="9"/>
      <c r="C178" s="256"/>
    </row>
    <row r="179" spans="1:3" s="219" customFormat="1" ht="15.75">
      <c r="A179" s="287" t="s">
        <v>211</v>
      </c>
      <c r="B179" s="287"/>
      <c r="C179" s="287"/>
    </row>
    <row r="180" spans="1:3" s="219" customFormat="1" ht="15.75">
      <c r="A180" s="192"/>
      <c r="B180" s="191"/>
      <c r="C180" s="257"/>
    </row>
    <row r="181" spans="1:3" s="219" customFormat="1" ht="15.75">
      <c r="A181" s="192"/>
      <c r="B181" s="191"/>
      <c r="C181" s="257"/>
    </row>
    <row r="182" spans="1:3" s="219" customFormat="1" ht="15.75">
      <c r="A182" s="192"/>
      <c r="B182" s="191"/>
      <c r="C182" s="257"/>
    </row>
    <row r="183" spans="1:3" s="219" customFormat="1" ht="15.75">
      <c r="A183" s="192"/>
      <c r="B183" s="191"/>
      <c r="C183" s="257"/>
    </row>
    <row r="184" spans="1:3" s="219" customFormat="1" ht="15.75">
      <c r="A184" s="192"/>
      <c r="B184" s="191"/>
      <c r="C184" s="257"/>
    </row>
    <row r="185" spans="1:3" s="219" customFormat="1" ht="15.75">
      <c r="A185" s="192"/>
      <c r="B185" s="191"/>
      <c r="C185" s="257"/>
    </row>
    <row r="186" spans="1:3" s="219" customFormat="1" ht="15.75">
      <c r="A186" s="192"/>
      <c r="B186" s="191"/>
      <c r="C186" s="257"/>
    </row>
    <row r="187" spans="1:3" s="219" customFormat="1" ht="15.75">
      <c r="A187" s="192"/>
      <c r="B187" s="191"/>
      <c r="C187" s="257"/>
    </row>
    <row r="188" spans="1:3" s="219" customFormat="1" ht="15.75">
      <c r="A188" s="192"/>
      <c r="B188" s="191"/>
      <c r="C188" s="257"/>
    </row>
    <row r="189" spans="1:3" s="219" customFormat="1" ht="15.75">
      <c r="A189" s="192"/>
      <c r="B189" s="191"/>
      <c r="C189" s="257"/>
    </row>
  </sheetData>
  <sheetProtection/>
  <mergeCells count="10">
    <mergeCell ref="A10:C10"/>
    <mergeCell ref="A179:C179"/>
    <mergeCell ref="A1:C1"/>
    <mergeCell ref="A2:C2"/>
    <mergeCell ref="A3:C3"/>
    <mergeCell ref="A4:C4"/>
    <mergeCell ref="A5:C5"/>
    <mergeCell ref="A6:C6"/>
    <mergeCell ref="A9:C9"/>
    <mergeCell ref="A7:C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D170"/>
  <sheetViews>
    <sheetView zoomScale="70" zoomScaleNormal="70" workbookViewId="0" topLeftCell="A1">
      <selection activeCell="K15" sqref="K15"/>
    </sheetView>
  </sheetViews>
  <sheetFormatPr defaultColWidth="9.00390625" defaultRowHeight="12.75"/>
  <cols>
    <col min="1" max="1" width="30.125" style="101" customWidth="1"/>
    <col min="2" max="2" width="71.75390625" style="391" customWidth="1"/>
    <col min="3" max="3" width="13.25390625" style="101" customWidth="1"/>
    <col min="4" max="4" width="13.875" style="101" customWidth="1"/>
    <col min="5" max="5" width="9.125" style="101" customWidth="1"/>
    <col min="6" max="6" width="10.125" style="101" bestFit="1" customWidth="1"/>
    <col min="7" max="16384" width="9.125" style="101" customWidth="1"/>
  </cols>
  <sheetData>
    <row r="1" spans="1:4" ht="15.75" customHeight="1">
      <c r="A1" s="310" t="s">
        <v>959</v>
      </c>
      <c r="B1" s="310"/>
      <c r="C1" s="310"/>
      <c r="D1" s="310"/>
    </row>
    <row r="2" spans="1:4" ht="15.75" customHeight="1">
      <c r="A2" s="310" t="s">
        <v>960</v>
      </c>
      <c r="B2" s="310"/>
      <c r="C2" s="310"/>
      <c r="D2" s="310"/>
    </row>
    <row r="3" spans="1:4" ht="15.75" customHeight="1">
      <c r="A3" s="310" t="s">
        <v>961</v>
      </c>
      <c r="B3" s="310"/>
      <c r="C3" s="310"/>
      <c r="D3" s="310"/>
    </row>
    <row r="4" spans="1:4" ht="15.75" customHeight="1">
      <c r="A4" s="310" t="s">
        <v>962</v>
      </c>
      <c r="B4" s="310"/>
      <c r="C4" s="310"/>
      <c r="D4" s="310"/>
    </row>
    <row r="5" spans="1:4" ht="15.75">
      <c r="A5" s="310" t="s">
        <v>1056</v>
      </c>
      <c r="B5" s="310"/>
      <c r="C5" s="310"/>
      <c r="D5" s="310"/>
    </row>
    <row r="6" spans="1:4" s="218" customFormat="1" ht="15.75">
      <c r="A6" s="309" t="s">
        <v>1173</v>
      </c>
      <c r="B6" s="291"/>
      <c r="C6" s="291"/>
      <c r="D6" s="390"/>
    </row>
    <row r="7" spans="1:4" s="218" customFormat="1" ht="15.75">
      <c r="A7" s="309" t="s">
        <v>1174</v>
      </c>
      <c r="B7" s="291"/>
      <c r="C7" s="291"/>
      <c r="D7" s="390"/>
    </row>
    <row r="8" spans="1:3" s="218" customFormat="1" ht="15.75">
      <c r="A8" s="193"/>
      <c r="B8" s="275"/>
      <c r="C8" s="275"/>
    </row>
    <row r="9" spans="1:4" ht="15.75">
      <c r="A9" s="311" t="s">
        <v>343</v>
      </c>
      <c r="B9" s="311"/>
      <c r="C9" s="311"/>
      <c r="D9" s="312"/>
    </row>
    <row r="10" spans="1:4" ht="15.75" customHeight="1">
      <c r="A10" s="311" t="s">
        <v>901</v>
      </c>
      <c r="B10" s="311"/>
      <c r="C10" s="311"/>
      <c r="D10" s="312"/>
    </row>
    <row r="11" spans="3:4" ht="15.75" customHeight="1" thickBot="1">
      <c r="C11" s="314" t="s">
        <v>554</v>
      </c>
      <c r="D11" s="314"/>
    </row>
    <row r="12" spans="1:4" ht="32.25" thickBot="1">
      <c r="A12" s="220" t="s">
        <v>443</v>
      </c>
      <c r="B12" s="392" t="s">
        <v>499</v>
      </c>
      <c r="C12" s="315" t="s">
        <v>484</v>
      </c>
      <c r="D12" s="316"/>
    </row>
    <row r="13" spans="1:4" ht="16.5" thickBot="1">
      <c r="A13" s="221"/>
      <c r="B13" s="393"/>
      <c r="C13" s="222">
        <v>2020</v>
      </c>
      <c r="D13" s="223">
        <v>2021</v>
      </c>
    </row>
    <row r="14" spans="1:4" ht="15.75">
      <c r="A14" s="1" t="s">
        <v>114</v>
      </c>
      <c r="B14" s="2" t="s">
        <v>468</v>
      </c>
      <c r="C14" s="224">
        <f>C15+C21+C26+C38+C41+C44+C49+C66+C72+C76+C84+C110</f>
        <v>672803.9</v>
      </c>
      <c r="D14" s="224">
        <f>D15+D21+D26+D38+D41+D44+D49+D66+D72+D76+D84+D110</f>
        <v>705876</v>
      </c>
    </row>
    <row r="15" spans="1:4" s="219" customFormat="1" ht="15.75">
      <c r="A15" s="1" t="s">
        <v>115</v>
      </c>
      <c r="B15" s="200" t="s">
        <v>480</v>
      </c>
      <c r="C15" s="224">
        <f>C16</f>
        <v>352389</v>
      </c>
      <c r="D15" s="224">
        <f>D16</f>
        <v>377164</v>
      </c>
    </row>
    <row r="16" spans="1:4" s="219" customFormat="1" ht="15.75">
      <c r="A16" s="1" t="s">
        <v>39</v>
      </c>
      <c r="B16" s="2" t="s">
        <v>485</v>
      </c>
      <c r="C16" s="89">
        <f>C17+C18+C19+C20</f>
        <v>352389</v>
      </c>
      <c r="D16" s="89">
        <f>D17+D18+D19+D20</f>
        <v>377164</v>
      </c>
    </row>
    <row r="17" spans="1:4" s="219" customFormat="1" ht="78.75">
      <c r="A17" s="1" t="s">
        <v>474</v>
      </c>
      <c r="B17" s="212" t="s">
        <v>38</v>
      </c>
      <c r="C17" s="89">
        <v>346982</v>
      </c>
      <c r="D17" s="89">
        <v>371709</v>
      </c>
    </row>
    <row r="18" spans="1:4" s="219" customFormat="1" ht="110.25">
      <c r="A18" s="1" t="s">
        <v>355</v>
      </c>
      <c r="B18" s="212" t="s">
        <v>510</v>
      </c>
      <c r="C18" s="89">
        <v>1980</v>
      </c>
      <c r="D18" s="89">
        <v>1980</v>
      </c>
    </row>
    <row r="19" spans="1:4" s="219" customFormat="1" ht="47.25">
      <c r="A19" s="1" t="s">
        <v>340</v>
      </c>
      <c r="B19" s="2" t="s">
        <v>511</v>
      </c>
      <c r="C19" s="89">
        <v>2300</v>
      </c>
      <c r="D19" s="89">
        <v>2300</v>
      </c>
    </row>
    <row r="20" spans="1:4" s="219" customFormat="1" ht="94.5">
      <c r="A20" s="1" t="s">
        <v>528</v>
      </c>
      <c r="B20" s="213" t="s">
        <v>448</v>
      </c>
      <c r="C20" s="89">
        <v>1127</v>
      </c>
      <c r="D20" s="89">
        <v>1175</v>
      </c>
    </row>
    <row r="21" spans="1:4" s="219" customFormat="1" ht="31.5">
      <c r="A21" s="1" t="s">
        <v>116</v>
      </c>
      <c r="B21" s="212" t="s">
        <v>601</v>
      </c>
      <c r="C21" s="224">
        <f>C22</f>
        <v>20263</v>
      </c>
      <c r="D21" s="224">
        <f>D22</f>
        <v>20973</v>
      </c>
    </row>
    <row r="22" spans="1:4" s="219" customFormat="1" ht="31.5">
      <c r="A22" s="1" t="s">
        <v>449</v>
      </c>
      <c r="B22" s="212" t="s">
        <v>602</v>
      </c>
      <c r="C22" s="89">
        <f>C23+C24+C25</f>
        <v>20263</v>
      </c>
      <c r="D22" s="89">
        <f>D23+D24+D25</f>
        <v>20973</v>
      </c>
    </row>
    <row r="23" spans="1:4" s="219" customFormat="1" ht="63">
      <c r="A23" s="1" t="s">
        <v>450</v>
      </c>
      <c r="B23" s="2" t="s">
        <v>335</v>
      </c>
      <c r="C23" s="89">
        <v>6372</v>
      </c>
      <c r="D23" s="89">
        <v>6595</v>
      </c>
    </row>
    <row r="24" spans="1:4" s="219" customFormat="1" ht="78.75">
      <c r="A24" s="1" t="s">
        <v>451</v>
      </c>
      <c r="B24" s="212" t="s">
        <v>336</v>
      </c>
      <c r="C24" s="89">
        <v>54</v>
      </c>
      <c r="D24" s="89">
        <v>56</v>
      </c>
    </row>
    <row r="25" spans="1:4" s="219" customFormat="1" ht="63">
      <c r="A25" s="1" t="s">
        <v>452</v>
      </c>
      <c r="B25" s="2" t="s">
        <v>57</v>
      </c>
      <c r="C25" s="89">
        <v>13837</v>
      </c>
      <c r="D25" s="89">
        <v>14322</v>
      </c>
    </row>
    <row r="26" spans="1:4" s="219" customFormat="1" ht="15.75">
      <c r="A26" s="1" t="s">
        <v>117</v>
      </c>
      <c r="B26" s="2" t="s">
        <v>482</v>
      </c>
      <c r="C26" s="224">
        <f>C27+C32+C34+C36</f>
        <v>121506</v>
      </c>
      <c r="D26" s="224">
        <f>D27+D32+D34+D36</f>
        <v>104261</v>
      </c>
    </row>
    <row r="27" spans="1:4" s="219" customFormat="1" ht="31.5">
      <c r="A27" s="214" t="s">
        <v>453</v>
      </c>
      <c r="B27" s="2" t="s">
        <v>361</v>
      </c>
      <c r="C27" s="224">
        <f>C28+C30</f>
        <v>87525</v>
      </c>
      <c r="D27" s="224">
        <f>D28+D30</f>
        <v>90589</v>
      </c>
    </row>
    <row r="28" spans="1:4" s="219" customFormat="1" ht="31.5">
      <c r="A28" s="1" t="s">
        <v>362</v>
      </c>
      <c r="B28" s="2" t="s">
        <v>118</v>
      </c>
      <c r="C28" s="89">
        <f>C29</f>
        <v>50765</v>
      </c>
      <c r="D28" s="89">
        <f>D29</f>
        <v>52542</v>
      </c>
    </row>
    <row r="29" spans="1:4" s="219" customFormat="1" ht="31.5">
      <c r="A29" s="1" t="s">
        <v>363</v>
      </c>
      <c r="B29" s="2" t="s">
        <v>118</v>
      </c>
      <c r="C29" s="89">
        <v>50765</v>
      </c>
      <c r="D29" s="89">
        <v>52542</v>
      </c>
    </row>
    <row r="30" spans="1:4" s="219" customFormat="1" ht="47.25">
      <c r="A30" s="1" t="s">
        <v>364</v>
      </c>
      <c r="B30" s="2" t="s">
        <v>368</v>
      </c>
      <c r="C30" s="89">
        <f>C31</f>
        <v>36760</v>
      </c>
      <c r="D30" s="89">
        <f>D31</f>
        <v>38047</v>
      </c>
    </row>
    <row r="31" spans="1:4" s="219" customFormat="1" ht="63">
      <c r="A31" s="1" t="s">
        <v>369</v>
      </c>
      <c r="B31" s="2" t="s">
        <v>171</v>
      </c>
      <c r="C31" s="89">
        <v>36760</v>
      </c>
      <c r="D31" s="89">
        <v>38047</v>
      </c>
    </row>
    <row r="32" spans="1:4" s="219" customFormat="1" ht="31.5">
      <c r="A32" s="1" t="s">
        <v>40</v>
      </c>
      <c r="B32" s="213" t="s">
        <v>486</v>
      </c>
      <c r="C32" s="224">
        <f>C33</f>
        <v>27080</v>
      </c>
      <c r="D32" s="224">
        <f>D33</f>
        <v>6770</v>
      </c>
    </row>
    <row r="33" spans="1:4" s="219" customFormat="1" ht="31.5">
      <c r="A33" s="1" t="s">
        <v>370</v>
      </c>
      <c r="B33" s="2" t="s">
        <v>486</v>
      </c>
      <c r="C33" s="89">
        <v>27080</v>
      </c>
      <c r="D33" s="89">
        <v>6770</v>
      </c>
    </row>
    <row r="34" spans="1:4" s="219" customFormat="1" ht="15.75">
      <c r="A34" s="1" t="s">
        <v>454</v>
      </c>
      <c r="B34" s="2" t="s">
        <v>41</v>
      </c>
      <c r="C34" s="224">
        <f>C35</f>
        <v>3476</v>
      </c>
      <c r="D34" s="224">
        <f>D35</f>
        <v>3477</v>
      </c>
    </row>
    <row r="35" spans="1:4" s="219" customFormat="1" ht="15.75">
      <c r="A35" s="1" t="s">
        <v>371</v>
      </c>
      <c r="B35" s="2" t="s">
        <v>41</v>
      </c>
      <c r="C35" s="89">
        <v>3476</v>
      </c>
      <c r="D35" s="89">
        <v>3477</v>
      </c>
    </row>
    <row r="36" spans="1:4" s="219" customFormat="1" ht="31.5">
      <c r="A36" s="1" t="s">
        <v>476</v>
      </c>
      <c r="B36" s="2" t="s">
        <v>475</v>
      </c>
      <c r="C36" s="224">
        <f>C37</f>
        <v>3425</v>
      </c>
      <c r="D36" s="224">
        <f>D37</f>
        <v>3425</v>
      </c>
    </row>
    <row r="37" spans="1:4" s="219" customFormat="1" ht="31.5">
      <c r="A37" s="214" t="s">
        <v>477</v>
      </c>
      <c r="B37" s="2" t="s">
        <v>478</v>
      </c>
      <c r="C37" s="89">
        <v>3425</v>
      </c>
      <c r="D37" s="89">
        <v>3425</v>
      </c>
    </row>
    <row r="38" spans="1:4" s="219" customFormat="1" ht="15.75">
      <c r="A38" s="1" t="s">
        <v>172</v>
      </c>
      <c r="B38" s="2" t="s">
        <v>173</v>
      </c>
      <c r="C38" s="224">
        <f>C39</f>
        <v>9800</v>
      </c>
      <c r="D38" s="224">
        <f>D39</f>
        <v>9800</v>
      </c>
    </row>
    <row r="39" spans="1:4" s="219" customFormat="1" ht="15.75">
      <c r="A39" s="215" t="s">
        <v>174</v>
      </c>
      <c r="B39" s="2" t="s">
        <v>175</v>
      </c>
      <c r="C39" s="224">
        <f>C40</f>
        <v>9800</v>
      </c>
      <c r="D39" s="224">
        <f>D40</f>
        <v>9800</v>
      </c>
    </row>
    <row r="40" spans="1:4" s="219" customFormat="1" ht="31.5">
      <c r="A40" s="1" t="s">
        <v>176</v>
      </c>
      <c r="B40" s="2" t="s">
        <v>177</v>
      </c>
      <c r="C40" s="89">
        <v>9800</v>
      </c>
      <c r="D40" s="89">
        <v>9800</v>
      </c>
    </row>
    <row r="41" spans="1:4" s="219" customFormat="1" ht="31.5">
      <c r="A41" s="1" t="s">
        <v>178</v>
      </c>
      <c r="B41" s="2" t="s">
        <v>143</v>
      </c>
      <c r="C41" s="224">
        <f>C42</f>
        <v>1490</v>
      </c>
      <c r="D41" s="224">
        <f>D42</f>
        <v>1520</v>
      </c>
    </row>
    <row r="42" spans="1:4" s="219" customFormat="1" ht="15.75">
      <c r="A42" s="1" t="s">
        <v>564</v>
      </c>
      <c r="B42" s="2" t="s">
        <v>565</v>
      </c>
      <c r="C42" s="224">
        <f>C43</f>
        <v>1490</v>
      </c>
      <c r="D42" s="224">
        <f>D43</f>
        <v>1520</v>
      </c>
    </row>
    <row r="43" spans="1:4" s="219" customFormat="1" ht="15.75">
      <c r="A43" s="1" t="s">
        <v>169</v>
      </c>
      <c r="B43" s="2" t="s">
        <v>563</v>
      </c>
      <c r="C43" s="89">
        <v>1490</v>
      </c>
      <c r="D43" s="89">
        <v>1520</v>
      </c>
    </row>
    <row r="44" spans="1:4" s="219" customFormat="1" ht="15.75">
      <c r="A44" s="1" t="s">
        <v>179</v>
      </c>
      <c r="B44" s="213" t="s">
        <v>455</v>
      </c>
      <c r="C44" s="224">
        <f>C45+C47</f>
        <v>10120</v>
      </c>
      <c r="D44" s="224">
        <f>D45+D47</f>
        <v>10320</v>
      </c>
    </row>
    <row r="45" spans="1:4" s="219" customFormat="1" ht="31.5">
      <c r="A45" s="1" t="s">
        <v>180</v>
      </c>
      <c r="B45" s="2" t="s">
        <v>181</v>
      </c>
      <c r="C45" s="224">
        <f>C46</f>
        <v>10100</v>
      </c>
      <c r="D45" s="224">
        <f>D46</f>
        <v>10300</v>
      </c>
    </row>
    <row r="46" spans="1:4" s="219" customFormat="1" ht="47.25">
      <c r="A46" s="1" t="s">
        <v>42</v>
      </c>
      <c r="B46" s="2" t="s">
        <v>367</v>
      </c>
      <c r="C46" s="89">
        <v>10100</v>
      </c>
      <c r="D46" s="89">
        <v>10300</v>
      </c>
    </row>
    <row r="47" spans="1:4" s="219" customFormat="1" ht="31.5">
      <c r="A47" s="1" t="s">
        <v>182</v>
      </c>
      <c r="B47" s="2" t="s">
        <v>183</v>
      </c>
      <c r="C47" s="224">
        <f>C48</f>
        <v>20</v>
      </c>
      <c r="D47" s="224">
        <f>D48</f>
        <v>20</v>
      </c>
    </row>
    <row r="48" spans="1:4" s="219" customFormat="1" ht="31.5">
      <c r="A48" s="1" t="s">
        <v>184</v>
      </c>
      <c r="B48" s="212" t="s">
        <v>168</v>
      </c>
      <c r="C48" s="89">
        <v>20</v>
      </c>
      <c r="D48" s="89">
        <v>20</v>
      </c>
    </row>
    <row r="49" spans="1:4" s="219" customFormat="1" ht="47.25">
      <c r="A49" s="1" t="s">
        <v>185</v>
      </c>
      <c r="B49" s="2" t="s">
        <v>483</v>
      </c>
      <c r="C49" s="89">
        <v>53530</v>
      </c>
      <c r="D49" s="89">
        <v>53530</v>
      </c>
    </row>
    <row r="50" spans="1:4" s="219" customFormat="1" ht="78.75">
      <c r="A50" s="1" t="s">
        <v>358</v>
      </c>
      <c r="B50" s="212" t="s">
        <v>372</v>
      </c>
      <c r="C50" s="224">
        <f>C51+C54+C56+C58</f>
        <v>53454</v>
      </c>
      <c r="D50" s="224">
        <f>D51+D54+D56+D58</f>
        <v>53454</v>
      </c>
    </row>
    <row r="51" spans="1:4" s="219" customFormat="1" ht="63">
      <c r="A51" s="1" t="s">
        <v>529</v>
      </c>
      <c r="B51" s="212" t="s">
        <v>167</v>
      </c>
      <c r="C51" s="224">
        <f>C52+C53</f>
        <v>40247</v>
      </c>
      <c r="D51" s="224">
        <f>D52+D53</f>
        <v>40247</v>
      </c>
    </row>
    <row r="52" spans="1:4" s="219" customFormat="1" ht="94.5">
      <c r="A52" s="1" t="s">
        <v>186</v>
      </c>
      <c r="B52" s="212" t="s">
        <v>187</v>
      </c>
      <c r="C52" s="89">
        <v>15510</v>
      </c>
      <c r="D52" s="89">
        <v>15510</v>
      </c>
    </row>
    <row r="53" spans="1:4" s="219" customFormat="1" ht="78.75">
      <c r="A53" s="1" t="s">
        <v>599</v>
      </c>
      <c r="B53" s="2" t="s">
        <v>598</v>
      </c>
      <c r="C53" s="89">
        <v>24737</v>
      </c>
      <c r="D53" s="89">
        <v>24737</v>
      </c>
    </row>
    <row r="54" spans="1:4" s="219" customFormat="1" ht="78.75">
      <c r="A54" s="1" t="s">
        <v>134</v>
      </c>
      <c r="B54" s="2" t="s">
        <v>374</v>
      </c>
      <c r="C54" s="224">
        <f>C55</f>
        <v>90</v>
      </c>
      <c r="D54" s="224">
        <f>D55</f>
        <v>90</v>
      </c>
    </row>
    <row r="55" spans="1:4" s="219" customFormat="1" ht="78.75">
      <c r="A55" s="1" t="s">
        <v>526</v>
      </c>
      <c r="B55" s="2" t="s">
        <v>373</v>
      </c>
      <c r="C55" s="89">
        <v>90</v>
      </c>
      <c r="D55" s="89">
        <v>90</v>
      </c>
    </row>
    <row r="56" spans="1:4" s="219" customFormat="1" ht="78.75">
      <c r="A56" s="7" t="s">
        <v>945</v>
      </c>
      <c r="B56" s="2" t="s">
        <v>946</v>
      </c>
      <c r="C56" s="224">
        <f>C57</f>
        <v>36</v>
      </c>
      <c r="D56" s="224">
        <f>D57</f>
        <v>36</v>
      </c>
    </row>
    <row r="57" spans="1:4" s="219" customFormat="1" ht="63">
      <c r="A57" s="7" t="s">
        <v>947</v>
      </c>
      <c r="B57" s="2" t="s">
        <v>948</v>
      </c>
      <c r="C57" s="89">
        <v>36</v>
      </c>
      <c r="D57" s="89">
        <v>36</v>
      </c>
    </row>
    <row r="58" spans="1:4" s="219" customFormat="1" ht="47.25">
      <c r="A58" s="1" t="s">
        <v>461</v>
      </c>
      <c r="B58" s="2" t="s">
        <v>462</v>
      </c>
      <c r="C58" s="224">
        <f>C59</f>
        <v>13081</v>
      </c>
      <c r="D58" s="224">
        <f>D59</f>
        <v>13081</v>
      </c>
    </row>
    <row r="59" spans="1:4" s="219" customFormat="1" ht="31.5">
      <c r="A59" s="1" t="s">
        <v>463</v>
      </c>
      <c r="B59" s="2" t="s">
        <v>464</v>
      </c>
      <c r="C59" s="89">
        <v>13081</v>
      </c>
      <c r="D59" s="89">
        <v>13081</v>
      </c>
    </row>
    <row r="60" spans="1:4" s="219" customFormat="1" ht="31.5">
      <c r="A60" s="1" t="s">
        <v>360</v>
      </c>
      <c r="B60" s="2" t="s">
        <v>471</v>
      </c>
      <c r="C60" s="224">
        <f>C61</f>
        <v>22</v>
      </c>
      <c r="D60" s="224">
        <f>D61</f>
        <v>22</v>
      </c>
    </row>
    <row r="61" spans="1:4" s="219" customFormat="1" ht="47.25">
      <c r="A61" s="1" t="s">
        <v>188</v>
      </c>
      <c r="B61" s="212" t="s">
        <v>189</v>
      </c>
      <c r="C61" s="224">
        <f>C62</f>
        <v>22</v>
      </c>
      <c r="D61" s="224">
        <f>D62</f>
        <v>22</v>
      </c>
    </row>
    <row r="62" spans="1:4" s="219" customFormat="1" ht="47.25">
      <c r="A62" s="1" t="s">
        <v>341</v>
      </c>
      <c r="B62" s="2" t="s">
        <v>342</v>
      </c>
      <c r="C62" s="89">
        <v>22</v>
      </c>
      <c r="D62" s="89">
        <v>22</v>
      </c>
    </row>
    <row r="63" spans="1:4" s="219" customFormat="1" ht="78.75">
      <c r="A63" s="1" t="s">
        <v>93</v>
      </c>
      <c r="B63" s="2" t="s">
        <v>94</v>
      </c>
      <c r="C63" s="224">
        <f>C64</f>
        <v>54</v>
      </c>
      <c r="D63" s="224">
        <f>D64</f>
        <v>54</v>
      </c>
    </row>
    <row r="64" spans="1:4" s="219" customFormat="1" ht="78.75">
      <c r="A64" s="1" t="s">
        <v>190</v>
      </c>
      <c r="B64" s="2" t="s">
        <v>191</v>
      </c>
      <c r="C64" s="224">
        <f>C65</f>
        <v>54</v>
      </c>
      <c r="D64" s="224">
        <f>D65</f>
        <v>54</v>
      </c>
    </row>
    <row r="65" spans="1:4" s="219" customFormat="1" ht="78.75">
      <c r="A65" s="1" t="s">
        <v>546</v>
      </c>
      <c r="B65" s="2" t="s">
        <v>92</v>
      </c>
      <c r="C65" s="89">
        <v>54</v>
      </c>
      <c r="D65" s="89">
        <v>54</v>
      </c>
    </row>
    <row r="66" spans="1:4" s="219" customFormat="1" ht="15.75">
      <c r="A66" s="1" t="s">
        <v>192</v>
      </c>
      <c r="B66" s="2" t="s">
        <v>344</v>
      </c>
      <c r="C66" s="224">
        <f>C67</f>
        <v>2727</v>
      </c>
      <c r="D66" s="224">
        <f>D67</f>
        <v>2727</v>
      </c>
    </row>
    <row r="67" spans="1:4" s="219" customFormat="1" ht="15.75">
      <c r="A67" s="1" t="s">
        <v>345</v>
      </c>
      <c r="B67" s="2" t="s">
        <v>346</v>
      </c>
      <c r="C67" s="89">
        <f>C68+C69+C70+C71</f>
        <v>2727</v>
      </c>
      <c r="D67" s="89">
        <f>D68+D69+D70+D71</f>
        <v>2727</v>
      </c>
    </row>
    <row r="68" spans="1:4" s="219" customFormat="1" ht="31.5">
      <c r="A68" s="1" t="s">
        <v>376</v>
      </c>
      <c r="B68" s="2" t="s">
        <v>375</v>
      </c>
      <c r="C68" s="89">
        <v>209</v>
      </c>
      <c r="D68" s="89">
        <v>209</v>
      </c>
    </row>
    <row r="69" spans="1:4" s="219" customFormat="1" ht="15.75">
      <c r="A69" s="1" t="s">
        <v>377</v>
      </c>
      <c r="B69" s="2" t="s">
        <v>507</v>
      </c>
      <c r="C69" s="89">
        <v>649</v>
      </c>
      <c r="D69" s="89">
        <v>649</v>
      </c>
    </row>
    <row r="70" spans="1:4" s="219" customFormat="1" ht="15.75">
      <c r="A70" s="1" t="s">
        <v>949</v>
      </c>
      <c r="B70" s="2" t="s">
        <v>950</v>
      </c>
      <c r="C70" s="89">
        <v>1852</v>
      </c>
      <c r="D70" s="89">
        <v>1852</v>
      </c>
    </row>
    <row r="71" spans="1:4" s="219" customFormat="1" ht="47.25">
      <c r="A71" s="1" t="s">
        <v>604</v>
      </c>
      <c r="B71" s="2" t="s">
        <v>603</v>
      </c>
      <c r="C71" s="89">
        <v>17</v>
      </c>
      <c r="D71" s="89">
        <v>17</v>
      </c>
    </row>
    <row r="72" spans="1:4" s="219" customFormat="1" ht="31.5">
      <c r="A72" s="216" t="s">
        <v>518</v>
      </c>
      <c r="B72" s="2" t="s">
        <v>60</v>
      </c>
      <c r="C72" s="224">
        <f aca="true" t="shared" si="0" ref="C72:D74">C73</f>
        <v>500</v>
      </c>
      <c r="D72" s="224">
        <f t="shared" si="0"/>
        <v>500</v>
      </c>
    </row>
    <row r="73" spans="1:4" s="219" customFormat="1" ht="15.75">
      <c r="A73" s="1" t="s">
        <v>520</v>
      </c>
      <c r="B73" s="2" t="s">
        <v>519</v>
      </c>
      <c r="C73" s="224">
        <f t="shared" si="0"/>
        <v>500</v>
      </c>
      <c r="D73" s="224">
        <f t="shared" si="0"/>
        <v>500</v>
      </c>
    </row>
    <row r="74" spans="1:4" s="219" customFormat="1" ht="31.5">
      <c r="A74" s="1" t="s">
        <v>193</v>
      </c>
      <c r="B74" s="2" t="s">
        <v>194</v>
      </c>
      <c r="C74" s="89">
        <f t="shared" si="0"/>
        <v>500</v>
      </c>
      <c r="D74" s="89">
        <f t="shared" si="0"/>
        <v>500</v>
      </c>
    </row>
    <row r="75" spans="1:4" s="219" customFormat="1" ht="31.5">
      <c r="A75" s="1" t="s">
        <v>170</v>
      </c>
      <c r="B75" s="212" t="s">
        <v>95</v>
      </c>
      <c r="C75" s="89">
        <v>500</v>
      </c>
      <c r="D75" s="89">
        <v>500</v>
      </c>
    </row>
    <row r="76" spans="1:4" s="219" customFormat="1" ht="31.5">
      <c r="A76" s="1" t="s">
        <v>135</v>
      </c>
      <c r="B76" s="213" t="s">
        <v>136</v>
      </c>
      <c r="C76" s="224">
        <f>C77+C80</f>
        <v>7890</v>
      </c>
      <c r="D76" s="224">
        <f>D77+D80</f>
        <v>6640</v>
      </c>
    </row>
    <row r="77" spans="1:4" s="219" customFormat="1" ht="78.75">
      <c r="A77" s="214" t="s">
        <v>195</v>
      </c>
      <c r="B77" s="2" t="s">
        <v>575</v>
      </c>
      <c r="C77" s="224">
        <f>C78</f>
        <v>5640</v>
      </c>
      <c r="D77" s="224">
        <f>D78</f>
        <v>5440</v>
      </c>
    </row>
    <row r="78" spans="1:4" s="219" customFormat="1" ht="117" customHeight="1">
      <c r="A78" s="1" t="s">
        <v>196</v>
      </c>
      <c r="B78" s="2" t="s">
        <v>951</v>
      </c>
      <c r="C78" s="224">
        <f>C79</f>
        <v>5640</v>
      </c>
      <c r="D78" s="224">
        <f>D79</f>
        <v>5440</v>
      </c>
    </row>
    <row r="79" spans="1:4" s="219" customFormat="1" ht="117" customHeight="1">
      <c r="A79" s="1" t="s">
        <v>365</v>
      </c>
      <c r="B79" s="2" t="s">
        <v>952</v>
      </c>
      <c r="C79" s="89">
        <v>5640</v>
      </c>
      <c r="D79" s="89">
        <v>5440</v>
      </c>
    </row>
    <row r="80" spans="1:4" s="219" customFormat="1" ht="31.5">
      <c r="A80" s="1" t="s">
        <v>456</v>
      </c>
      <c r="B80" s="2" t="s">
        <v>574</v>
      </c>
      <c r="C80" s="224">
        <f>C81+C83</f>
        <v>2250</v>
      </c>
      <c r="D80" s="224">
        <f>D81+D83</f>
        <v>1200</v>
      </c>
    </row>
    <row r="81" spans="1:4" s="219" customFormat="1" ht="31.5">
      <c r="A81" s="1" t="s">
        <v>539</v>
      </c>
      <c r="B81" s="2" t="s">
        <v>366</v>
      </c>
      <c r="C81" s="224">
        <f>C82</f>
        <v>2000</v>
      </c>
      <c r="D81" s="224">
        <f>D82</f>
        <v>1000</v>
      </c>
    </row>
    <row r="82" spans="1:4" s="219" customFormat="1" ht="63">
      <c r="A82" s="1" t="s">
        <v>197</v>
      </c>
      <c r="B82" s="213" t="s">
        <v>198</v>
      </c>
      <c r="C82" s="89">
        <v>2000</v>
      </c>
      <c r="D82" s="89">
        <v>1000</v>
      </c>
    </row>
    <row r="83" spans="1:4" s="219" customFormat="1" ht="47.25">
      <c r="A83" s="7" t="s">
        <v>953</v>
      </c>
      <c r="B83" s="213" t="s">
        <v>954</v>
      </c>
      <c r="C83" s="89">
        <v>250</v>
      </c>
      <c r="D83" s="89">
        <v>200</v>
      </c>
    </row>
    <row r="84" spans="1:4" s="219" customFormat="1" ht="15.75">
      <c r="A84" s="1" t="s">
        <v>356</v>
      </c>
      <c r="B84" s="2" t="s">
        <v>472</v>
      </c>
      <c r="C84" s="89">
        <f>C85+C88+C89+C91+C93+C99+C103+C104+C105+C106+C108+C98+C101</f>
        <v>4416</v>
      </c>
      <c r="D84" s="89">
        <f>D85+D88+D89+D91+D93+D99+D103+D104+D105+D106+D108+D98+D101</f>
        <v>4466</v>
      </c>
    </row>
    <row r="85" spans="1:4" s="219" customFormat="1" ht="31.5">
      <c r="A85" s="1" t="s">
        <v>199</v>
      </c>
      <c r="B85" s="2" t="s">
        <v>200</v>
      </c>
      <c r="C85" s="224">
        <f>C86+C87</f>
        <v>81</v>
      </c>
      <c r="D85" s="224">
        <f>D86+D87</f>
        <v>81</v>
      </c>
    </row>
    <row r="86" spans="1:4" s="219" customFormat="1" ht="78.75">
      <c r="A86" s="1" t="s">
        <v>545</v>
      </c>
      <c r="B86" s="196" t="s">
        <v>576</v>
      </c>
      <c r="C86" s="89">
        <v>66</v>
      </c>
      <c r="D86" s="89">
        <v>66</v>
      </c>
    </row>
    <row r="87" spans="1:4" s="219" customFormat="1" ht="63">
      <c r="A87" s="217" t="s">
        <v>144</v>
      </c>
      <c r="B87" s="196" t="s">
        <v>525</v>
      </c>
      <c r="C87" s="89">
        <v>15</v>
      </c>
      <c r="D87" s="89">
        <v>15</v>
      </c>
    </row>
    <row r="88" spans="1:4" s="219" customFormat="1" ht="63">
      <c r="A88" s="7" t="s">
        <v>955</v>
      </c>
      <c r="B88" s="196" t="s">
        <v>956</v>
      </c>
      <c r="C88" s="89">
        <v>5</v>
      </c>
      <c r="D88" s="89">
        <v>5</v>
      </c>
    </row>
    <row r="89" spans="1:4" s="219" customFormat="1" ht="63">
      <c r="A89" s="1" t="s">
        <v>577</v>
      </c>
      <c r="B89" s="196" t="s">
        <v>166</v>
      </c>
      <c r="C89" s="224">
        <f>C90</f>
        <v>130</v>
      </c>
      <c r="D89" s="224">
        <f>D90</f>
        <v>130</v>
      </c>
    </row>
    <row r="90" spans="1:4" s="219" customFormat="1" ht="63">
      <c r="A90" s="1" t="s">
        <v>457</v>
      </c>
      <c r="B90" s="196" t="s">
        <v>578</v>
      </c>
      <c r="C90" s="89">
        <v>130</v>
      </c>
      <c r="D90" s="89">
        <v>130</v>
      </c>
    </row>
    <row r="91" spans="1:4" s="219" customFormat="1" ht="47.25">
      <c r="A91" s="1" t="s">
        <v>579</v>
      </c>
      <c r="B91" s="196" t="s">
        <v>580</v>
      </c>
      <c r="C91" s="224">
        <f>C92</f>
        <v>144</v>
      </c>
      <c r="D91" s="224">
        <f>D92</f>
        <v>145</v>
      </c>
    </row>
    <row r="92" spans="1:4" s="219" customFormat="1" ht="47.25">
      <c r="A92" s="1" t="s">
        <v>440</v>
      </c>
      <c r="B92" s="196" t="s">
        <v>441</v>
      </c>
      <c r="C92" s="89">
        <v>144</v>
      </c>
      <c r="D92" s="89">
        <v>145</v>
      </c>
    </row>
    <row r="93" spans="1:4" s="219" customFormat="1" ht="110.25">
      <c r="A93" s="1" t="s">
        <v>581</v>
      </c>
      <c r="B93" s="196" t="s">
        <v>582</v>
      </c>
      <c r="C93" s="224">
        <f>C94+C95+C96+C97</f>
        <v>841</v>
      </c>
      <c r="D93" s="224">
        <f>D94+D95+D96+D97</f>
        <v>889</v>
      </c>
    </row>
    <row r="94" spans="1:4" s="219" customFormat="1" ht="31.5">
      <c r="A94" s="217" t="s">
        <v>508</v>
      </c>
      <c r="B94" s="2" t="s">
        <v>8</v>
      </c>
      <c r="C94" s="89">
        <v>27</v>
      </c>
      <c r="D94" s="89">
        <v>65</v>
      </c>
    </row>
    <row r="95" spans="1:4" s="219" customFormat="1" ht="47.25">
      <c r="A95" s="217" t="s">
        <v>147</v>
      </c>
      <c r="B95" s="196" t="s">
        <v>9</v>
      </c>
      <c r="C95" s="89">
        <v>53</v>
      </c>
      <c r="D95" s="89">
        <v>53</v>
      </c>
    </row>
    <row r="96" spans="1:4" ht="31.5">
      <c r="A96" s="1" t="s">
        <v>348</v>
      </c>
      <c r="B96" s="2" t="s">
        <v>349</v>
      </c>
      <c r="C96" s="89">
        <v>551</v>
      </c>
      <c r="D96" s="89">
        <v>556</v>
      </c>
    </row>
    <row r="97" spans="1:4" ht="31.5">
      <c r="A97" s="1" t="s">
        <v>350</v>
      </c>
      <c r="B97" s="2" t="s">
        <v>351</v>
      </c>
      <c r="C97" s="89">
        <v>210</v>
      </c>
      <c r="D97" s="89">
        <v>215</v>
      </c>
    </row>
    <row r="98" spans="1:4" ht="47.25">
      <c r="A98" s="7" t="s">
        <v>957</v>
      </c>
      <c r="B98" s="2" t="s">
        <v>958</v>
      </c>
      <c r="C98" s="89">
        <v>1</v>
      </c>
      <c r="D98" s="89">
        <v>1</v>
      </c>
    </row>
    <row r="99" spans="1:4" ht="31.5">
      <c r="A99" s="1" t="s">
        <v>583</v>
      </c>
      <c r="B99" s="2" t="s">
        <v>584</v>
      </c>
      <c r="C99" s="224">
        <f>C100</f>
        <v>40</v>
      </c>
      <c r="D99" s="224">
        <f>D100</f>
        <v>40</v>
      </c>
    </row>
    <row r="100" spans="1:4" ht="31.5">
      <c r="A100" s="1" t="s">
        <v>10</v>
      </c>
      <c r="B100" s="2" t="s">
        <v>521</v>
      </c>
      <c r="C100" s="89">
        <v>40</v>
      </c>
      <c r="D100" s="89">
        <v>40</v>
      </c>
    </row>
    <row r="101" spans="1:4" ht="31.5">
      <c r="A101" s="1" t="s">
        <v>585</v>
      </c>
      <c r="B101" s="2" t="s">
        <v>586</v>
      </c>
      <c r="C101" s="224">
        <f>C102</f>
        <v>32</v>
      </c>
      <c r="D101" s="224">
        <f>D102</f>
        <v>33</v>
      </c>
    </row>
    <row r="102" spans="1:4" ht="31.5">
      <c r="A102" s="1" t="s">
        <v>515</v>
      </c>
      <c r="B102" s="2" t="s">
        <v>514</v>
      </c>
      <c r="C102" s="89">
        <v>32</v>
      </c>
      <c r="D102" s="89">
        <v>33</v>
      </c>
    </row>
    <row r="103" spans="1:4" ht="31.5">
      <c r="A103" s="1" t="s">
        <v>516</v>
      </c>
      <c r="B103" s="2" t="s">
        <v>512</v>
      </c>
      <c r="C103" s="89">
        <v>60</v>
      </c>
      <c r="D103" s="89">
        <v>60</v>
      </c>
    </row>
    <row r="104" spans="1:4" ht="63">
      <c r="A104" s="1" t="s">
        <v>11</v>
      </c>
      <c r="B104" s="2" t="s">
        <v>12</v>
      </c>
      <c r="C104" s="89">
        <v>630</v>
      </c>
      <c r="D104" s="89">
        <v>630</v>
      </c>
    </row>
    <row r="105" spans="1:4" ht="31.5">
      <c r="A105" s="1" t="s">
        <v>517</v>
      </c>
      <c r="B105" s="2" t="s">
        <v>513</v>
      </c>
      <c r="C105" s="89">
        <v>500</v>
      </c>
      <c r="D105" s="89">
        <v>500</v>
      </c>
    </row>
    <row r="106" spans="1:4" ht="47.25">
      <c r="A106" s="1" t="s">
        <v>587</v>
      </c>
      <c r="B106" s="2" t="s">
        <v>588</v>
      </c>
      <c r="C106" s="224">
        <f>C107</f>
        <v>2</v>
      </c>
      <c r="D106" s="224">
        <f>D107</f>
        <v>2</v>
      </c>
    </row>
    <row r="107" spans="1:4" ht="47.25">
      <c r="A107" s="1" t="s">
        <v>442</v>
      </c>
      <c r="B107" s="2" t="s">
        <v>469</v>
      </c>
      <c r="C107" s="89">
        <v>2</v>
      </c>
      <c r="D107" s="89">
        <v>2</v>
      </c>
    </row>
    <row r="108" spans="1:4" ht="31.5">
      <c r="A108" s="1" t="s">
        <v>589</v>
      </c>
      <c r="B108" s="2" t="s">
        <v>590</v>
      </c>
      <c r="C108" s="224">
        <f>C109</f>
        <v>1950</v>
      </c>
      <c r="D108" s="224">
        <f>D109</f>
        <v>1950</v>
      </c>
    </row>
    <row r="109" spans="1:4" ht="47.25">
      <c r="A109" s="1" t="s">
        <v>630</v>
      </c>
      <c r="B109" s="2" t="s">
        <v>470</v>
      </c>
      <c r="C109" s="89">
        <v>1950</v>
      </c>
      <c r="D109" s="89">
        <v>1950</v>
      </c>
    </row>
    <row r="110" spans="1:4" ht="15.75">
      <c r="A110" s="1" t="s">
        <v>357</v>
      </c>
      <c r="B110" s="2" t="s">
        <v>473</v>
      </c>
      <c r="C110" s="224">
        <f>C111</f>
        <v>88172.9</v>
      </c>
      <c r="D110" s="224">
        <f>D111</f>
        <v>113975</v>
      </c>
    </row>
    <row r="111" spans="1:4" ht="15.75">
      <c r="A111" s="1" t="s">
        <v>591</v>
      </c>
      <c r="B111" s="2" t="s">
        <v>592</v>
      </c>
      <c r="C111" s="224">
        <f>C112</f>
        <v>88172.9</v>
      </c>
      <c r="D111" s="224">
        <f>D112</f>
        <v>113975</v>
      </c>
    </row>
    <row r="112" spans="1:4" ht="15.75">
      <c r="A112" s="1" t="s">
        <v>352</v>
      </c>
      <c r="B112" s="2" t="s">
        <v>353</v>
      </c>
      <c r="C112" s="89">
        <v>88172.9</v>
      </c>
      <c r="D112" s="89">
        <v>113975</v>
      </c>
    </row>
    <row r="113" spans="1:4" ht="21" customHeight="1">
      <c r="A113" s="39" t="s">
        <v>548</v>
      </c>
      <c r="B113" s="394" t="s">
        <v>479</v>
      </c>
      <c r="C113" s="39">
        <f>C114</f>
        <v>989371.13</v>
      </c>
      <c r="D113" s="39">
        <f>D114</f>
        <v>1033920.8</v>
      </c>
    </row>
    <row r="114" spans="1:4" ht="49.5" customHeight="1">
      <c r="A114" s="39" t="s">
        <v>139</v>
      </c>
      <c r="B114" s="394" t="s">
        <v>382</v>
      </c>
      <c r="C114" s="39">
        <f>C115+C137+C165+C118</f>
        <v>989371.13</v>
      </c>
      <c r="D114" s="39">
        <f>D115+D137+D165+D118</f>
        <v>1033920.8</v>
      </c>
    </row>
    <row r="115" spans="1:4" ht="15.75">
      <c r="A115" s="39" t="s">
        <v>420</v>
      </c>
      <c r="B115" s="394" t="s">
        <v>432</v>
      </c>
      <c r="C115" s="39">
        <f>C116</f>
        <v>42818.5</v>
      </c>
      <c r="D115" s="39">
        <f>D116</f>
        <v>37720.4</v>
      </c>
    </row>
    <row r="116" spans="1:4" ht="15.75">
      <c r="A116" s="228" t="s">
        <v>419</v>
      </c>
      <c r="B116" s="394" t="s">
        <v>631</v>
      </c>
      <c r="C116" s="39">
        <f>C117</f>
        <v>42818.5</v>
      </c>
      <c r="D116" s="39">
        <f>D117</f>
        <v>37720.4</v>
      </c>
    </row>
    <row r="117" spans="1:4" ht="31.5">
      <c r="A117" s="228" t="s">
        <v>992</v>
      </c>
      <c r="B117" s="394" t="s">
        <v>605</v>
      </c>
      <c r="C117" s="39">
        <v>42818.5</v>
      </c>
      <c r="D117" s="39">
        <v>37720.4</v>
      </c>
    </row>
    <row r="118" spans="1:4" ht="50.25" customHeight="1">
      <c r="A118" s="39" t="s">
        <v>422</v>
      </c>
      <c r="B118" s="394" t="s">
        <v>509</v>
      </c>
      <c r="C118" s="39">
        <f>C119+C127+C121+C122+C126+C120+C123</f>
        <v>130021.80000000002</v>
      </c>
      <c r="D118" s="39">
        <f>D119+D127+D121+D122+D126+D120+D123</f>
        <v>144112.5</v>
      </c>
    </row>
    <row r="119" spans="1:4" ht="71.25" customHeight="1">
      <c r="A119" s="33" t="s">
        <v>993</v>
      </c>
      <c r="B119" s="2" t="s">
        <v>213</v>
      </c>
      <c r="C119" s="39">
        <v>56354</v>
      </c>
      <c r="D119" s="39">
        <v>56367</v>
      </c>
    </row>
    <row r="120" spans="1:4" ht="70.5" customHeight="1">
      <c r="A120" s="39" t="s">
        <v>994</v>
      </c>
      <c r="B120" s="225" t="s">
        <v>119</v>
      </c>
      <c r="C120" s="39">
        <v>488.6</v>
      </c>
      <c r="D120" s="39">
        <v>488.6</v>
      </c>
    </row>
    <row r="121" spans="1:4" ht="67.5" customHeight="1">
      <c r="A121" s="1" t="s">
        <v>996</v>
      </c>
      <c r="B121" s="2" t="s">
        <v>593</v>
      </c>
      <c r="C121" s="39">
        <v>0</v>
      </c>
      <c r="D121" s="39">
        <v>0</v>
      </c>
    </row>
    <row r="122" spans="1:4" ht="50.25" customHeight="1">
      <c r="A122" s="1" t="s">
        <v>997</v>
      </c>
      <c r="B122" s="2" t="s">
        <v>596</v>
      </c>
      <c r="C122" s="39">
        <v>0</v>
      </c>
      <c r="D122" s="39">
        <v>0</v>
      </c>
    </row>
    <row r="123" spans="1:4" ht="36" customHeight="1">
      <c r="A123" s="228" t="s">
        <v>998</v>
      </c>
      <c r="B123" s="225" t="s">
        <v>219</v>
      </c>
      <c r="C123" s="39">
        <f>C124+C125</f>
        <v>0</v>
      </c>
      <c r="D123" s="39">
        <f>D124+D125</f>
        <v>14032</v>
      </c>
    </row>
    <row r="124" spans="1:4" ht="66.75" customHeight="1">
      <c r="A124" s="228" t="s">
        <v>999</v>
      </c>
      <c r="B124" s="225" t="s">
        <v>987</v>
      </c>
      <c r="C124" s="39">
        <v>0</v>
      </c>
      <c r="D124" s="39">
        <v>14032</v>
      </c>
    </row>
    <row r="125" spans="1:4" ht="87" customHeight="1">
      <c r="A125" s="228" t="s">
        <v>1000</v>
      </c>
      <c r="B125" s="225" t="s">
        <v>988</v>
      </c>
      <c r="C125" s="39">
        <v>0</v>
      </c>
      <c r="D125" s="39">
        <v>0</v>
      </c>
    </row>
    <row r="126" spans="1:4" ht="33" customHeight="1">
      <c r="A126" s="33" t="s">
        <v>1001</v>
      </c>
      <c r="B126" s="2" t="s">
        <v>594</v>
      </c>
      <c r="C126" s="39">
        <v>3638.1</v>
      </c>
      <c r="D126" s="39">
        <v>3638.1</v>
      </c>
    </row>
    <row r="127" spans="1:4" ht="18.75" customHeight="1">
      <c r="A127" s="39" t="s">
        <v>1002</v>
      </c>
      <c r="B127" s="225" t="s">
        <v>430</v>
      </c>
      <c r="C127" s="39">
        <f>C132+C134+C133+C128+C131+C136+C129+C130+C135</f>
        <v>69541.1</v>
      </c>
      <c r="D127" s="39">
        <f>D132+D134+D133+D128+D131+D136+D129+D130+D135</f>
        <v>69586.8</v>
      </c>
    </row>
    <row r="128" spans="1:4" ht="71.25" customHeight="1">
      <c r="A128" s="1" t="s">
        <v>1003</v>
      </c>
      <c r="B128" s="2" t="s">
        <v>595</v>
      </c>
      <c r="C128" s="39">
        <v>500</v>
      </c>
      <c r="D128" s="39">
        <v>0</v>
      </c>
    </row>
    <row r="129" spans="1:4" ht="128.25" customHeight="1">
      <c r="A129" s="33" t="s">
        <v>1004</v>
      </c>
      <c r="B129" s="2" t="s">
        <v>1043</v>
      </c>
      <c r="C129" s="39">
        <v>33489.7</v>
      </c>
      <c r="D129" s="39">
        <v>33862.3</v>
      </c>
    </row>
    <row r="130" spans="1:4" ht="102" customHeight="1">
      <c r="A130" s="33" t="s">
        <v>1005</v>
      </c>
      <c r="B130" s="2" t="s">
        <v>963</v>
      </c>
      <c r="C130" s="39">
        <v>16672.4</v>
      </c>
      <c r="D130" s="39">
        <v>16845.5</v>
      </c>
    </row>
    <row r="131" spans="1:4" ht="82.5" customHeight="1">
      <c r="A131" s="33" t="s">
        <v>1006</v>
      </c>
      <c r="B131" s="2" t="s">
        <v>208</v>
      </c>
      <c r="C131" s="39">
        <v>7921.8</v>
      </c>
      <c r="D131" s="39">
        <v>7921.8</v>
      </c>
    </row>
    <row r="132" spans="1:4" ht="84" customHeight="1">
      <c r="A132" s="39" t="s">
        <v>1007</v>
      </c>
      <c r="B132" s="225" t="s">
        <v>423</v>
      </c>
      <c r="C132" s="39">
        <v>270</v>
      </c>
      <c r="D132" s="39">
        <v>270</v>
      </c>
    </row>
    <row r="133" spans="1:4" ht="57" customHeight="1">
      <c r="A133" s="33" t="s">
        <v>1042</v>
      </c>
      <c r="B133" s="2" t="s">
        <v>121</v>
      </c>
      <c r="C133" s="39">
        <v>5943.7</v>
      </c>
      <c r="D133" s="39">
        <v>5943.7</v>
      </c>
    </row>
    <row r="134" spans="1:4" ht="51" customHeight="1">
      <c r="A134" s="228" t="s">
        <v>1008</v>
      </c>
      <c r="B134" s="225" t="s">
        <v>421</v>
      </c>
      <c r="C134" s="39">
        <v>4743.5</v>
      </c>
      <c r="D134" s="39">
        <v>4743.5</v>
      </c>
    </row>
    <row r="135" spans="1:4" ht="51" customHeight="1">
      <c r="A135" s="33" t="s">
        <v>1044</v>
      </c>
      <c r="B135" s="2" t="s">
        <v>1045</v>
      </c>
      <c r="C135" s="39">
        <v>0</v>
      </c>
      <c r="D135" s="39">
        <v>0</v>
      </c>
    </row>
    <row r="136" spans="1:4" ht="72.75" customHeight="1">
      <c r="A136" s="33" t="s">
        <v>1041</v>
      </c>
      <c r="B136" s="2" t="s">
        <v>209</v>
      </c>
      <c r="C136" s="39">
        <v>0</v>
      </c>
      <c r="D136" s="39">
        <v>0</v>
      </c>
    </row>
    <row r="137" spans="1:4" ht="15.75">
      <c r="A137" s="39" t="s">
        <v>1040</v>
      </c>
      <c r="B137" s="394" t="s">
        <v>431</v>
      </c>
      <c r="C137" s="39">
        <f>C140+C161+C162+C163+C164</f>
        <v>781033.83</v>
      </c>
      <c r="D137" s="39">
        <f>D140+D161+D162+D163+D164</f>
        <v>815610.9</v>
      </c>
    </row>
    <row r="138" spans="1:4" ht="47.25" hidden="1">
      <c r="A138" s="39" t="s">
        <v>138</v>
      </c>
      <c r="B138" s="394" t="s">
        <v>624</v>
      </c>
      <c r="C138" s="39">
        <v>0</v>
      </c>
      <c r="D138" s="39">
        <v>0</v>
      </c>
    </row>
    <row r="139" spans="1:4" ht="47.25" hidden="1">
      <c r="A139" s="39" t="s">
        <v>137</v>
      </c>
      <c r="B139" s="394" t="s">
        <v>623</v>
      </c>
      <c r="C139" s="39"/>
      <c r="D139" s="39">
        <v>0</v>
      </c>
    </row>
    <row r="140" spans="1:4" ht="45" customHeight="1">
      <c r="A140" s="228" t="s">
        <v>1010</v>
      </c>
      <c r="B140" s="225" t="s">
        <v>424</v>
      </c>
      <c r="C140" s="39">
        <f>C146+C147+C148+C149+C150+C151+C152+C153+C154+C156+C157+C158+C159+C141+C142+C143+C144+C145+C155+C160</f>
        <v>753302.93</v>
      </c>
      <c r="D140" s="39">
        <f>D146+D147+D148+D149+D150+D151+D152+D153+D154+D156+D157+D158+D159+D141+D142+D143+D144+D145+D155+D160</f>
        <v>786959.4</v>
      </c>
    </row>
    <row r="141" spans="1:4" ht="218.25" customHeight="1">
      <c r="A141" s="1" t="s">
        <v>1011</v>
      </c>
      <c r="B141" s="2" t="s">
        <v>202</v>
      </c>
      <c r="C141" s="39">
        <v>193844.6</v>
      </c>
      <c r="D141" s="39">
        <v>202373.8</v>
      </c>
    </row>
    <row r="142" spans="1:4" ht="264" customHeight="1">
      <c r="A142" s="1" t="s">
        <v>1012</v>
      </c>
      <c r="B142" s="2" t="s">
        <v>425</v>
      </c>
      <c r="C142" s="39">
        <v>2771.8</v>
      </c>
      <c r="D142" s="39">
        <v>2874.5</v>
      </c>
    </row>
    <row r="143" spans="1:4" ht="192.75" customHeight="1">
      <c r="A143" s="1" t="s">
        <v>1013</v>
      </c>
      <c r="B143" s="2" t="s">
        <v>203</v>
      </c>
      <c r="C143" s="39">
        <v>336498.2</v>
      </c>
      <c r="D143" s="39">
        <v>355678.6</v>
      </c>
    </row>
    <row r="144" spans="1:4" ht="207" customHeight="1">
      <c r="A144" s="1" t="s">
        <v>1014</v>
      </c>
      <c r="B144" s="2" t="s">
        <v>426</v>
      </c>
      <c r="C144" s="39">
        <v>10956.6</v>
      </c>
      <c r="D144" s="39">
        <v>11362.4</v>
      </c>
    </row>
    <row r="145" spans="1:4" ht="89.25" customHeight="1">
      <c r="A145" s="1" t="s">
        <v>1015</v>
      </c>
      <c r="B145" s="2" t="s">
        <v>122</v>
      </c>
      <c r="C145" s="39">
        <v>5018.4</v>
      </c>
      <c r="D145" s="39">
        <v>5018.4</v>
      </c>
    </row>
    <row r="146" spans="1:4" ht="89.25" customHeight="1">
      <c r="A146" s="1" t="s">
        <v>1016</v>
      </c>
      <c r="B146" s="2" t="s">
        <v>204</v>
      </c>
      <c r="C146" s="39">
        <v>7962.6</v>
      </c>
      <c r="D146" s="39">
        <v>7962.6</v>
      </c>
    </row>
    <row r="147" spans="1:4" ht="99.75" customHeight="1">
      <c r="A147" s="1" t="s">
        <v>1017</v>
      </c>
      <c r="B147" s="2" t="s">
        <v>124</v>
      </c>
      <c r="C147" s="39">
        <v>1338.2</v>
      </c>
      <c r="D147" s="39">
        <v>1338.2</v>
      </c>
    </row>
    <row r="148" spans="1:4" ht="90" customHeight="1">
      <c r="A148" s="1" t="s">
        <v>1018</v>
      </c>
      <c r="B148" s="2" t="s">
        <v>123</v>
      </c>
      <c r="C148" s="39">
        <v>719.83</v>
      </c>
      <c r="D148" s="39">
        <v>719.8</v>
      </c>
    </row>
    <row r="149" spans="1:4" ht="213.75" customHeight="1">
      <c r="A149" s="1" t="s">
        <v>1019</v>
      </c>
      <c r="B149" s="2" t="s">
        <v>128</v>
      </c>
      <c r="C149" s="39">
        <v>280.8</v>
      </c>
      <c r="D149" s="39">
        <v>280.8</v>
      </c>
    </row>
    <row r="150" spans="1:4" ht="102" customHeight="1">
      <c r="A150" s="1" t="s">
        <v>1020</v>
      </c>
      <c r="B150" s="2" t="s">
        <v>206</v>
      </c>
      <c r="C150" s="39">
        <v>672.4</v>
      </c>
      <c r="D150" s="39">
        <v>672.4</v>
      </c>
    </row>
    <row r="151" spans="1:4" ht="267" customHeight="1">
      <c r="A151" s="1" t="s">
        <v>1021</v>
      </c>
      <c r="B151" s="2" t="s">
        <v>428</v>
      </c>
      <c r="C151" s="39">
        <v>41919.1</v>
      </c>
      <c r="D151" s="39">
        <v>43595.3</v>
      </c>
    </row>
    <row r="152" spans="1:4" ht="109.5" customHeight="1">
      <c r="A152" s="1" t="s">
        <v>1022</v>
      </c>
      <c r="B152" s="2" t="s">
        <v>126</v>
      </c>
      <c r="C152" s="39">
        <v>10818.7</v>
      </c>
      <c r="D152" s="39">
        <v>10818.7</v>
      </c>
    </row>
    <row r="153" spans="1:4" ht="132.75" customHeight="1">
      <c r="A153" s="1" t="s">
        <v>1023</v>
      </c>
      <c r="B153" s="2" t="s">
        <v>125</v>
      </c>
      <c r="C153" s="39">
        <v>973.6</v>
      </c>
      <c r="D153" s="39">
        <v>1009.6</v>
      </c>
    </row>
    <row r="154" spans="1:4" ht="89.25" customHeight="1">
      <c r="A154" s="1" t="s">
        <v>1024</v>
      </c>
      <c r="B154" s="2" t="s">
        <v>127</v>
      </c>
      <c r="C154" s="39">
        <v>2404.8</v>
      </c>
      <c r="D154" s="39">
        <v>2501.1</v>
      </c>
    </row>
    <row r="155" spans="1:4" ht="102" customHeight="1">
      <c r="A155" s="1" t="s">
        <v>1025</v>
      </c>
      <c r="B155" s="2" t="s">
        <v>205</v>
      </c>
      <c r="C155" s="39">
        <v>17931.9</v>
      </c>
      <c r="D155" s="39">
        <v>18648.9</v>
      </c>
    </row>
    <row r="156" spans="1:4" ht="135.75" customHeight="1">
      <c r="A156" s="1" t="s">
        <v>1026</v>
      </c>
      <c r="B156" s="2" t="s">
        <v>427</v>
      </c>
      <c r="C156" s="39">
        <v>250</v>
      </c>
      <c r="D156" s="39">
        <v>250</v>
      </c>
    </row>
    <row r="157" spans="1:4" ht="296.25" customHeight="1">
      <c r="A157" s="1" t="s">
        <v>1038</v>
      </c>
      <c r="B157" s="2" t="s">
        <v>129</v>
      </c>
      <c r="C157" s="39">
        <v>67331.1</v>
      </c>
      <c r="D157" s="39">
        <v>69176.1</v>
      </c>
    </row>
    <row r="158" spans="1:4" ht="249" customHeight="1">
      <c r="A158" s="1" t="s">
        <v>1037</v>
      </c>
      <c r="B158" s="2" t="s">
        <v>201</v>
      </c>
      <c r="C158" s="39">
        <v>36749.4</v>
      </c>
      <c r="D158" s="39">
        <v>37817.3</v>
      </c>
    </row>
    <row r="159" spans="1:4" ht="90" customHeight="1">
      <c r="A159" s="1" t="s">
        <v>1036</v>
      </c>
      <c r="B159" s="2" t="s">
        <v>207</v>
      </c>
      <c r="C159" s="229">
        <v>1138.2</v>
      </c>
      <c r="D159" s="39">
        <v>1138.2</v>
      </c>
    </row>
    <row r="160" spans="1:4" ht="83.25" customHeight="1">
      <c r="A160" s="1" t="s">
        <v>1039</v>
      </c>
      <c r="B160" s="2" t="s">
        <v>210</v>
      </c>
      <c r="C160" s="39">
        <v>13722.7</v>
      </c>
      <c r="D160" s="39">
        <v>13722.7</v>
      </c>
    </row>
    <row r="161" spans="1:4" s="230" customFormat="1" ht="63">
      <c r="A161" s="39" t="s">
        <v>1034</v>
      </c>
      <c r="B161" s="225" t="s">
        <v>418</v>
      </c>
      <c r="C161" s="39">
        <v>20378</v>
      </c>
      <c r="D161" s="39">
        <v>21193.1</v>
      </c>
    </row>
    <row r="162" spans="1:4" ht="54.75" customHeight="1">
      <c r="A162" s="39" t="s">
        <v>1032</v>
      </c>
      <c r="B162" s="225" t="s">
        <v>624</v>
      </c>
      <c r="C162" s="39">
        <v>1879.6</v>
      </c>
      <c r="D162" s="39">
        <v>1946.8</v>
      </c>
    </row>
    <row r="163" spans="1:4" ht="63">
      <c r="A163" s="228" t="s">
        <v>1033</v>
      </c>
      <c r="B163" s="2" t="s">
        <v>215</v>
      </c>
      <c r="C163" s="39">
        <v>4515.1</v>
      </c>
      <c r="D163" s="39">
        <v>4515.1</v>
      </c>
    </row>
    <row r="164" spans="1:4" ht="31.5">
      <c r="A164" s="228" t="s">
        <v>1031</v>
      </c>
      <c r="B164" s="225" t="s">
        <v>214</v>
      </c>
      <c r="C164" s="39">
        <v>958.2</v>
      </c>
      <c r="D164" s="39">
        <v>996.5</v>
      </c>
    </row>
    <row r="165" spans="1:4" ht="15.75">
      <c r="A165" s="228" t="s">
        <v>1030</v>
      </c>
      <c r="B165" s="394" t="s">
        <v>625</v>
      </c>
      <c r="C165" s="39">
        <f>C166+C167</f>
        <v>35497</v>
      </c>
      <c r="D165" s="39">
        <f>D166+D167</f>
        <v>36477</v>
      </c>
    </row>
    <row r="166" spans="1:4" ht="63">
      <c r="A166" s="228" t="s">
        <v>1029</v>
      </c>
      <c r="B166" s="2" t="s">
        <v>220</v>
      </c>
      <c r="C166" s="39">
        <v>27397</v>
      </c>
      <c r="D166" s="39">
        <v>28377</v>
      </c>
    </row>
    <row r="167" spans="1:4" ht="101.25" customHeight="1">
      <c r="A167" s="33" t="s">
        <v>1027</v>
      </c>
      <c r="B167" s="225" t="s">
        <v>429</v>
      </c>
      <c r="C167" s="229">
        <v>8100</v>
      </c>
      <c r="D167" s="39">
        <v>8100</v>
      </c>
    </row>
    <row r="168" spans="1:4" ht="15.75">
      <c r="A168" s="227"/>
      <c r="B168" s="243" t="s">
        <v>487</v>
      </c>
      <c r="C168" s="227">
        <f>C113+C14</f>
        <v>1662175.03</v>
      </c>
      <c r="D168" s="227">
        <f>D113+D14</f>
        <v>1739796.8</v>
      </c>
    </row>
    <row r="170" spans="1:4" ht="15.75">
      <c r="A170" s="293" t="s">
        <v>212</v>
      </c>
      <c r="B170" s="293"/>
      <c r="C170" s="293"/>
      <c r="D170" s="293"/>
    </row>
  </sheetData>
  <sheetProtection/>
  <mergeCells count="12">
    <mergeCell ref="A170:D170"/>
    <mergeCell ref="C11:D11"/>
    <mergeCell ref="A3:D3"/>
    <mergeCell ref="A7:D7"/>
    <mergeCell ref="A10:D10"/>
    <mergeCell ref="C12:D12"/>
    <mergeCell ref="A1:D1"/>
    <mergeCell ref="A2:D2"/>
    <mergeCell ref="A4:D4"/>
    <mergeCell ref="A9:D9"/>
    <mergeCell ref="A5:D5"/>
    <mergeCell ref="A6:D6"/>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I723"/>
  <sheetViews>
    <sheetView zoomScalePageLayoutView="0" workbookViewId="0" topLeftCell="A430">
      <selection activeCell="F443" sqref="F443:H443"/>
    </sheetView>
  </sheetViews>
  <sheetFormatPr defaultColWidth="9.00390625" defaultRowHeight="12.75"/>
  <cols>
    <col min="1" max="1" width="74.375" style="81" customWidth="1"/>
    <col min="2" max="2" width="6.125" style="29" customWidth="1"/>
    <col min="3" max="3" width="14.375" style="29" customWidth="1"/>
    <col min="4" max="4" width="5.00390625" style="29" customWidth="1"/>
    <col min="5" max="5" width="14.375" style="32" customWidth="1"/>
    <col min="6" max="6" width="12.375" style="3" bestFit="1" customWidth="1"/>
    <col min="7" max="7" width="9.125" style="3" customWidth="1"/>
    <col min="8" max="8" width="11.625" style="3" customWidth="1"/>
    <col min="9" max="16384" width="9.125" style="3" customWidth="1"/>
  </cols>
  <sheetData>
    <row r="1" spans="1:5" s="30" customFormat="1" ht="15">
      <c r="A1" s="105"/>
      <c r="B1" s="318" t="s">
        <v>161</v>
      </c>
      <c r="C1" s="318"/>
      <c r="D1" s="318"/>
      <c r="E1" s="318"/>
    </row>
    <row r="2" spans="1:5" s="30" customFormat="1" ht="15">
      <c r="A2" s="105"/>
      <c r="B2" s="318" t="s">
        <v>530</v>
      </c>
      <c r="C2" s="318"/>
      <c r="D2" s="318"/>
      <c r="E2" s="318"/>
    </row>
    <row r="3" spans="1:5" s="30" customFormat="1" ht="15">
      <c r="A3" s="105"/>
      <c r="B3" s="318" t="s">
        <v>532</v>
      </c>
      <c r="C3" s="318"/>
      <c r="D3" s="318"/>
      <c r="E3" s="318"/>
    </row>
    <row r="4" spans="1:5" s="30" customFormat="1" ht="15">
      <c r="A4" s="105"/>
      <c r="B4" s="318" t="s">
        <v>481</v>
      </c>
      <c r="C4" s="318"/>
      <c r="D4" s="318"/>
      <c r="E4" s="318"/>
    </row>
    <row r="5" spans="1:5" s="30" customFormat="1" ht="15">
      <c r="A5" s="105"/>
      <c r="B5" s="318" t="s">
        <v>1067</v>
      </c>
      <c r="C5" s="319"/>
      <c r="D5" s="319"/>
      <c r="E5" s="319"/>
    </row>
    <row r="6" spans="1:5" s="30" customFormat="1" ht="15">
      <c r="A6" s="105"/>
      <c r="B6" s="320" t="s">
        <v>1205</v>
      </c>
      <c r="C6" s="320"/>
      <c r="D6" s="320"/>
      <c r="E6" s="320"/>
    </row>
    <row r="7" spans="1:5" s="30" customFormat="1" ht="15.75" customHeight="1">
      <c r="A7" s="105"/>
      <c r="B7" s="320" t="s">
        <v>1206</v>
      </c>
      <c r="C7" s="313"/>
      <c r="D7" s="313"/>
      <c r="E7" s="313"/>
    </row>
    <row r="9" spans="1:5" ht="66.75" customHeight="1">
      <c r="A9" s="294" t="s">
        <v>902</v>
      </c>
      <c r="B9" s="294"/>
      <c r="C9" s="294"/>
      <c r="D9" s="294"/>
      <c r="E9" s="294"/>
    </row>
    <row r="10" spans="1:5" ht="25.5" customHeight="1">
      <c r="A10" s="226"/>
      <c r="B10" s="14"/>
      <c r="C10" s="14"/>
      <c r="D10" s="14"/>
      <c r="E10" s="14"/>
    </row>
    <row r="11" spans="1:5" ht="15.75">
      <c r="A11" s="294"/>
      <c r="B11" s="294"/>
      <c r="C11" s="294"/>
      <c r="D11" s="294"/>
      <c r="E11" s="294"/>
    </row>
    <row r="12" spans="4:5" ht="15.75">
      <c r="D12" s="317" t="s">
        <v>554</v>
      </c>
      <c r="E12" s="317"/>
    </row>
    <row r="13" spans="1:5" s="35" customFormat="1" ht="46.5" customHeight="1">
      <c r="A13" s="1" t="s">
        <v>499</v>
      </c>
      <c r="B13" s="33" t="s">
        <v>14</v>
      </c>
      <c r="C13" s="33" t="s">
        <v>444</v>
      </c>
      <c r="D13" s="33" t="s">
        <v>15</v>
      </c>
      <c r="E13" s="34" t="s">
        <v>484</v>
      </c>
    </row>
    <row r="14" spans="1:5" s="35" customFormat="1" ht="15.75">
      <c r="A14" s="1">
        <v>1</v>
      </c>
      <c r="B14" s="36">
        <v>2</v>
      </c>
      <c r="C14" s="33">
        <v>3</v>
      </c>
      <c r="D14" s="33">
        <v>4</v>
      </c>
      <c r="E14" s="34">
        <v>5</v>
      </c>
    </row>
    <row r="15" spans="1:5" s="37" customFormat="1" ht="15.75">
      <c r="A15" s="109" t="s">
        <v>16</v>
      </c>
      <c r="B15" s="6" t="s">
        <v>488</v>
      </c>
      <c r="C15" s="6"/>
      <c r="D15" s="6"/>
      <c r="E15" s="16">
        <f>E16+E23+E51+E56+E45</f>
        <v>125972.13</v>
      </c>
    </row>
    <row r="16" spans="1:5" s="37" customFormat="1" ht="50.25" customHeight="1">
      <c r="A16" s="2" t="s">
        <v>637</v>
      </c>
      <c r="B16" s="8" t="s">
        <v>36</v>
      </c>
      <c r="C16" s="6"/>
      <c r="D16" s="6"/>
      <c r="E16" s="107">
        <f>E19</f>
        <v>3963</v>
      </c>
    </row>
    <row r="17" spans="1:5" s="37" customFormat="1" ht="31.5">
      <c r="A17" s="2" t="s">
        <v>145</v>
      </c>
      <c r="B17" s="8" t="s">
        <v>36</v>
      </c>
      <c r="C17" s="8" t="s">
        <v>288</v>
      </c>
      <c r="D17" s="6"/>
      <c r="E17" s="107">
        <f>E18</f>
        <v>3963</v>
      </c>
    </row>
    <row r="18" spans="1:5" s="37" customFormat="1" ht="31.5">
      <c r="A18" s="2" t="s">
        <v>289</v>
      </c>
      <c r="B18" s="8" t="s">
        <v>36</v>
      </c>
      <c r="C18" s="8" t="s">
        <v>290</v>
      </c>
      <c r="D18" s="6"/>
      <c r="E18" s="107">
        <f>E19</f>
        <v>3963</v>
      </c>
    </row>
    <row r="19" spans="1:5" s="37" customFormat="1" ht="15.75">
      <c r="A19" s="2" t="s">
        <v>639</v>
      </c>
      <c r="B19" s="8" t="s">
        <v>36</v>
      </c>
      <c r="C19" s="8" t="s">
        <v>291</v>
      </c>
      <c r="D19" s="8"/>
      <c r="E19" s="107">
        <f>E20+E21+E22</f>
        <v>3963</v>
      </c>
    </row>
    <row r="20" spans="1:5" s="37" customFormat="1" ht="63">
      <c r="A20" s="2" t="s">
        <v>607</v>
      </c>
      <c r="B20" s="8" t="s">
        <v>36</v>
      </c>
      <c r="C20" s="8" t="s">
        <v>291</v>
      </c>
      <c r="D20" s="8" t="s">
        <v>608</v>
      </c>
      <c r="E20" s="107">
        <v>3171</v>
      </c>
    </row>
    <row r="21" spans="1:5" s="37" customFormat="1" ht="31.5">
      <c r="A21" s="2" t="s">
        <v>638</v>
      </c>
      <c r="B21" s="8" t="s">
        <v>36</v>
      </c>
      <c r="C21" s="8" t="s">
        <v>291</v>
      </c>
      <c r="D21" s="8" t="s">
        <v>609</v>
      </c>
      <c r="E21" s="107">
        <v>581</v>
      </c>
    </row>
    <row r="22" spans="1:5" s="37" customFormat="1" ht="15.75">
      <c r="A22" s="2" t="s">
        <v>610</v>
      </c>
      <c r="B22" s="8" t="s">
        <v>36</v>
      </c>
      <c r="C22" s="8" t="s">
        <v>291</v>
      </c>
      <c r="D22" s="8" t="s">
        <v>611</v>
      </c>
      <c r="E22" s="107">
        <v>211</v>
      </c>
    </row>
    <row r="23" spans="1:5" ht="47.25">
      <c r="A23" s="2" t="s">
        <v>540</v>
      </c>
      <c r="B23" s="8" t="s">
        <v>17</v>
      </c>
      <c r="C23" s="8"/>
      <c r="D23" s="8"/>
      <c r="E23" s="107">
        <f>E24+E30+E37</f>
        <v>88420</v>
      </c>
    </row>
    <row r="24" spans="1:5" ht="47.25">
      <c r="A24" s="2" t="s">
        <v>133</v>
      </c>
      <c r="B24" s="8" t="s">
        <v>17</v>
      </c>
      <c r="C24" s="8" t="s">
        <v>256</v>
      </c>
      <c r="D24" s="8"/>
      <c r="E24" s="107">
        <f>E25</f>
        <v>16191</v>
      </c>
    </row>
    <row r="25" spans="1:5" ht="78.75">
      <c r="A25" s="2" t="s">
        <v>640</v>
      </c>
      <c r="B25" s="8" t="s">
        <v>17</v>
      </c>
      <c r="C25" s="8" t="s">
        <v>258</v>
      </c>
      <c r="D25" s="8"/>
      <c r="E25" s="107">
        <f>E26</f>
        <v>16191</v>
      </c>
    </row>
    <row r="26" spans="1:5" ht="15.75">
      <c r="A26" s="2" t="s">
        <v>639</v>
      </c>
      <c r="B26" s="8" t="s">
        <v>17</v>
      </c>
      <c r="C26" s="8" t="s">
        <v>411</v>
      </c>
      <c r="D26" s="8"/>
      <c r="E26" s="107">
        <f>E27+E28+E29</f>
        <v>16191</v>
      </c>
    </row>
    <row r="27" spans="1:5" ht="63">
      <c r="A27" s="2" t="s">
        <v>607</v>
      </c>
      <c r="B27" s="8" t="s">
        <v>17</v>
      </c>
      <c r="C27" s="8" t="s">
        <v>411</v>
      </c>
      <c r="D27" s="8" t="s">
        <v>608</v>
      </c>
      <c r="E27" s="107">
        <v>14512</v>
      </c>
    </row>
    <row r="28" spans="1:5" ht="31.5">
      <c r="A28" s="2" t="s">
        <v>638</v>
      </c>
      <c r="B28" s="8" t="s">
        <v>17</v>
      </c>
      <c r="C28" s="8" t="s">
        <v>411</v>
      </c>
      <c r="D28" s="8" t="s">
        <v>609</v>
      </c>
      <c r="E28" s="107">
        <v>1676</v>
      </c>
    </row>
    <row r="29" spans="1:5" ht="15.75">
      <c r="A29" s="2" t="s">
        <v>610</v>
      </c>
      <c r="B29" s="8" t="s">
        <v>17</v>
      </c>
      <c r="C29" s="8" t="s">
        <v>411</v>
      </c>
      <c r="D29" s="8" t="s">
        <v>611</v>
      </c>
      <c r="E29" s="107">
        <v>3</v>
      </c>
    </row>
    <row r="30" spans="1:5" ht="63">
      <c r="A30" s="2" t="s">
        <v>1</v>
      </c>
      <c r="B30" s="8" t="s">
        <v>17</v>
      </c>
      <c r="C30" s="8" t="s">
        <v>274</v>
      </c>
      <c r="D30" s="8"/>
      <c r="E30" s="107">
        <f>E31</f>
        <v>12618</v>
      </c>
    </row>
    <row r="31" spans="1:5" ht="31.5">
      <c r="A31" s="2" t="s">
        <v>394</v>
      </c>
      <c r="B31" s="8" t="s">
        <v>17</v>
      </c>
      <c r="C31" s="8" t="s">
        <v>383</v>
      </c>
      <c r="D31" s="8"/>
      <c r="E31" s="107">
        <f>E32</f>
        <v>12618</v>
      </c>
    </row>
    <row r="32" spans="1:5" ht="63">
      <c r="A32" s="2" t="s">
        <v>67</v>
      </c>
      <c r="B32" s="8" t="s">
        <v>17</v>
      </c>
      <c r="C32" s="8" t="s">
        <v>397</v>
      </c>
      <c r="D32" s="8"/>
      <c r="E32" s="107">
        <f>E33</f>
        <v>12618</v>
      </c>
    </row>
    <row r="33" spans="1:5" ht="15.75">
      <c r="A33" s="2" t="s">
        <v>639</v>
      </c>
      <c r="B33" s="8" t="s">
        <v>17</v>
      </c>
      <c r="C33" s="8" t="s">
        <v>398</v>
      </c>
      <c r="D33" s="8"/>
      <c r="E33" s="107">
        <f>E34+E35+E36</f>
        <v>12618</v>
      </c>
    </row>
    <row r="34" spans="1:5" ht="63">
      <c r="A34" s="2" t="s">
        <v>607</v>
      </c>
      <c r="B34" s="8" t="s">
        <v>17</v>
      </c>
      <c r="C34" s="8" t="s">
        <v>398</v>
      </c>
      <c r="D34" s="8" t="s">
        <v>608</v>
      </c>
      <c r="E34" s="107">
        <v>8293</v>
      </c>
    </row>
    <row r="35" spans="1:5" ht="31.5">
      <c r="A35" s="2" t="s">
        <v>638</v>
      </c>
      <c r="B35" s="8" t="s">
        <v>17</v>
      </c>
      <c r="C35" s="8" t="s">
        <v>398</v>
      </c>
      <c r="D35" s="8" t="s">
        <v>609</v>
      </c>
      <c r="E35" s="107">
        <v>4156</v>
      </c>
    </row>
    <row r="36" spans="1:5" ht="15.75">
      <c r="A36" s="2" t="s">
        <v>610</v>
      </c>
      <c r="B36" s="8" t="s">
        <v>17</v>
      </c>
      <c r="C36" s="8" t="s">
        <v>398</v>
      </c>
      <c r="D36" s="8" t="s">
        <v>611</v>
      </c>
      <c r="E36" s="107">
        <v>169</v>
      </c>
    </row>
    <row r="37" spans="1:5" ht="31.5">
      <c r="A37" s="2" t="s">
        <v>145</v>
      </c>
      <c r="B37" s="8" t="s">
        <v>17</v>
      </c>
      <c r="C37" s="8" t="s">
        <v>288</v>
      </c>
      <c r="D37" s="8"/>
      <c r="E37" s="107">
        <f>E38</f>
        <v>59611</v>
      </c>
    </row>
    <row r="38" spans="1:5" ht="47.25">
      <c r="A38" s="2" t="s">
        <v>641</v>
      </c>
      <c r="B38" s="8" t="s">
        <v>17</v>
      </c>
      <c r="C38" s="8" t="s">
        <v>292</v>
      </c>
      <c r="D38" s="8"/>
      <c r="E38" s="107">
        <f>E39+E43</f>
        <v>59611</v>
      </c>
    </row>
    <row r="39" spans="1:5" ht="15.75">
      <c r="A39" s="2" t="s">
        <v>639</v>
      </c>
      <c r="B39" s="8" t="s">
        <v>17</v>
      </c>
      <c r="C39" s="8" t="s">
        <v>293</v>
      </c>
      <c r="D39" s="8"/>
      <c r="E39" s="107">
        <f>E40+E41+E42</f>
        <v>57010</v>
      </c>
    </row>
    <row r="40" spans="1:5" ht="63">
      <c r="A40" s="2" t="s">
        <v>607</v>
      </c>
      <c r="B40" s="8" t="s">
        <v>17</v>
      </c>
      <c r="C40" s="8" t="s">
        <v>293</v>
      </c>
      <c r="D40" s="8" t="s">
        <v>608</v>
      </c>
      <c r="E40" s="107">
        <v>42994</v>
      </c>
    </row>
    <row r="41" spans="1:5" ht="31.5">
      <c r="A41" s="2" t="s">
        <v>638</v>
      </c>
      <c r="B41" s="8" t="s">
        <v>17</v>
      </c>
      <c r="C41" s="8" t="s">
        <v>293</v>
      </c>
      <c r="D41" s="8" t="s">
        <v>609</v>
      </c>
      <c r="E41" s="107">
        <v>13443</v>
      </c>
    </row>
    <row r="42" spans="1:5" ht="15.75">
      <c r="A42" s="2" t="s">
        <v>610</v>
      </c>
      <c r="B42" s="8" t="s">
        <v>17</v>
      </c>
      <c r="C42" s="8" t="s">
        <v>293</v>
      </c>
      <c r="D42" s="8" t="s">
        <v>611</v>
      </c>
      <c r="E42" s="107">
        <v>573</v>
      </c>
    </row>
    <row r="43" spans="1:5" ht="31.5">
      <c r="A43" s="2" t="s">
        <v>37</v>
      </c>
      <c r="B43" s="8" t="s">
        <v>17</v>
      </c>
      <c r="C43" s="8" t="s">
        <v>294</v>
      </c>
      <c r="D43" s="8"/>
      <c r="E43" s="107">
        <f>E44</f>
        <v>2601</v>
      </c>
    </row>
    <row r="44" spans="1:5" ht="63">
      <c r="A44" s="2" t="s">
        <v>607</v>
      </c>
      <c r="B44" s="8" t="s">
        <v>17</v>
      </c>
      <c r="C44" s="8" t="s">
        <v>294</v>
      </c>
      <c r="D44" s="8" t="s">
        <v>608</v>
      </c>
      <c r="E44" s="107">
        <v>2601</v>
      </c>
    </row>
    <row r="45" spans="1:5" ht="15.75">
      <c r="A45" s="2" t="s">
        <v>1068</v>
      </c>
      <c r="B45" s="8" t="s">
        <v>1069</v>
      </c>
      <c r="C45" s="8"/>
      <c r="D45" s="8"/>
      <c r="E45" s="107">
        <f>E46</f>
        <v>275</v>
      </c>
    </row>
    <row r="46" spans="1:5" ht="31.5">
      <c r="A46" s="2" t="s">
        <v>145</v>
      </c>
      <c r="B46" s="8" t="s">
        <v>1069</v>
      </c>
      <c r="C46" s="8" t="s">
        <v>288</v>
      </c>
      <c r="D46" s="8"/>
      <c r="E46" s="107">
        <f>E47</f>
        <v>275</v>
      </c>
    </row>
    <row r="47" spans="1:5" ht="31.5">
      <c r="A47" s="2" t="s">
        <v>1070</v>
      </c>
      <c r="B47" s="8" t="s">
        <v>1069</v>
      </c>
      <c r="C47" s="8" t="s">
        <v>1071</v>
      </c>
      <c r="D47" s="8"/>
      <c r="E47" s="107">
        <f>E48</f>
        <v>275</v>
      </c>
    </row>
    <row r="48" spans="1:5" ht="31.5">
      <c r="A48" s="2" t="s">
        <v>1072</v>
      </c>
      <c r="B48" s="8" t="s">
        <v>1069</v>
      </c>
      <c r="C48" s="8" t="s">
        <v>1073</v>
      </c>
      <c r="D48" s="8"/>
      <c r="E48" s="107">
        <f>E50+E49</f>
        <v>275</v>
      </c>
    </row>
    <row r="49" spans="1:5" ht="31.5">
      <c r="A49" s="2" t="s">
        <v>638</v>
      </c>
      <c r="B49" s="8" t="s">
        <v>1069</v>
      </c>
      <c r="C49" s="8" t="s">
        <v>1073</v>
      </c>
      <c r="D49" s="8" t="s">
        <v>609</v>
      </c>
      <c r="E49" s="107">
        <v>275</v>
      </c>
    </row>
    <row r="50" spans="1:5" ht="15.75">
      <c r="A50" s="2" t="s">
        <v>466</v>
      </c>
      <c r="B50" s="8" t="s">
        <v>1069</v>
      </c>
      <c r="C50" s="8" t="s">
        <v>1073</v>
      </c>
      <c r="D50" s="8" t="s">
        <v>618</v>
      </c>
      <c r="E50" s="107">
        <v>0</v>
      </c>
    </row>
    <row r="51" spans="1:5" ht="15.75">
      <c r="A51" s="2" t="s">
        <v>497</v>
      </c>
      <c r="B51" s="8" t="s">
        <v>148</v>
      </c>
      <c r="C51" s="8"/>
      <c r="D51" s="8"/>
      <c r="E51" s="107">
        <f>E52</f>
        <v>800</v>
      </c>
    </row>
    <row r="52" spans="1:5" ht="47.25">
      <c r="A52" s="2" t="s">
        <v>319</v>
      </c>
      <c r="B52" s="8" t="s">
        <v>148</v>
      </c>
      <c r="C52" s="8" t="s">
        <v>320</v>
      </c>
      <c r="D52" s="8"/>
      <c r="E52" s="107">
        <f>E53</f>
        <v>800</v>
      </c>
    </row>
    <row r="53" spans="1:5" ht="47.25">
      <c r="A53" s="2" t="s">
        <v>70</v>
      </c>
      <c r="B53" s="8" t="s">
        <v>148</v>
      </c>
      <c r="C53" s="8" t="s">
        <v>321</v>
      </c>
      <c r="D53" s="8"/>
      <c r="E53" s="107">
        <f>E54</f>
        <v>800</v>
      </c>
    </row>
    <row r="54" spans="1:5" ht="15.75">
      <c r="A54" s="2" t="s">
        <v>162</v>
      </c>
      <c r="B54" s="8" t="s">
        <v>148</v>
      </c>
      <c r="C54" s="8" t="s">
        <v>322</v>
      </c>
      <c r="D54" s="8"/>
      <c r="E54" s="107">
        <f>E55</f>
        <v>800</v>
      </c>
    </row>
    <row r="55" spans="1:5" ht="15.75">
      <c r="A55" s="2" t="s">
        <v>610</v>
      </c>
      <c r="B55" s="8" t="s">
        <v>148</v>
      </c>
      <c r="C55" s="8" t="s">
        <v>322</v>
      </c>
      <c r="D55" s="8" t="s">
        <v>611</v>
      </c>
      <c r="E55" s="107">
        <v>800</v>
      </c>
    </row>
    <row r="56" spans="1:5" ht="15.75">
      <c r="A56" s="2" t="s">
        <v>130</v>
      </c>
      <c r="B56" s="8" t="s">
        <v>149</v>
      </c>
      <c r="C56" s="8"/>
      <c r="D56" s="8"/>
      <c r="E56" s="107">
        <f>E77+E67+E61+E57</f>
        <v>32514.129999999997</v>
      </c>
    </row>
    <row r="57" spans="1:5" ht="47.25">
      <c r="A57" s="2" t="s">
        <v>132</v>
      </c>
      <c r="B57" s="8" t="s">
        <v>149</v>
      </c>
      <c r="C57" s="8" t="s">
        <v>85</v>
      </c>
      <c r="D57" s="8"/>
      <c r="E57" s="107">
        <f>E58</f>
        <v>144</v>
      </c>
    </row>
    <row r="58" spans="1:5" ht="47.25">
      <c r="A58" s="2" t="s">
        <v>99</v>
      </c>
      <c r="B58" s="8" t="s">
        <v>149</v>
      </c>
      <c r="C58" s="8" t="s">
        <v>255</v>
      </c>
      <c r="D58" s="8"/>
      <c r="E58" s="107">
        <f>E59</f>
        <v>144</v>
      </c>
    </row>
    <row r="59" spans="1:5" ht="31.5">
      <c r="A59" s="2" t="s">
        <v>642</v>
      </c>
      <c r="B59" s="8" t="s">
        <v>149</v>
      </c>
      <c r="C59" s="8" t="s">
        <v>89</v>
      </c>
      <c r="D59" s="8"/>
      <c r="E59" s="107">
        <f>E60</f>
        <v>144</v>
      </c>
    </row>
    <row r="60" spans="1:5" ht="31.5">
      <c r="A60" s="2" t="s">
        <v>638</v>
      </c>
      <c r="B60" s="8" t="s">
        <v>149</v>
      </c>
      <c r="C60" s="8" t="s">
        <v>89</v>
      </c>
      <c r="D60" s="8" t="s">
        <v>609</v>
      </c>
      <c r="E60" s="107">
        <v>144</v>
      </c>
    </row>
    <row r="61" spans="1:5" ht="47.25">
      <c r="A61" s="2" t="s">
        <v>133</v>
      </c>
      <c r="B61" s="8" t="s">
        <v>149</v>
      </c>
      <c r="C61" s="8" t="s">
        <v>256</v>
      </c>
      <c r="D61" s="8"/>
      <c r="E61" s="107">
        <f>E62</f>
        <v>11100</v>
      </c>
    </row>
    <row r="62" spans="1:5" ht="31.5">
      <c r="A62" s="2" t="s">
        <v>259</v>
      </c>
      <c r="B62" s="8" t="s">
        <v>149</v>
      </c>
      <c r="C62" s="8" t="s">
        <v>413</v>
      </c>
      <c r="D62" s="8"/>
      <c r="E62" s="107">
        <f>E63</f>
        <v>11100</v>
      </c>
    </row>
    <row r="63" spans="1:5" ht="15.75">
      <c r="A63" s="2" t="s">
        <v>223</v>
      </c>
      <c r="B63" s="8" t="s">
        <v>149</v>
      </c>
      <c r="C63" s="8" t="s">
        <v>414</v>
      </c>
      <c r="D63" s="8"/>
      <c r="E63" s="107">
        <f>E64+E65+E66</f>
        <v>11100</v>
      </c>
    </row>
    <row r="64" spans="1:5" ht="63">
      <c r="A64" s="2" t="s">
        <v>607</v>
      </c>
      <c r="B64" s="8" t="s">
        <v>149</v>
      </c>
      <c r="C64" s="8" t="s">
        <v>414</v>
      </c>
      <c r="D64" s="8" t="s">
        <v>608</v>
      </c>
      <c r="E64" s="107">
        <v>10236</v>
      </c>
    </row>
    <row r="65" spans="1:5" ht="31.5">
      <c r="A65" s="2" t="s">
        <v>638</v>
      </c>
      <c r="B65" s="8" t="s">
        <v>149</v>
      </c>
      <c r="C65" s="8" t="s">
        <v>414</v>
      </c>
      <c r="D65" s="8" t="s">
        <v>609</v>
      </c>
      <c r="E65" s="107">
        <v>863</v>
      </c>
    </row>
    <row r="66" spans="1:5" ht="15.75">
      <c r="A66" s="2" t="s">
        <v>610</v>
      </c>
      <c r="B66" s="8" t="s">
        <v>149</v>
      </c>
      <c r="C66" s="8" t="s">
        <v>414</v>
      </c>
      <c r="D66" s="8" t="s">
        <v>611</v>
      </c>
      <c r="E66" s="107">
        <v>1</v>
      </c>
    </row>
    <row r="67" spans="1:5" ht="31.5">
      <c r="A67" s="2" t="s">
        <v>145</v>
      </c>
      <c r="B67" s="8" t="s">
        <v>149</v>
      </c>
      <c r="C67" s="8" t="s">
        <v>288</v>
      </c>
      <c r="D67" s="8"/>
      <c r="E67" s="107">
        <f>E68</f>
        <v>6668.299999999999</v>
      </c>
    </row>
    <row r="68" spans="1:5" ht="47.25">
      <c r="A68" s="2" t="s">
        <v>643</v>
      </c>
      <c r="B68" s="8" t="s">
        <v>149</v>
      </c>
      <c r="C68" s="8" t="s">
        <v>295</v>
      </c>
      <c r="D68" s="8"/>
      <c r="E68" s="107">
        <f>E69+E72+E74</f>
        <v>6668.299999999999</v>
      </c>
    </row>
    <row r="69" spans="1:5" ht="31.5">
      <c r="A69" s="2" t="s">
        <v>642</v>
      </c>
      <c r="B69" s="8" t="s">
        <v>149</v>
      </c>
      <c r="C69" s="8" t="s">
        <v>299</v>
      </c>
      <c r="D69" s="8"/>
      <c r="E69" s="107">
        <f>E70+E71</f>
        <v>4688.7</v>
      </c>
    </row>
    <row r="70" spans="1:5" ht="63">
      <c r="A70" s="2" t="s">
        <v>607</v>
      </c>
      <c r="B70" s="8" t="s">
        <v>149</v>
      </c>
      <c r="C70" s="8" t="s">
        <v>299</v>
      </c>
      <c r="D70" s="8" t="s">
        <v>608</v>
      </c>
      <c r="E70" s="107">
        <v>4037.7</v>
      </c>
    </row>
    <row r="71" spans="1:5" ht="31.5">
      <c r="A71" s="2" t="s">
        <v>638</v>
      </c>
      <c r="B71" s="8" t="s">
        <v>149</v>
      </c>
      <c r="C71" s="8" t="s">
        <v>299</v>
      </c>
      <c r="D71" s="8" t="s">
        <v>609</v>
      </c>
      <c r="E71" s="107">
        <v>651</v>
      </c>
    </row>
    <row r="72" spans="1:5" ht="47.25">
      <c r="A72" s="2" t="s">
        <v>644</v>
      </c>
      <c r="B72" s="8" t="s">
        <v>149</v>
      </c>
      <c r="C72" s="8" t="s">
        <v>297</v>
      </c>
      <c r="D72" s="8"/>
      <c r="E72" s="107">
        <f>E73</f>
        <v>1287.2</v>
      </c>
    </row>
    <row r="73" spans="1:5" ht="63">
      <c r="A73" s="2" t="s">
        <v>607</v>
      </c>
      <c r="B73" s="8" t="s">
        <v>149</v>
      </c>
      <c r="C73" s="8" t="s">
        <v>297</v>
      </c>
      <c r="D73" s="8" t="s">
        <v>608</v>
      </c>
      <c r="E73" s="107">
        <v>1287.2</v>
      </c>
    </row>
    <row r="74" spans="1:5" ht="31.5">
      <c r="A74" s="2" t="s">
        <v>645</v>
      </c>
      <c r="B74" s="8" t="s">
        <v>149</v>
      </c>
      <c r="C74" s="8" t="s">
        <v>298</v>
      </c>
      <c r="D74" s="8"/>
      <c r="E74" s="107">
        <f>E75+E76</f>
        <v>692.4</v>
      </c>
    </row>
    <row r="75" spans="1:5" ht="63">
      <c r="A75" s="2" t="s">
        <v>607</v>
      </c>
      <c r="B75" s="8" t="s">
        <v>149</v>
      </c>
      <c r="C75" s="8" t="s">
        <v>298</v>
      </c>
      <c r="D75" s="8" t="s">
        <v>608</v>
      </c>
      <c r="E75" s="107">
        <v>624.4</v>
      </c>
    </row>
    <row r="76" spans="1:5" ht="31.5" customHeight="1">
      <c r="A76" s="2" t="s">
        <v>638</v>
      </c>
      <c r="B76" s="8" t="s">
        <v>149</v>
      </c>
      <c r="C76" s="8" t="s">
        <v>298</v>
      </c>
      <c r="D76" s="8" t="s">
        <v>609</v>
      </c>
      <c r="E76" s="107">
        <v>68</v>
      </c>
    </row>
    <row r="77" spans="1:5" ht="66" customHeight="1">
      <c r="A77" s="2" t="s">
        <v>300</v>
      </c>
      <c r="B77" s="8" t="s">
        <v>149</v>
      </c>
      <c r="C77" s="8" t="s">
        <v>301</v>
      </c>
      <c r="D77" s="8"/>
      <c r="E77" s="107">
        <f>E78</f>
        <v>14601.83</v>
      </c>
    </row>
    <row r="78" spans="1:5" ht="31.5">
      <c r="A78" s="2" t="s">
        <v>333</v>
      </c>
      <c r="B78" s="8" t="s">
        <v>149</v>
      </c>
      <c r="C78" s="8" t="s">
        <v>334</v>
      </c>
      <c r="D78" s="8"/>
      <c r="E78" s="107">
        <f>E79+E81</f>
        <v>14601.83</v>
      </c>
    </row>
    <row r="79" spans="1:5" ht="31.5">
      <c r="A79" s="2" t="s">
        <v>131</v>
      </c>
      <c r="B79" s="8" t="s">
        <v>149</v>
      </c>
      <c r="C79" s="8" t="s">
        <v>63</v>
      </c>
      <c r="D79" s="8"/>
      <c r="E79" s="107">
        <f>E80</f>
        <v>570</v>
      </c>
    </row>
    <row r="80" spans="1:5" ht="31.5">
      <c r="A80" s="2" t="s">
        <v>638</v>
      </c>
      <c r="B80" s="8" t="s">
        <v>149</v>
      </c>
      <c r="C80" s="8" t="s">
        <v>63</v>
      </c>
      <c r="D80" s="8" t="s">
        <v>609</v>
      </c>
      <c r="E80" s="107">
        <v>570</v>
      </c>
    </row>
    <row r="81" spans="1:5" ht="15.75">
      <c r="A81" s="2" t="s">
        <v>354</v>
      </c>
      <c r="B81" s="8" t="s">
        <v>149</v>
      </c>
      <c r="C81" s="8" t="s">
        <v>64</v>
      </c>
      <c r="D81" s="8"/>
      <c r="E81" s="107">
        <f>E82+E83+E84</f>
        <v>14031.83</v>
      </c>
    </row>
    <row r="82" spans="1:5" ht="31.5">
      <c r="A82" s="2" t="s">
        <v>638</v>
      </c>
      <c r="B82" s="8" t="s">
        <v>149</v>
      </c>
      <c r="C82" s="8" t="s">
        <v>64</v>
      </c>
      <c r="D82" s="8" t="s">
        <v>609</v>
      </c>
      <c r="E82" s="107">
        <v>13031.83</v>
      </c>
    </row>
    <row r="83" spans="1:5" ht="15.75">
      <c r="A83" s="2" t="s">
        <v>466</v>
      </c>
      <c r="B83" s="8" t="s">
        <v>149</v>
      </c>
      <c r="C83" s="8" t="s">
        <v>64</v>
      </c>
      <c r="D83" s="8" t="s">
        <v>618</v>
      </c>
      <c r="E83" s="107">
        <v>0</v>
      </c>
    </row>
    <row r="84" spans="1:5" ht="15.75">
      <c r="A84" s="2" t="s">
        <v>610</v>
      </c>
      <c r="B84" s="8" t="s">
        <v>149</v>
      </c>
      <c r="C84" s="8" t="s">
        <v>64</v>
      </c>
      <c r="D84" s="8" t="s">
        <v>611</v>
      </c>
      <c r="E84" s="107">
        <v>1000</v>
      </c>
    </row>
    <row r="85" spans="1:5" s="37" customFormat="1" ht="15.75">
      <c r="A85" s="109" t="s">
        <v>549</v>
      </c>
      <c r="B85" s="6" t="s">
        <v>550</v>
      </c>
      <c r="C85" s="6"/>
      <c r="D85" s="6"/>
      <c r="E85" s="16">
        <f>E86</f>
        <v>1853.5</v>
      </c>
    </row>
    <row r="86" spans="1:5" ht="15.75">
      <c r="A86" s="2" t="s">
        <v>552</v>
      </c>
      <c r="B86" s="8" t="s">
        <v>551</v>
      </c>
      <c r="C86" s="8"/>
      <c r="D86" s="8"/>
      <c r="E86" s="107">
        <f>E87</f>
        <v>1853.5</v>
      </c>
    </row>
    <row r="87" spans="1:5" ht="31.5">
      <c r="A87" s="2" t="s">
        <v>145</v>
      </c>
      <c r="B87" s="8" t="s">
        <v>551</v>
      </c>
      <c r="C87" s="8" t="s">
        <v>288</v>
      </c>
      <c r="D87" s="8"/>
      <c r="E87" s="107">
        <f>E88</f>
        <v>1853.5</v>
      </c>
    </row>
    <row r="88" spans="1:5" ht="47.25">
      <c r="A88" s="2" t="s">
        <v>643</v>
      </c>
      <c r="B88" s="8" t="s">
        <v>551</v>
      </c>
      <c r="C88" s="8" t="s">
        <v>295</v>
      </c>
      <c r="D88" s="8"/>
      <c r="E88" s="107">
        <f>E89</f>
        <v>1853.5</v>
      </c>
    </row>
    <row r="89" spans="1:5" ht="31.5">
      <c r="A89" s="2" t="s">
        <v>646</v>
      </c>
      <c r="B89" s="8" t="s">
        <v>551</v>
      </c>
      <c r="C89" s="8" t="s">
        <v>296</v>
      </c>
      <c r="D89" s="8"/>
      <c r="E89" s="107">
        <f>E90</f>
        <v>1853.5</v>
      </c>
    </row>
    <row r="90" spans="1:5" ht="15.75">
      <c r="A90" s="2" t="s">
        <v>466</v>
      </c>
      <c r="B90" s="8" t="s">
        <v>551</v>
      </c>
      <c r="C90" s="8" t="s">
        <v>296</v>
      </c>
      <c r="D90" s="8" t="s">
        <v>618</v>
      </c>
      <c r="E90" s="107">
        <v>1853.5</v>
      </c>
    </row>
    <row r="91" spans="1:5" s="37" customFormat="1" ht="31.5">
      <c r="A91" s="109" t="s">
        <v>18</v>
      </c>
      <c r="B91" s="6" t="s">
        <v>19</v>
      </c>
      <c r="C91" s="6"/>
      <c r="D91" s="6"/>
      <c r="E91" s="16">
        <f>E92</f>
        <v>3145</v>
      </c>
    </row>
    <row r="92" spans="1:5" ht="31.5">
      <c r="A92" s="2" t="s">
        <v>347</v>
      </c>
      <c r="B92" s="8" t="s">
        <v>543</v>
      </c>
      <c r="C92" s="8"/>
      <c r="D92" s="8"/>
      <c r="E92" s="107">
        <f>E93+E99</f>
        <v>3145</v>
      </c>
    </row>
    <row r="93" spans="1:5" ht="47.25">
      <c r="A93" s="2" t="s">
        <v>319</v>
      </c>
      <c r="B93" s="8" t="s">
        <v>543</v>
      </c>
      <c r="C93" s="8" t="s">
        <v>320</v>
      </c>
      <c r="D93" s="8"/>
      <c r="E93" s="107">
        <f>E94</f>
        <v>2585</v>
      </c>
    </row>
    <row r="94" spans="1:5" ht="78.75">
      <c r="A94" s="2" t="s">
        <v>647</v>
      </c>
      <c r="B94" s="8" t="s">
        <v>543</v>
      </c>
      <c r="C94" s="8" t="s">
        <v>323</v>
      </c>
      <c r="D94" s="8"/>
      <c r="E94" s="107">
        <f>E95</f>
        <v>2585</v>
      </c>
    </row>
    <row r="95" spans="1:5" ht="15.75">
      <c r="A95" s="2" t="s">
        <v>534</v>
      </c>
      <c r="B95" s="8" t="s">
        <v>543</v>
      </c>
      <c r="C95" s="8" t="s">
        <v>324</v>
      </c>
      <c r="D95" s="8"/>
      <c r="E95" s="107">
        <f>E96+E97+E98</f>
        <v>2585</v>
      </c>
    </row>
    <row r="96" spans="1:5" ht="63">
      <c r="A96" s="2" t="s">
        <v>607</v>
      </c>
      <c r="B96" s="8" t="s">
        <v>543</v>
      </c>
      <c r="C96" s="8" t="s">
        <v>324</v>
      </c>
      <c r="D96" s="8" t="s">
        <v>608</v>
      </c>
      <c r="E96" s="107">
        <v>2102</v>
      </c>
    </row>
    <row r="97" spans="1:5" ht="31.5">
      <c r="A97" s="2" t="s">
        <v>638</v>
      </c>
      <c r="B97" s="8" t="s">
        <v>543</v>
      </c>
      <c r="C97" s="8" t="s">
        <v>324</v>
      </c>
      <c r="D97" s="8" t="s">
        <v>609</v>
      </c>
      <c r="E97" s="107">
        <v>413</v>
      </c>
    </row>
    <row r="98" spans="1:5" ht="15.75">
      <c r="A98" s="2" t="s">
        <v>610</v>
      </c>
      <c r="B98" s="8" t="s">
        <v>543</v>
      </c>
      <c r="C98" s="8" t="s">
        <v>324</v>
      </c>
      <c r="D98" s="8" t="s">
        <v>611</v>
      </c>
      <c r="E98" s="107">
        <v>70</v>
      </c>
    </row>
    <row r="99" spans="1:5" ht="31.5">
      <c r="A99" s="2" t="s">
        <v>325</v>
      </c>
      <c r="B99" s="8" t="s">
        <v>543</v>
      </c>
      <c r="C99" s="8" t="s">
        <v>326</v>
      </c>
      <c r="D99" s="8"/>
      <c r="E99" s="107">
        <f>E100</f>
        <v>560</v>
      </c>
    </row>
    <row r="100" spans="1:5" ht="47.25">
      <c r="A100" s="2" t="s">
        <v>71</v>
      </c>
      <c r="B100" s="8" t="s">
        <v>543</v>
      </c>
      <c r="C100" s="8" t="s">
        <v>327</v>
      </c>
      <c r="D100" s="8"/>
      <c r="E100" s="107">
        <f>E101</f>
        <v>560</v>
      </c>
    </row>
    <row r="101" spans="1:5" ht="15.75">
      <c r="A101" s="2" t="s">
        <v>534</v>
      </c>
      <c r="B101" s="8" t="s">
        <v>543</v>
      </c>
      <c r="C101" s="8" t="s">
        <v>328</v>
      </c>
      <c r="D101" s="8"/>
      <c r="E101" s="107">
        <f>E102</f>
        <v>560</v>
      </c>
    </row>
    <row r="102" spans="1:5" ht="31.5">
      <c r="A102" s="2" t="s">
        <v>638</v>
      </c>
      <c r="B102" s="8" t="s">
        <v>543</v>
      </c>
      <c r="C102" s="8" t="s">
        <v>328</v>
      </c>
      <c r="D102" s="8" t="s">
        <v>609</v>
      </c>
      <c r="E102" s="107">
        <v>560</v>
      </c>
    </row>
    <row r="103" spans="1:5" s="37" customFormat="1" ht="15.75">
      <c r="A103" s="109" t="s">
        <v>20</v>
      </c>
      <c r="B103" s="6" t="s">
        <v>21</v>
      </c>
      <c r="C103" s="6"/>
      <c r="D103" s="6"/>
      <c r="E103" s="16">
        <f>E104+E130+E136+E147</f>
        <v>117970.6</v>
      </c>
    </row>
    <row r="104" spans="1:5" ht="15.75">
      <c r="A104" s="2" t="s">
        <v>141</v>
      </c>
      <c r="B104" s="8" t="s">
        <v>140</v>
      </c>
      <c r="C104" s="8"/>
      <c r="D104" s="8"/>
      <c r="E104" s="107">
        <f>E105+E126</f>
        <v>11241.6</v>
      </c>
    </row>
    <row r="105" spans="1:5" ht="63">
      <c r="A105" s="2" t="s">
        <v>1</v>
      </c>
      <c r="B105" s="8" t="s">
        <v>140</v>
      </c>
      <c r="C105" s="8" t="s">
        <v>274</v>
      </c>
      <c r="D105" s="8"/>
      <c r="E105" s="107">
        <f>E106+E116+E120</f>
        <v>8741.6</v>
      </c>
    </row>
    <row r="106" spans="1:5" ht="31.5">
      <c r="A106" s="110" t="s">
        <v>394</v>
      </c>
      <c r="B106" s="8" t="s">
        <v>140</v>
      </c>
      <c r="C106" s="41" t="s">
        <v>383</v>
      </c>
      <c r="D106" s="41"/>
      <c r="E106" s="258">
        <f>E107+E110+E113</f>
        <v>6431</v>
      </c>
    </row>
    <row r="107" spans="1:5" ht="31.5">
      <c r="A107" s="2" t="s">
        <v>648</v>
      </c>
      <c r="B107" s="8" t="s">
        <v>140</v>
      </c>
      <c r="C107" s="8" t="s">
        <v>384</v>
      </c>
      <c r="D107" s="8"/>
      <c r="E107" s="107">
        <f>E108</f>
        <v>2600</v>
      </c>
    </row>
    <row r="108" spans="1:5" ht="15.75">
      <c r="A108" s="2" t="s">
        <v>142</v>
      </c>
      <c r="B108" s="8" t="s">
        <v>140</v>
      </c>
      <c r="C108" s="8" t="s">
        <v>385</v>
      </c>
      <c r="D108" s="8"/>
      <c r="E108" s="107">
        <f>E109</f>
        <v>2600</v>
      </c>
    </row>
    <row r="109" spans="1:5" ht="15.75">
      <c r="A109" s="2" t="s">
        <v>610</v>
      </c>
      <c r="B109" s="8" t="s">
        <v>140</v>
      </c>
      <c r="C109" s="8" t="s">
        <v>385</v>
      </c>
      <c r="D109" s="8" t="s">
        <v>611</v>
      </c>
      <c r="E109" s="107">
        <v>2600</v>
      </c>
    </row>
    <row r="110" spans="1:5" ht="31.5">
      <c r="A110" s="2" t="s">
        <v>66</v>
      </c>
      <c r="B110" s="8" t="s">
        <v>140</v>
      </c>
      <c r="C110" s="8" t="s">
        <v>395</v>
      </c>
      <c r="D110" s="8"/>
      <c r="E110" s="107">
        <f>E111</f>
        <v>2831</v>
      </c>
    </row>
    <row r="111" spans="1:5" ht="31.5">
      <c r="A111" s="2" t="s">
        <v>612</v>
      </c>
      <c r="B111" s="8" t="s">
        <v>140</v>
      </c>
      <c r="C111" s="8" t="s">
        <v>396</v>
      </c>
      <c r="D111" s="8"/>
      <c r="E111" s="107">
        <f>E112</f>
        <v>2831</v>
      </c>
    </row>
    <row r="112" spans="1:5" ht="31.5">
      <c r="A112" s="2" t="s">
        <v>615</v>
      </c>
      <c r="B112" s="8" t="s">
        <v>140</v>
      </c>
      <c r="C112" s="8" t="s">
        <v>396</v>
      </c>
      <c r="D112" s="8" t="s">
        <v>616</v>
      </c>
      <c r="E112" s="107">
        <v>2831</v>
      </c>
    </row>
    <row r="113" spans="1:5" ht="63">
      <c r="A113" s="2" t="s">
        <v>67</v>
      </c>
      <c r="B113" s="8" t="s">
        <v>140</v>
      </c>
      <c r="C113" s="8" t="s">
        <v>397</v>
      </c>
      <c r="D113" s="8"/>
      <c r="E113" s="107">
        <f>E114</f>
        <v>1000</v>
      </c>
    </row>
    <row r="114" spans="1:5" ht="15.75">
      <c r="A114" s="2" t="s">
        <v>142</v>
      </c>
      <c r="B114" s="8" t="s">
        <v>140</v>
      </c>
      <c r="C114" s="8" t="s">
        <v>401</v>
      </c>
      <c r="D114" s="8"/>
      <c r="E114" s="107">
        <f>E115</f>
        <v>1000</v>
      </c>
    </row>
    <row r="115" spans="1:5" ht="32.25" customHeight="1">
      <c r="A115" s="2" t="s">
        <v>638</v>
      </c>
      <c r="B115" s="8" t="s">
        <v>140</v>
      </c>
      <c r="C115" s="8" t="s">
        <v>401</v>
      </c>
      <c r="D115" s="8" t="s">
        <v>609</v>
      </c>
      <c r="E115" s="107">
        <v>1000</v>
      </c>
    </row>
    <row r="116" spans="1:5" ht="15.75">
      <c r="A116" s="2" t="s">
        <v>389</v>
      </c>
      <c r="B116" s="8" t="s">
        <v>140</v>
      </c>
      <c r="C116" s="8" t="s">
        <v>386</v>
      </c>
      <c r="D116" s="8"/>
      <c r="E116" s="107">
        <f>E117</f>
        <v>500</v>
      </c>
    </row>
    <row r="117" spans="1:5" ht="31.5">
      <c r="A117" s="2" t="s">
        <v>392</v>
      </c>
      <c r="B117" s="8" t="s">
        <v>140</v>
      </c>
      <c r="C117" s="8" t="s">
        <v>387</v>
      </c>
      <c r="D117" s="8"/>
      <c r="E117" s="107">
        <f>E118</f>
        <v>500</v>
      </c>
    </row>
    <row r="118" spans="1:5" ht="15.75">
      <c r="A118" s="2" t="s">
        <v>142</v>
      </c>
      <c r="B118" s="8" t="s">
        <v>140</v>
      </c>
      <c r="C118" s="8" t="s">
        <v>388</v>
      </c>
      <c r="D118" s="8"/>
      <c r="E118" s="107">
        <f>E119</f>
        <v>500</v>
      </c>
    </row>
    <row r="119" spans="1:5" ht="15.75">
      <c r="A119" s="2" t="s">
        <v>610</v>
      </c>
      <c r="B119" s="8" t="s">
        <v>140</v>
      </c>
      <c r="C119" s="8" t="s">
        <v>388</v>
      </c>
      <c r="D119" s="8" t="s">
        <v>611</v>
      </c>
      <c r="E119" s="107">
        <v>500</v>
      </c>
    </row>
    <row r="120" spans="1:5" ht="24.75" customHeight="1">
      <c r="A120" s="110" t="s">
        <v>393</v>
      </c>
      <c r="B120" s="8" t="s">
        <v>140</v>
      </c>
      <c r="C120" s="41" t="s">
        <v>390</v>
      </c>
      <c r="D120" s="41"/>
      <c r="E120" s="258">
        <f>E121</f>
        <v>1810.6</v>
      </c>
    </row>
    <row r="121" spans="1:5" ht="31.5">
      <c r="A121" s="2" t="s">
        <v>100</v>
      </c>
      <c r="B121" s="8" t="s">
        <v>140</v>
      </c>
      <c r="C121" s="8" t="s">
        <v>391</v>
      </c>
      <c r="D121" s="8"/>
      <c r="E121" s="107">
        <f>E122+E124</f>
        <v>1810.6</v>
      </c>
    </row>
    <row r="122" spans="1:5" ht="47.25">
      <c r="A122" s="2" t="s">
        <v>649</v>
      </c>
      <c r="B122" s="8" t="s">
        <v>140</v>
      </c>
      <c r="C122" s="8" t="s">
        <v>399</v>
      </c>
      <c r="D122" s="8"/>
      <c r="E122" s="107">
        <f>E123</f>
        <v>672.4</v>
      </c>
    </row>
    <row r="123" spans="1:5" ht="31.5">
      <c r="A123" s="2" t="s">
        <v>638</v>
      </c>
      <c r="B123" s="8" t="s">
        <v>140</v>
      </c>
      <c r="C123" s="8" t="s">
        <v>399</v>
      </c>
      <c r="D123" s="8" t="s">
        <v>609</v>
      </c>
      <c r="E123" s="107">
        <v>672.4</v>
      </c>
    </row>
    <row r="124" spans="1:5" ht="47.25">
      <c r="A124" s="2" t="s">
        <v>650</v>
      </c>
      <c r="B124" s="8" t="s">
        <v>140</v>
      </c>
      <c r="C124" s="8" t="s">
        <v>400</v>
      </c>
      <c r="D124" s="8"/>
      <c r="E124" s="107">
        <f>E125</f>
        <v>1138.2</v>
      </c>
    </row>
    <row r="125" spans="1:5" ht="31.5">
      <c r="A125" s="2" t="s">
        <v>638</v>
      </c>
      <c r="B125" s="8" t="s">
        <v>140</v>
      </c>
      <c r="C125" s="8" t="s">
        <v>400</v>
      </c>
      <c r="D125" s="8" t="s">
        <v>609</v>
      </c>
      <c r="E125" s="107">
        <v>1138.2</v>
      </c>
    </row>
    <row r="126" spans="1:5" ht="63">
      <c r="A126" s="2" t="s">
        <v>300</v>
      </c>
      <c r="B126" s="8" t="s">
        <v>140</v>
      </c>
      <c r="C126" s="8" t="s">
        <v>301</v>
      </c>
      <c r="D126" s="8"/>
      <c r="E126" s="107">
        <f>E127</f>
        <v>2500</v>
      </c>
    </row>
    <row r="127" spans="1:5" ht="63">
      <c r="A127" s="2" t="s">
        <v>1074</v>
      </c>
      <c r="B127" s="8" t="s">
        <v>140</v>
      </c>
      <c r="C127" s="8" t="s">
        <v>303</v>
      </c>
      <c r="D127" s="8"/>
      <c r="E127" s="107">
        <f>E128</f>
        <v>2500</v>
      </c>
    </row>
    <row r="128" spans="1:5" ht="31.5">
      <c r="A128" s="2" t="s">
        <v>404</v>
      </c>
      <c r="B128" s="8" t="s">
        <v>140</v>
      </c>
      <c r="C128" s="8" t="s">
        <v>405</v>
      </c>
      <c r="D128" s="8"/>
      <c r="E128" s="107">
        <f>E129</f>
        <v>2500</v>
      </c>
    </row>
    <row r="129" spans="1:5" ht="31.5">
      <c r="A129" s="2" t="s">
        <v>224</v>
      </c>
      <c r="B129" s="8" t="s">
        <v>140</v>
      </c>
      <c r="C129" s="8" t="s">
        <v>405</v>
      </c>
      <c r="D129" s="8" t="s">
        <v>622</v>
      </c>
      <c r="E129" s="107">
        <v>2500</v>
      </c>
    </row>
    <row r="130" spans="1:5" ht="15.75">
      <c r="A130" s="2" t="s">
        <v>627</v>
      </c>
      <c r="B130" s="8" t="s">
        <v>626</v>
      </c>
      <c r="C130" s="43"/>
      <c r="D130" s="43"/>
      <c r="E130" s="107">
        <f>E131</f>
        <v>270</v>
      </c>
    </row>
    <row r="131" spans="1:5" ht="47.25">
      <c r="A131" s="2" t="s">
        <v>3</v>
      </c>
      <c r="B131" s="8" t="s">
        <v>626</v>
      </c>
      <c r="C131" s="33" t="s">
        <v>311</v>
      </c>
      <c r="D131" s="33"/>
      <c r="E131" s="107">
        <f>E132</f>
        <v>270</v>
      </c>
    </row>
    <row r="132" spans="1:5" ht="31.5">
      <c r="A132" s="2" t="s">
        <v>314</v>
      </c>
      <c r="B132" s="8" t="s">
        <v>626</v>
      </c>
      <c r="C132" s="33" t="s">
        <v>315</v>
      </c>
      <c r="D132" s="33"/>
      <c r="E132" s="107">
        <f>E133</f>
        <v>270</v>
      </c>
    </row>
    <row r="133" spans="1:5" ht="15.75">
      <c r="A133" s="2" t="s">
        <v>628</v>
      </c>
      <c r="B133" s="8" t="s">
        <v>626</v>
      </c>
      <c r="C133" s="33" t="s">
        <v>316</v>
      </c>
      <c r="D133" s="43"/>
      <c r="E133" s="107">
        <f>E135+E134</f>
        <v>270</v>
      </c>
    </row>
    <row r="134" spans="1:5" ht="31.5">
      <c r="A134" s="2" t="s">
        <v>638</v>
      </c>
      <c r="B134" s="8" t="s">
        <v>626</v>
      </c>
      <c r="C134" s="33" t="s">
        <v>316</v>
      </c>
      <c r="D134" s="33">
        <v>200</v>
      </c>
      <c r="E134" s="107">
        <v>270</v>
      </c>
    </row>
    <row r="135" spans="1:5" ht="15.75">
      <c r="A135" s="2" t="s">
        <v>610</v>
      </c>
      <c r="B135" s="8" t="s">
        <v>626</v>
      </c>
      <c r="C135" s="33" t="s">
        <v>316</v>
      </c>
      <c r="D135" s="8" t="s">
        <v>611</v>
      </c>
      <c r="E135" s="107">
        <v>0</v>
      </c>
    </row>
    <row r="136" spans="1:5" ht="15.75">
      <c r="A136" s="2" t="s">
        <v>465</v>
      </c>
      <c r="B136" s="8" t="s">
        <v>29</v>
      </c>
      <c r="C136" s="33"/>
      <c r="D136" s="8"/>
      <c r="E136" s="107">
        <f>E137</f>
        <v>88458</v>
      </c>
    </row>
    <row r="137" spans="1:5" ht="47.25">
      <c r="A137" s="2" t="s">
        <v>3</v>
      </c>
      <c r="B137" s="8" t="s">
        <v>29</v>
      </c>
      <c r="C137" s="33" t="s">
        <v>311</v>
      </c>
      <c r="D137" s="8"/>
      <c r="E137" s="107">
        <f>E138</f>
        <v>88458</v>
      </c>
    </row>
    <row r="138" spans="1:5" ht="31.5">
      <c r="A138" s="2" t="s">
        <v>652</v>
      </c>
      <c r="B138" s="8" t="s">
        <v>29</v>
      </c>
      <c r="C138" s="33" t="s">
        <v>312</v>
      </c>
      <c r="D138" s="8"/>
      <c r="E138" s="107">
        <f>E139+E144+E142</f>
        <v>88458</v>
      </c>
    </row>
    <row r="139" spans="1:5" ht="15.75">
      <c r="A139" s="2" t="s">
        <v>533</v>
      </c>
      <c r="B139" s="8" t="s">
        <v>29</v>
      </c>
      <c r="C139" s="8" t="s">
        <v>313</v>
      </c>
      <c r="D139" s="8"/>
      <c r="E139" s="107">
        <f>E140+E141</f>
        <v>32184</v>
      </c>
    </row>
    <row r="140" spans="1:5" ht="31.5">
      <c r="A140" s="2" t="s">
        <v>638</v>
      </c>
      <c r="B140" s="8" t="s">
        <v>29</v>
      </c>
      <c r="C140" s="8" t="s">
        <v>313</v>
      </c>
      <c r="D140" s="8" t="s">
        <v>609</v>
      </c>
      <c r="E140" s="107">
        <v>27194</v>
      </c>
    </row>
    <row r="141" spans="1:5" ht="15.75">
      <c r="A141" s="2" t="s">
        <v>466</v>
      </c>
      <c r="B141" s="8" t="s">
        <v>29</v>
      </c>
      <c r="C141" s="8" t="s">
        <v>313</v>
      </c>
      <c r="D141" s="8" t="s">
        <v>618</v>
      </c>
      <c r="E141" s="107">
        <v>4990</v>
      </c>
    </row>
    <row r="142" spans="1:5" ht="63">
      <c r="A142" s="2" t="s">
        <v>416</v>
      </c>
      <c r="B142" s="8" t="s">
        <v>29</v>
      </c>
      <c r="C142" s="8" t="s">
        <v>1175</v>
      </c>
      <c r="D142" s="8"/>
      <c r="E142" s="107">
        <f>E143</f>
        <v>1134</v>
      </c>
    </row>
    <row r="143" spans="1:5" ht="15.75">
      <c r="A143" s="2" t="s">
        <v>466</v>
      </c>
      <c r="B143" s="8" t="s">
        <v>29</v>
      </c>
      <c r="C143" s="8" t="s">
        <v>1175</v>
      </c>
      <c r="D143" s="8" t="s">
        <v>618</v>
      </c>
      <c r="E143" s="107">
        <v>1134</v>
      </c>
    </row>
    <row r="144" spans="1:5" ht="30.75" customHeight="1">
      <c r="A144" s="2" t="s">
        <v>668</v>
      </c>
      <c r="B144" s="8" t="s">
        <v>29</v>
      </c>
      <c r="C144" s="8" t="s">
        <v>669</v>
      </c>
      <c r="D144" s="8"/>
      <c r="E144" s="107">
        <f>E145+E146</f>
        <v>55140</v>
      </c>
    </row>
    <row r="145" spans="1:5" ht="31.5">
      <c r="A145" s="2" t="s">
        <v>638</v>
      </c>
      <c r="B145" s="8" t="s">
        <v>29</v>
      </c>
      <c r="C145" s="8" t="s">
        <v>669</v>
      </c>
      <c r="D145" s="8" t="s">
        <v>609</v>
      </c>
      <c r="E145" s="107">
        <v>45140</v>
      </c>
    </row>
    <row r="146" spans="1:5" ht="15.75">
      <c r="A146" s="2" t="s">
        <v>466</v>
      </c>
      <c r="B146" s="8" t="s">
        <v>29</v>
      </c>
      <c r="C146" s="8" t="s">
        <v>669</v>
      </c>
      <c r="D146" s="8" t="s">
        <v>618</v>
      </c>
      <c r="E146" s="107">
        <v>10000</v>
      </c>
    </row>
    <row r="147" spans="1:5" ht="15.75">
      <c r="A147" s="2" t="s">
        <v>22</v>
      </c>
      <c r="B147" s="8" t="s">
        <v>629</v>
      </c>
      <c r="C147" s="8"/>
      <c r="D147" s="8"/>
      <c r="E147" s="107">
        <f>E148+E152</f>
        <v>18001</v>
      </c>
    </row>
    <row r="148" spans="1:5" ht="47.25">
      <c r="A148" s="2" t="s">
        <v>0</v>
      </c>
      <c r="B148" s="8" t="s">
        <v>629</v>
      </c>
      <c r="C148" s="8" t="s">
        <v>271</v>
      </c>
      <c r="D148" s="8"/>
      <c r="E148" s="107">
        <f>E149</f>
        <v>2200</v>
      </c>
    </row>
    <row r="149" spans="1:5" ht="37.5" customHeight="1">
      <c r="A149" s="2" t="s">
        <v>654</v>
      </c>
      <c r="B149" s="8" t="s">
        <v>629</v>
      </c>
      <c r="C149" s="8" t="s">
        <v>272</v>
      </c>
      <c r="D149" s="8"/>
      <c r="E149" s="107">
        <f>E150</f>
        <v>2200</v>
      </c>
    </row>
    <row r="150" spans="1:5" ht="15.75">
      <c r="A150" s="2" t="s">
        <v>460</v>
      </c>
      <c r="B150" s="8" t="s">
        <v>629</v>
      </c>
      <c r="C150" s="8" t="s">
        <v>74</v>
      </c>
      <c r="D150" s="8"/>
      <c r="E150" s="107">
        <f>E151</f>
        <v>2200</v>
      </c>
    </row>
    <row r="151" spans="1:5" ht="15.75">
      <c r="A151" s="2" t="s">
        <v>610</v>
      </c>
      <c r="B151" s="8" t="s">
        <v>629</v>
      </c>
      <c r="C151" s="8" t="s">
        <v>74</v>
      </c>
      <c r="D151" s="8" t="s">
        <v>611</v>
      </c>
      <c r="E151" s="107">
        <v>2200</v>
      </c>
    </row>
    <row r="152" spans="1:5" ht="54" customHeight="1">
      <c r="A152" s="2" t="s">
        <v>300</v>
      </c>
      <c r="B152" s="8" t="s">
        <v>629</v>
      </c>
      <c r="C152" s="8" t="s">
        <v>301</v>
      </c>
      <c r="D152" s="7"/>
      <c r="E152" s="107">
        <f>E153+E158</f>
        <v>15801</v>
      </c>
    </row>
    <row r="153" spans="1:5" ht="31.5">
      <c r="A153" s="2" t="s">
        <v>61</v>
      </c>
      <c r="B153" s="8" t="s">
        <v>629</v>
      </c>
      <c r="C153" s="8" t="s">
        <v>65</v>
      </c>
      <c r="D153" s="7"/>
      <c r="E153" s="107">
        <f>E156+E154</f>
        <v>2305</v>
      </c>
    </row>
    <row r="154" spans="1:5" ht="15.75">
      <c r="A154" s="2" t="s">
        <v>406</v>
      </c>
      <c r="B154" s="8" t="s">
        <v>629</v>
      </c>
      <c r="C154" s="8" t="s">
        <v>407</v>
      </c>
      <c r="D154" s="8"/>
      <c r="E154" s="107">
        <f>E155</f>
        <v>1985</v>
      </c>
    </row>
    <row r="155" spans="1:5" ht="31.5">
      <c r="A155" s="2" t="s">
        <v>638</v>
      </c>
      <c r="B155" s="8" t="s">
        <v>629</v>
      </c>
      <c r="C155" s="8" t="s">
        <v>407</v>
      </c>
      <c r="D155" s="8" t="s">
        <v>609</v>
      </c>
      <c r="E155" s="107">
        <v>1985</v>
      </c>
    </row>
    <row r="156" spans="1:5" ht="47.25">
      <c r="A156" s="2" t="s">
        <v>104</v>
      </c>
      <c r="B156" s="8" t="s">
        <v>629</v>
      </c>
      <c r="C156" s="8" t="s">
        <v>410</v>
      </c>
      <c r="D156" s="8"/>
      <c r="E156" s="107">
        <f>E157</f>
        <v>320</v>
      </c>
    </row>
    <row r="157" spans="1:5" ht="31.5">
      <c r="A157" s="2" t="s">
        <v>638</v>
      </c>
      <c r="B157" s="8" t="s">
        <v>629</v>
      </c>
      <c r="C157" s="8" t="s">
        <v>410</v>
      </c>
      <c r="D157" s="8" t="s">
        <v>609</v>
      </c>
      <c r="E157" s="107">
        <v>320</v>
      </c>
    </row>
    <row r="158" spans="1:5" ht="31.5">
      <c r="A158" s="2" t="s">
        <v>109</v>
      </c>
      <c r="B158" s="8" t="s">
        <v>629</v>
      </c>
      <c r="C158" s="8" t="s">
        <v>110</v>
      </c>
      <c r="D158" s="8"/>
      <c r="E158" s="107">
        <f>E159</f>
        <v>13496</v>
      </c>
    </row>
    <row r="159" spans="1:5" ht="31.5">
      <c r="A159" s="2" t="s">
        <v>111</v>
      </c>
      <c r="B159" s="8" t="s">
        <v>629</v>
      </c>
      <c r="C159" s="8" t="s">
        <v>112</v>
      </c>
      <c r="D159" s="8"/>
      <c r="E159" s="107">
        <f>E160</f>
        <v>13496</v>
      </c>
    </row>
    <row r="160" spans="1:5" ht="31.5">
      <c r="A160" s="2" t="s">
        <v>638</v>
      </c>
      <c r="B160" s="8" t="s">
        <v>629</v>
      </c>
      <c r="C160" s="8" t="s">
        <v>112</v>
      </c>
      <c r="D160" s="8" t="s">
        <v>609</v>
      </c>
      <c r="E160" s="107">
        <v>13496</v>
      </c>
    </row>
    <row r="161" spans="1:5" s="37" customFormat="1" ht="15.75">
      <c r="A161" s="109" t="s">
        <v>537</v>
      </c>
      <c r="B161" s="6" t="s">
        <v>535</v>
      </c>
      <c r="C161" s="6"/>
      <c r="D161" s="6"/>
      <c r="E161" s="16">
        <f>E162+E170+E215+E197</f>
        <v>202250.52500000002</v>
      </c>
    </row>
    <row r="162" spans="1:5" s="37" customFormat="1" ht="15.75">
      <c r="A162" s="2" t="s">
        <v>572</v>
      </c>
      <c r="B162" s="8" t="s">
        <v>571</v>
      </c>
      <c r="C162" s="8"/>
      <c r="D162" s="8"/>
      <c r="E162" s="107">
        <f>E163</f>
        <v>1050</v>
      </c>
    </row>
    <row r="163" spans="1:5" s="37" customFormat="1" ht="63">
      <c r="A163" s="2" t="s">
        <v>300</v>
      </c>
      <c r="B163" s="8" t="s">
        <v>571</v>
      </c>
      <c r="C163" s="8" t="s">
        <v>301</v>
      </c>
      <c r="D163" s="8"/>
      <c r="E163" s="107">
        <f>E164+E167</f>
        <v>1050</v>
      </c>
    </row>
    <row r="164" spans="1:5" s="37" customFormat="1" ht="31.5">
      <c r="A164" s="2" t="s">
        <v>333</v>
      </c>
      <c r="B164" s="8" t="s">
        <v>571</v>
      </c>
      <c r="C164" s="8" t="s">
        <v>334</v>
      </c>
      <c r="D164" s="8"/>
      <c r="E164" s="107">
        <f>E165</f>
        <v>1050</v>
      </c>
    </row>
    <row r="165" spans="1:5" s="37" customFormat="1" ht="31.5">
      <c r="A165" s="2" t="s">
        <v>573</v>
      </c>
      <c r="B165" s="8" t="s">
        <v>571</v>
      </c>
      <c r="C165" s="8" t="s">
        <v>62</v>
      </c>
      <c r="D165" s="8"/>
      <c r="E165" s="107">
        <f>E166</f>
        <v>1050</v>
      </c>
    </row>
    <row r="166" spans="1:5" s="37" customFormat="1" ht="31.5">
      <c r="A166" s="2" t="s">
        <v>638</v>
      </c>
      <c r="B166" s="8" t="s">
        <v>571</v>
      </c>
      <c r="C166" s="8" t="s">
        <v>62</v>
      </c>
      <c r="D166" s="8" t="s">
        <v>609</v>
      </c>
      <c r="E166" s="107">
        <v>1050</v>
      </c>
    </row>
    <row r="167" spans="1:5" s="37" customFormat="1" ht="47.25">
      <c r="A167" s="2" t="s">
        <v>1075</v>
      </c>
      <c r="B167" s="8" t="s">
        <v>571</v>
      </c>
      <c r="C167" s="8" t="s">
        <v>1076</v>
      </c>
      <c r="D167" s="8"/>
      <c r="E167" s="107">
        <f>E168</f>
        <v>0</v>
      </c>
    </row>
    <row r="168" spans="1:5" s="37" customFormat="1" ht="15.75">
      <c r="A168" s="2" t="s">
        <v>1077</v>
      </c>
      <c r="B168" s="8" t="s">
        <v>571</v>
      </c>
      <c r="C168" s="8" t="s">
        <v>1078</v>
      </c>
      <c r="D168" s="8"/>
      <c r="E168" s="107">
        <f>E169</f>
        <v>0</v>
      </c>
    </row>
    <row r="169" spans="1:5" s="37" customFormat="1" ht="15.75">
      <c r="A169" s="2" t="s">
        <v>466</v>
      </c>
      <c r="B169" s="8" t="s">
        <v>571</v>
      </c>
      <c r="C169" s="8" t="s">
        <v>1078</v>
      </c>
      <c r="D169" s="8" t="s">
        <v>618</v>
      </c>
      <c r="E169" s="107">
        <v>0</v>
      </c>
    </row>
    <row r="170" spans="1:5" ht="15.75">
      <c r="A170" s="2" t="s">
        <v>538</v>
      </c>
      <c r="B170" s="8" t="s">
        <v>536</v>
      </c>
      <c r="C170" s="8"/>
      <c r="D170" s="8"/>
      <c r="E170" s="107">
        <f>E171</f>
        <v>106769.67</v>
      </c>
    </row>
    <row r="171" spans="1:6" s="37" customFormat="1" ht="48.75" customHeight="1">
      <c r="A171" s="2" t="s">
        <v>300</v>
      </c>
      <c r="B171" s="8" t="s">
        <v>536</v>
      </c>
      <c r="C171" s="8" t="s">
        <v>301</v>
      </c>
      <c r="D171" s="8"/>
      <c r="E171" s="107">
        <f>E177+E188+E172+E180</f>
        <v>106769.67</v>
      </c>
      <c r="F171" s="78"/>
    </row>
    <row r="172" spans="1:5" s="37" customFormat="1" ht="33.75" customHeight="1">
      <c r="A172" s="2" t="s">
        <v>655</v>
      </c>
      <c r="B172" s="8" t="s">
        <v>536</v>
      </c>
      <c r="C172" s="8" t="s">
        <v>302</v>
      </c>
      <c r="D172" s="8"/>
      <c r="E172" s="107">
        <f>E173+E175</f>
        <v>7425.4</v>
      </c>
    </row>
    <row r="173" spans="1:5" s="37" customFormat="1" ht="19.5" customHeight="1">
      <c r="A173" s="2" t="s">
        <v>675</v>
      </c>
      <c r="B173" s="8" t="s">
        <v>536</v>
      </c>
      <c r="C173" s="8" t="s">
        <v>674</v>
      </c>
      <c r="D173" s="8"/>
      <c r="E173" s="107">
        <f>E174</f>
        <v>4225.4</v>
      </c>
    </row>
    <row r="174" spans="1:5" s="37" customFormat="1" ht="30.75" customHeight="1">
      <c r="A174" s="2" t="s">
        <v>404</v>
      </c>
      <c r="B174" s="8" t="s">
        <v>536</v>
      </c>
      <c r="C174" s="8" t="s">
        <v>674</v>
      </c>
      <c r="D174" s="8" t="s">
        <v>622</v>
      </c>
      <c r="E174" s="107">
        <v>4225.4</v>
      </c>
    </row>
    <row r="175" spans="1:5" s="37" customFormat="1" ht="31.5" customHeight="1">
      <c r="A175" s="2" t="s">
        <v>404</v>
      </c>
      <c r="B175" s="8" t="s">
        <v>536</v>
      </c>
      <c r="C175" s="8" t="s">
        <v>1079</v>
      </c>
      <c r="D175" s="8"/>
      <c r="E175" s="107">
        <f>E176</f>
        <v>3200</v>
      </c>
    </row>
    <row r="176" spans="1:5" s="37" customFormat="1" ht="28.5" customHeight="1">
      <c r="A176" s="2" t="s">
        <v>224</v>
      </c>
      <c r="B176" s="8" t="s">
        <v>536</v>
      </c>
      <c r="C176" s="8" t="s">
        <v>1079</v>
      </c>
      <c r="D176" s="8" t="s">
        <v>622</v>
      </c>
      <c r="E176" s="107">
        <v>3200</v>
      </c>
    </row>
    <row r="177" spans="1:5" s="37" customFormat="1" ht="63">
      <c r="A177" s="2" t="s">
        <v>651</v>
      </c>
      <c r="B177" s="8" t="s">
        <v>536</v>
      </c>
      <c r="C177" s="8" t="s">
        <v>303</v>
      </c>
      <c r="D177" s="8"/>
      <c r="E177" s="107">
        <f>E178</f>
        <v>20590.4</v>
      </c>
    </row>
    <row r="178" spans="1:5" s="37" customFormat="1" ht="31.5">
      <c r="A178" s="2" t="s">
        <v>404</v>
      </c>
      <c r="B178" s="8" t="s">
        <v>536</v>
      </c>
      <c r="C178" s="8" t="s">
        <v>405</v>
      </c>
      <c r="D178" s="8"/>
      <c r="E178" s="107">
        <f>E179</f>
        <v>20590.4</v>
      </c>
    </row>
    <row r="179" spans="1:5" s="37" customFormat="1" ht="31.5">
      <c r="A179" s="2" t="s">
        <v>224</v>
      </c>
      <c r="B179" s="8" t="s">
        <v>536</v>
      </c>
      <c r="C179" s="8" t="s">
        <v>405</v>
      </c>
      <c r="D179" s="8" t="s">
        <v>622</v>
      </c>
      <c r="E179" s="107">
        <v>20590.4</v>
      </c>
    </row>
    <row r="180" spans="1:5" s="37" customFormat="1" ht="31.5">
      <c r="A180" s="2" t="s">
        <v>306</v>
      </c>
      <c r="B180" s="8" t="s">
        <v>536</v>
      </c>
      <c r="C180" s="8" t="s">
        <v>307</v>
      </c>
      <c r="D180" s="8"/>
      <c r="E180" s="107">
        <f>E186+E184+E181</f>
        <v>77923.87</v>
      </c>
    </row>
    <row r="181" spans="1:5" s="37" customFormat="1" ht="15.75">
      <c r="A181" s="2" t="s">
        <v>47</v>
      </c>
      <c r="B181" s="8" t="s">
        <v>536</v>
      </c>
      <c r="C181" s="8" t="s">
        <v>1080</v>
      </c>
      <c r="D181" s="8"/>
      <c r="E181" s="107">
        <f>E182+E183</f>
        <v>530.893</v>
      </c>
    </row>
    <row r="182" spans="1:5" s="37" customFormat="1" ht="31.5">
      <c r="A182" s="2" t="s">
        <v>638</v>
      </c>
      <c r="B182" s="8" t="s">
        <v>536</v>
      </c>
      <c r="C182" s="8" t="s">
        <v>1080</v>
      </c>
      <c r="D182" s="8" t="s">
        <v>609</v>
      </c>
      <c r="E182" s="107">
        <v>0</v>
      </c>
    </row>
    <row r="183" spans="1:5" s="37" customFormat="1" ht="15.75">
      <c r="A183" s="2" t="s">
        <v>610</v>
      </c>
      <c r="B183" s="8" t="s">
        <v>536</v>
      </c>
      <c r="C183" s="8" t="s">
        <v>1080</v>
      </c>
      <c r="D183" s="8" t="s">
        <v>611</v>
      </c>
      <c r="E183" s="107">
        <v>530.893</v>
      </c>
    </row>
    <row r="184" spans="1:5" s="37" customFormat="1" ht="31.5">
      <c r="A184" s="2" t="s">
        <v>404</v>
      </c>
      <c r="B184" s="8" t="s">
        <v>536</v>
      </c>
      <c r="C184" s="8" t="s">
        <v>1081</v>
      </c>
      <c r="D184" s="8"/>
      <c r="E184" s="107">
        <f>E185</f>
        <v>8592.675</v>
      </c>
    </row>
    <row r="185" spans="1:5" s="37" customFormat="1" ht="31.5">
      <c r="A185" s="2" t="s">
        <v>224</v>
      </c>
      <c r="B185" s="8" t="s">
        <v>536</v>
      </c>
      <c r="C185" s="8" t="s">
        <v>1081</v>
      </c>
      <c r="D185" s="8" t="s">
        <v>622</v>
      </c>
      <c r="E185" s="107">
        <v>8592.675</v>
      </c>
    </row>
    <row r="186" spans="1:5" s="37" customFormat="1" ht="31.5">
      <c r="A186" s="2" t="s">
        <v>46</v>
      </c>
      <c r="B186" s="8" t="s">
        <v>536</v>
      </c>
      <c r="C186" s="8" t="s">
        <v>43</v>
      </c>
      <c r="D186" s="8"/>
      <c r="E186" s="107">
        <f>E187</f>
        <v>68800.302</v>
      </c>
    </row>
    <row r="187" spans="1:5" s="37" customFormat="1" ht="31.5">
      <c r="A187" s="2" t="s">
        <v>224</v>
      </c>
      <c r="B187" s="8" t="s">
        <v>536</v>
      </c>
      <c r="C187" s="8" t="s">
        <v>43</v>
      </c>
      <c r="D187" s="8" t="s">
        <v>622</v>
      </c>
      <c r="E187" s="107">
        <v>68800.302</v>
      </c>
    </row>
    <row r="188" spans="1:5" s="37" customFormat="1" ht="31.5">
      <c r="A188" s="2" t="s">
        <v>333</v>
      </c>
      <c r="B188" s="8" t="s">
        <v>536</v>
      </c>
      <c r="C188" s="8" t="s">
        <v>334</v>
      </c>
      <c r="D188" s="8"/>
      <c r="E188" s="107">
        <f>E189+E191+E193+E195</f>
        <v>830</v>
      </c>
    </row>
    <row r="189" spans="1:5" s="37" customFormat="1" ht="15.75">
      <c r="A189" s="2" t="s">
        <v>47</v>
      </c>
      <c r="B189" s="8" t="s">
        <v>536</v>
      </c>
      <c r="C189" s="8" t="s">
        <v>44</v>
      </c>
      <c r="D189" s="8"/>
      <c r="E189" s="107">
        <f>E190</f>
        <v>347.27</v>
      </c>
    </row>
    <row r="190" spans="1:5" s="37" customFormat="1" ht="31.5">
      <c r="A190" s="2" t="s">
        <v>638</v>
      </c>
      <c r="B190" s="8" t="s">
        <v>536</v>
      </c>
      <c r="C190" s="8" t="s">
        <v>44</v>
      </c>
      <c r="D190" s="8" t="s">
        <v>609</v>
      </c>
      <c r="E190" s="107">
        <v>347.27</v>
      </c>
    </row>
    <row r="191" spans="1:5" s="37" customFormat="1" ht="31.5">
      <c r="A191" s="2" t="s">
        <v>1082</v>
      </c>
      <c r="B191" s="8" t="s">
        <v>536</v>
      </c>
      <c r="C191" s="8" t="s">
        <v>1083</v>
      </c>
      <c r="D191" s="8"/>
      <c r="E191" s="107">
        <f>E192</f>
        <v>182.73</v>
      </c>
    </row>
    <row r="192" spans="1:5" s="37" customFormat="1" ht="31.5">
      <c r="A192" s="2" t="s">
        <v>638</v>
      </c>
      <c r="B192" s="8" t="s">
        <v>536</v>
      </c>
      <c r="C192" s="8" t="s">
        <v>1083</v>
      </c>
      <c r="D192" s="8" t="s">
        <v>609</v>
      </c>
      <c r="E192" s="107">
        <v>182.73</v>
      </c>
    </row>
    <row r="193" spans="1:5" s="37" customFormat="1" ht="47.25">
      <c r="A193" s="2" t="s">
        <v>1084</v>
      </c>
      <c r="B193" s="8" t="s">
        <v>536</v>
      </c>
      <c r="C193" s="8" t="s">
        <v>1085</v>
      </c>
      <c r="D193" s="8"/>
      <c r="E193" s="107">
        <f>E194</f>
        <v>150</v>
      </c>
    </row>
    <row r="194" spans="1:5" s="37" customFormat="1" ht="31.5">
      <c r="A194" s="2" t="s">
        <v>638</v>
      </c>
      <c r="B194" s="8" t="s">
        <v>536</v>
      </c>
      <c r="C194" s="8" t="s">
        <v>1085</v>
      </c>
      <c r="D194" s="8" t="s">
        <v>609</v>
      </c>
      <c r="E194" s="107">
        <v>150</v>
      </c>
    </row>
    <row r="195" spans="1:5" s="37" customFormat="1" ht="47.25">
      <c r="A195" s="2" t="s">
        <v>1086</v>
      </c>
      <c r="B195" s="8" t="s">
        <v>536</v>
      </c>
      <c r="C195" s="8" t="s">
        <v>1087</v>
      </c>
      <c r="D195" s="8"/>
      <c r="E195" s="107">
        <f>E196</f>
        <v>150</v>
      </c>
    </row>
    <row r="196" spans="1:5" s="37" customFormat="1" ht="31.5">
      <c r="A196" s="2" t="s">
        <v>638</v>
      </c>
      <c r="B196" s="8" t="s">
        <v>536</v>
      </c>
      <c r="C196" s="8" t="s">
        <v>1087</v>
      </c>
      <c r="D196" s="8" t="s">
        <v>609</v>
      </c>
      <c r="E196" s="107">
        <v>150</v>
      </c>
    </row>
    <row r="197" spans="1:5" s="37" customFormat="1" ht="15.75">
      <c r="A197" s="2" t="s">
        <v>567</v>
      </c>
      <c r="B197" s="8" t="s">
        <v>566</v>
      </c>
      <c r="C197" s="8"/>
      <c r="D197" s="8"/>
      <c r="E197" s="107">
        <f>E198</f>
        <v>87464.85500000001</v>
      </c>
    </row>
    <row r="198" spans="1:5" s="37" customFormat="1" ht="63">
      <c r="A198" s="2" t="s">
        <v>300</v>
      </c>
      <c r="B198" s="8" t="s">
        <v>566</v>
      </c>
      <c r="C198" s="8" t="s">
        <v>301</v>
      </c>
      <c r="D198" s="8"/>
      <c r="E198" s="107">
        <f>E199+E202</f>
        <v>87464.85500000001</v>
      </c>
    </row>
    <row r="199" spans="1:5" s="37" customFormat="1" ht="15.75">
      <c r="A199" s="2" t="s">
        <v>1176</v>
      </c>
      <c r="B199" s="8" t="s">
        <v>566</v>
      </c>
      <c r="C199" s="8" t="s">
        <v>1177</v>
      </c>
      <c r="D199" s="8"/>
      <c r="E199" s="107">
        <f>E200</f>
        <v>34412.482</v>
      </c>
    </row>
    <row r="200" spans="1:5" s="37" customFormat="1" ht="15.75">
      <c r="A200" s="2" t="s">
        <v>1178</v>
      </c>
      <c r="B200" s="8" t="s">
        <v>566</v>
      </c>
      <c r="C200" s="8" t="s">
        <v>1179</v>
      </c>
      <c r="D200" s="8"/>
      <c r="E200" s="107">
        <f>E201</f>
        <v>34412.482</v>
      </c>
    </row>
    <row r="201" spans="1:5" s="37" customFormat="1" ht="15.75">
      <c r="A201" s="2" t="s">
        <v>466</v>
      </c>
      <c r="B201" s="8" t="s">
        <v>566</v>
      </c>
      <c r="C201" s="8" t="s">
        <v>1179</v>
      </c>
      <c r="D201" s="8" t="s">
        <v>618</v>
      </c>
      <c r="E201" s="107">
        <v>34412.482</v>
      </c>
    </row>
    <row r="202" spans="1:5" s="37" customFormat="1" ht="47.25">
      <c r="A202" s="2" t="s">
        <v>69</v>
      </c>
      <c r="B202" s="8" t="s">
        <v>566</v>
      </c>
      <c r="C202" s="8" t="s">
        <v>304</v>
      </c>
      <c r="D202" s="8"/>
      <c r="E202" s="107">
        <f>E203+E205+E207+E211+E213+E209</f>
        <v>53052.37300000001</v>
      </c>
    </row>
    <row r="203" spans="1:5" s="37" customFormat="1" ht="21" customHeight="1">
      <c r="A203" s="2" t="s">
        <v>915</v>
      </c>
      <c r="B203" s="8" t="s">
        <v>566</v>
      </c>
      <c r="C203" s="8" t="s">
        <v>677</v>
      </c>
      <c r="D203" s="8"/>
      <c r="E203" s="107">
        <f>E204</f>
        <v>0</v>
      </c>
    </row>
    <row r="204" spans="1:5" s="37" customFormat="1" ht="31.5">
      <c r="A204" s="2" t="s">
        <v>638</v>
      </c>
      <c r="B204" s="8" t="s">
        <v>566</v>
      </c>
      <c r="C204" s="8" t="s">
        <v>677</v>
      </c>
      <c r="D204" s="8" t="s">
        <v>609</v>
      </c>
      <c r="E204" s="107">
        <v>0</v>
      </c>
    </row>
    <row r="205" spans="1:5" s="37" customFormat="1" ht="31.5">
      <c r="A205" s="2" t="s">
        <v>914</v>
      </c>
      <c r="B205" s="8" t="s">
        <v>566</v>
      </c>
      <c r="C205" s="8" t="s">
        <v>679</v>
      </c>
      <c r="D205" s="8"/>
      <c r="E205" s="107">
        <f>E206</f>
        <v>0</v>
      </c>
    </row>
    <row r="206" spans="1:5" s="37" customFormat="1" ht="31.5">
      <c r="A206" s="2" t="s">
        <v>638</v>
      </c>
      <c r="B206" s="8" t="s">
        <v>566</v>
      </c>
      <c r="C206" s="8" t="s">
        <v>679</v>
      </c>
      <c r="D206" s="8" t="s">
        <v>609</v>
      </c>
      <c r="E206" s="107">
        <v>0</v>
      </c>
    </row>
    <row r="207" spans="1:5" s="37" customFormat="1" ht="47.25">
      <c r="A207" s="2" t="s">
        <v>681</v>
      </c>
      <c r="B207" s="8" t="s">
        <v>566</v>
      </c>
      <c r="C207" s="8" t="s">
        <v>1088</v>
      </c>
      <c r="D207" s="8"/>
      <c r="E207" s="107">
        <f>E208</f>
        <v>559</v>
      </c>
    </row>
    <row r="208" spans="1:5" s="37" customFormat="1" ht="15.75">
      <c r="A208" s="2" t="s">
        <v>466</v>
      </c>
      <c r="B208" s="8" t="s">
        <v>566</v>
      </c>
      <c r="C208" s="8" t="s">
        <v>1088</v>
      </c>
      <c r="D208" s="8" t="s">
        <v>618</v>
      </c>
      <c r="E208" s="107">
        <v>559</v>
      </c>
    </row>
    <row r="209" spans="1:5" s="37" customFormat="1" ht="24" customHeight="1">
      <c r="A209" s="2" t="s">
        <v>1180</v>
      </c>
      <c r="B209" s="8" t="s">
        <v>566</v>
      </c>
      <c r="C209" s="8" t="s">
        <v>1181</v>
      </c>
      <c r="D209" s="8"/>
      <c r="E209" s="107">
        <f>E210</f>
        <v>8679.815</v>
      </c>
    </row>
    <row r="210" spans="1:5" s="37" customFormat="1" ht="31.5">
      <c r="A210" s="2" t="s">
        <v>224</v>
      </c>
      <c r="B210" s="8" t="s">
        <v>566</v>
      </c>
      <c r="C210" s="8" t="s">
        <v>1181</v>
      </c>
      <c r="D210" s="8" t="s">
        <v>622</v>
      </c>
      <c r="E210" s="107">
        <v>8679.815</v>
      </c>
    </row>
    <row r="211" spans="1:5" s="37" customFormat="1" ht="31.5">
      <c r="A211" s="2" t="s">
        <v>1182</v>
      </c>
      <c r="B211" s="8" t="s">
        <v>566</v>
      </c>
      <c r="C211" s="8" t="s">
        <v>1183</v>
      </c>
      <c r="D211" s="8"/>
      <c r="E211" s="107">
        <f>E212</f>
        <v>12145.056</v>
      </c>
    </row>
    <row r="212" spans="1:5" s="37" customFormat="1" ht="15.75">
      <c r="A212" s="2" t="s">
        <v>466</v>
      </c>
      <c r="B212" s="8" t="s">
        <v>566</v>
      </c>
      <c r="C212" s="8" t="s">
        <v>1183</v>
      </c>
      <c r="D212" s="8" t="s">
        <v>618</v>
      </c>
      <c r="E212" s="107">
        <v>12145.056</v>
      </c>
    </row>
    <row r="213" spans="1:5" s="37" customFormat="1" ht="47.25">
      <c r="A213" s="2" t="s">
        <v>1184</v>
      </c>
      <c r="B213" s="8" t="s">
        <v>566</v>
      </c>
      <c r="C213" s="8" t="s">
        <v>1185</v>
      </c>
      <c r="D213" s="8"/>
      <c r="E213" s="107">
        <f>E214</f>
        <v>31668.502</v>
      </c>
    </row>
    <row r="214" spans="1:5" s="37" customFormat="1" ht="15.75">
      <c r="A214" s="2" t="s">
        <v>466</v>
      </c>
      <c r="B214" s="8" t="s">
        <v>566</v>
      </c>
      <c r="C214" s="8" t="s">
        <v>1185</v>
      </c>
      <c r="D214" s="8" t="s">
        <v>618</v>
      </c>
      <c r="E214" s="107">
        <v>31668.502</v>
      </c>
    </row>
    <row r="215" spans="1:5" ht="15.75">
      <c r="A215" s="2" t="s">
        <v>633</v>
      </c>
      <c r="B215" s="8" t="s">
        <v>632</v>
      </c>
      <c r="C215" s="8"/>
      <c r="D215" s="8"/>
      <c r="E215" s="107">
        <f>E216</f>
        <v>6966</v>
      </c>
    </row>
    <row r="216" spans="1:5" ht="63">
      <c r="A216" s="2" t="s">
        <v>300</v>
      </c>
      <c r="B216" s="8" t="s">
        <v>632</v>
      </c>
      <c r="C216" s="8" t="s">
        <v>301</v>
      </c>
      <c r="D216" s="8"/>
      <c r="E216" s="107">
        <f>E217</f>
        <v>6966</v>
      </c>
    </row>
    <row r="217" spans="1:5" ht="50.25" customHeight="1">
      <c r="A217" s="2" t="s">
        <v>69</v>
      </c>
      <c r="B217" s="8" t="s">
        <v>632</v>
      </c>
      <c r="C217" s="8" t="s">
        <v>304</v>
      </c>
      <c r="D217" s="8"/>
      <c r="E217" s="107">
        <f>E218</f>
        <v>6966</v>
      </c>
    </row>
    <row r="218" spans="1:5" ht="63">
      <c r="A218" s="2" t="s">
        <v>416</v>
      </c>
      <c r="B218" s="8" t="s">
        <v>632</v>
      </c>
      <c r="C218" s="8" t="s">
        <v>305</v>
      </c>
      <c r="D218" s="8"/>
      <c r="E218" s="107">
        <f>E219</f>
        <v>6966</v>
      </c>
    </row>
    <row r="219" spans="1:5" ht="15.75">
      <c r="A219" s="2" t="s">
        <v>466</v>
      </c>
      <c r="B219" s="8" t="s">
        <v>632</v>
      </c>
      <c r="C219" s="8" t="s">
        <v>305</v>
      </c>
      <c r="D219" s="8" t="s">
        <v>618</v>
      </c>
      <c r="E219" s="107">
        <v>6966</v>
      </c>
    </row>
    <row r="220" spans="1:5" ht="15.75">
      <c r="A220" s="109" t="s">
        <v>1089</v>
      </c>
      <c r="B220" s="6" t="s">
        <v>1090</v>
      </c>
      <c r="C220" s="8"/>
      <c r="D220" s="8"/>
      <c r="E220" s="16">
        <f>E221</f>
        <v>5000</v>
      </c>
    </row>
    <row r="221" spans="1:5" ht="15.75">
      <c r="A221" s="2" t="s">
        <v>1091</v>
      </c>
      <c r="B221" s="8" t="s">
        <v>1092</v>
      </c>
      <c r="C221" s="8"/>
      <c r="D221" s="8"/>
      <c r="E221" s="107">
        <f>E222</f>
        <v>5000</v>
      </c>
    </row>
    <row r="222" spans="1:5" ht="51.75" customHeight="1">
      <c r="A222" s="2" t="s">
        <v>300</v>
      </c>
      <c r="B222" s="8" t="s">
        <v>1092</v>
      </c>
      <c r="C222" s="8" t="s">
        <v>301</v>
      </c>
      <c r="D222" s="8"/>
      <c r="E222" s="107">
        <f>E223</f>
        <v>5000</v>
      </c>
    </row>
    <row r="223" spans="1:5" ht="47.25">
      <c r="A223" s="2" t="s">
        <v>69</v>
      </c>
      <c r="B223" s="8" t="s">
        <v>1092</v>
      </c>
      <c r="C223" s="8" t="s">
        <v>304</v>
      </c>
      <c r="D223" s="8"/>
      <c r="E223" s="107">
        <f>E224</f>
        <v>5000</v>
      </c>
    </row>
    <row r="224" spans="1:5" ht="15.75">
      <c r="A224" s="2" t="s">
        <v>1093</v>
      </c>
      <c r="B224" s="8" t="s">
        <v>1092</v>
      </c>
      <c r="C224" s="8" t="s">
        <v>1094</v>
      </c>
      <c r="D224" s="8"/>
      <c r="E224" s="107">
        <f>E225</f>
        <v>5000</v>
      </c>
    </row>
    <row r="225" spans="1:5" ht="31.5">
      <c r="A225" s="2" t="s">
        <v>638</v>
      </c>
      <c r="B225" s="8" t="s">
        <v>1092</v>
      </c>
      <c r="C225" s="8" t="s">
        <v>1094</v>
      </c>
      <c r="D225" s="8" t="s">
        <v>609</v>
      </c>
      <c r="E225" s="107">
        <v>5000</v>
      </c>
    </row>
    <row r="226" spans="1:5" ht="15.75">
      <c r="A226" s="109" t="s">
        <v>23</v>
      </c>
      <c r="B226" s="6" t="s">
        <v>489</v>
      </c>
      <c r="C226" s="6"/>
      <c r="D226" s="6"/>
      <c r="E226" s="16">
        <f>E227+E249+E316+E297+E282</f>
        <v>1101844.466</v>
      </c>
    </row>
    <row r="227" spans="1:5" ht="15.75">
      <c r="A227" s="2" t="s">
        <v>493</v>
      </c>
      <c r="B227" s="8" t="s">
        <v>490</v>
      </c>
      <c r="C227" s="8"/>
      <c r="D227" s="8"/>
      <c r="E227" s="107">
        <f>E228</f>
        <v>371496.66000000003</v>
      </c>
    </row>
    <row r="228" spans="1:5" ht="47.25">
      <c r="A228" s="2" t="s">
        <v>132</v>
      </c>
      <c r="B228" s="8" t="s">
        <v>490</v>
      </c>
      <c r="C228" s="8" t="s">
        <v>85</v>
      </c>
      <c r="D228" s="8"/>
      <c r="E228" s="107">
        <f>E229+E246</f>
        <v>371496.66000000003</v>
      </c>
    </row>
    <row r="229" spans="1:5" ht="31.5">
      <c r="A229" s="2" t="s">
        <v>233</v>
      </c>
      <c r="B229" s="8" t="s">
        <v>490</v>
      </c>
      <c r="C229" s="8" t="s">
        <v>86</v>
      </c>
      <c r="D229" s="8"/>
      <c r="E229" s="107">
        <f>E230+E232+E234+E236+E240+E242+E244+E238</f>
        <v>370155.66000000003</v>
      </c>
    </row>
    <row r="230" spans="1:5" ht="15.75">
      <c r="A230" s="2" t="s">
        <v>228</v>
      </c>
      <c r="B230" s="8" t="s">
        <v>490</v>
      </c>
      <c r="C230" s="8" t="s">
        <v>237</v>
      </c>
      <c r="D230" s="8"/>
      <c r="E230" s="107">
        <f>E231</f>
        <v>112329.37</v>
      </c>
    </row>
    <row r="231" spans="1:5" ht="31.5">
      <c r="A231" s="2" t="s">
        <v>615</v>
      </c>
      <c r="B231" s="8" t="s">
        <v>490</v>
      </c>
      <c r="C231" s="8" t="s">
        <v>237</v>
      </c>
      <c r="D231" s="8" t="s">
        <v>616</v>
      </c>
      <c r="E231" s="107">
        <v>112329.37</v>
      </c>
    </row>
    <row r="232" spans="1:5" ht="161.25" customHeight="1">
      <c r="A232" s="2" t="s">
        <v>658</v>
      </c>
      <c r="B232" s="8" t="s">
        <v>490</v>
      </c>
      <c r="C232" s="8" t="s">
        <v>234</v>
      </c>
      <c r="D232" s="8"/>
      <c r="E232" s="107">
        <f>E233</f>
        <v>185674.9</v>
      </c>
    </row>
    <row r="233" spans="1:5" ht="31.5">
      <c r="A233" s="2" t="s">
        <v>615</v>
      </c>
      <c r="B233" s="8" t="s">
        <v>490</v>
      </c>
      <c r="C233" s="8" t="s">
        <v>234</v>
      </c>
      <c r="D233" s="8" t="s">
        <v>616</v>
      </c>
      <c r="E233" s="107">
        <v>185674.9</v>
      </c>
    </row>
    <row r="234" spans="1:5" ht="204.75">
      <c r="A234" s="2" t="s">
        <v>7</v>
      </c>
      <c r="B234" s="8" t="s">
        <v>490</v>
      </c>
      <c r="C234" s="8" t="s">
        <v>235</v>
      </c>
      <c r="D234" s="8"/>
      <c r="E234" s="107">
        <f>E235</f>
        <v>2669.2</v>
      </c>
    </row>
    <row r="235" spans="1:5" ht="31.5">
      <c r="A235" s="2" t="s">
        <v>615</v>
      </c>
      <c r="B235" s="8" t="s">
        <v>490</v>
      </c>
      <c r="C235" s="8" t="s">
        <v>235</v>
      </c>
      <c r="D235" s="8" t="s">
        <v>616</v>
      </c>
      <c r="E235" s="107">
        <v>2669.2</v>
      </c>
    </row>
    <row r="236" spans="1:5" ht="177.75" customHeight="1">
      <c r="A236" s="2" t="s">
        <v>659</v>
      </c>
      <c r="B236" s="8" t="s">
        <v>490</v>
      </c>
      <c r="C236" s="8" t="s">
        <v>236</v>
      </c>
      <c r="D236" s="8"/>
      <c r="E236" s="107">
        <f>E237</f>
        <v>64832.3</v>
      </c>
    </row>
    <row r="237" spans="1:5" ht="31.5">
      <c r="A237" s="2" t="s">
        <v>615</v>
      </c>
      <c r="B237" s="8" t="s">
        <v>490</v>
      </c>
      <c r="C237" s="8" t="s">
        <v>236</v>
      </c>
      <c r="D237" s="8" t="s">
        <v>616</v>
      </c>
      <c r="E237" s="107">
        <v>64832.3</v>
      </c>
    </row>
    <row r="238" spans="1:5" ht="47.25">
      <c r="A238" s="2" t="s">
        <v>681</v>
      </c>
      <c r="B238" s="8" t="s">
        <v>490</v>
      </c>
      <c r="C238" s="8" t="s">
        <v>1095</v>
      </c>
      <c r="D238" s="8"/>
      <c r="E238" s="107">
        <f>E239</f>
        <v>450</v>
      </c>
    </row>
    <row r="239" spans="1:5" ht="31.5">
      <c r="A239" s="2" t="s">
        <v>615</v>
      </c>
      <c r="B239" s="8" t="s">
        <v>490</v>
      </c>
      <c r="C239" s="8" t="s">
        <v>1095</v>
      </c>
      <c r="D239" s="8" t="s">
        <v>616</v>
      </c>
      <c r="E239" s="107">
        <v>450</v>
      </c>
    </row>
    <row r="240" spans="1:5" ht="31.5">
      <c r="A240" s="2" t="s">
        <v>1082</v>
      </c>
      <c r="B240" s="8" t="s">
        <v>490</v>
      </c>
      <c r="C240" s="8" t="s">
        <v>1096</v>
      </c>
      <c r="D240" s="8"/>
      <c r="E240" s="107">
        <f>E241</f>
        <v>3766.63</v>
      </c>
    </row>
    <row r="241" spans="1:5" ht="31.5">
      <c r="A241" s="2" t="s">
        <v>615</v>
      </c>
      <c r="B241" s="8" t="s">
        <v>490</v>
      </c>
      <c r="C241" s="8" t="s">
        <v>1096</v>
      </c>
      <c r="D241" s="8" t="s">
        <v>616</v>
      </c>
      <c r="E241" s="107">
        <v>3766.63</v>
      </c>
    </row>
    <row r="242" spans="1:5" ht="47.25">
      <c r="A242" s="2" t="s">
        <v>1084</v>
      </c>
      <c r="B242" s="8" t="s">
        <v>490</v>
      </c>
      <c r="C242" s="8" t="s">
        <v>1097</v>
      </c>
      <c r="D242" s="8"/>
      <c r="E242" s="107">
        <f>E243</f>
        <v>216.63</v>
      </c>
    </row>
    <row r="243" spans="1:5" ht="31.5">
      <c r="A243" s="2" t="s">
        <v>615</v>
      </c>
      <c r="B243" s="8" t="s">
        <v>490</v>
      </c>
      <c r="C243" s="8" t="s">
        <v>1097</v>
      </c>
      <c r="D243" s="8" t="s">
        <v>616</v>
      </c>
      <c r="E243" s="107">
        <v>216.63</v>
      </c>
    </row>
    <row r="244" spans="1:5" ht="47.25">
      <c r="A244" s="2" t="s">
        <v>1086</v>
      </c>
      <c r="B244" s="8" t="s">
        <v>490</v>
      </c>
      <c r="C244" s="8" t="s">
        <v>1098</v>
      </c>
      <c r="D244" s="8"/>
      <c r="E244" s="107">
        <f>E245</f>
        <v>216.63</v>
      </c>
    </row>
    <row r="245" spans="1:5" ht="31.5">
      <c r="A245" s="2" t="s">
        <v>615</v>
      </c>
      <c r="B245" s="8" t="s">
        <v>490</v>
      </c>
      <c r="C245" s="8" t="s">
        <v>1098</v>
      </c>
      <c r="D245" s="8" t="s">
        <v>616</v>
      </c>
      <c r="E245" s="107">
        <v>216.63</v>
      </c>
    </row>
    <row r="246" spans="1:5" ht="47.25">
      <c r="A246" s="2" t="s">
        <v>98</v>
      </c>
      <c r="B246" s="8" t="s">
        <v>490</v>
      </c>
      <c r="C246" s="8" t="s">
        <v>253</v>
      </c>
      <c r="D246" s="8"/>
      <c r="E246" s="107">
        <f>E247</f>
        <v>1341</v>
      </c>
    </row>
    <row r="247" spans="1:5" ht="15.75">
      <c r="A247" s="2" t="s">
        <v>228</v>
      </c>
      <c r="B247" s="8" t="s">
        <v>490</v>
      </c>
      <c r="C247" s="8" t="s">
        <v>408</v>
      </c>
      <c r="D247" s="8"/>
      <c r="E247" s="107">
        <f>E248</f>
        <v>1341</v>
      </c>
    </row>
    <row r="248" spans="1:5" ht="31.5">
      <c r="A248" s="2" t="s">
        <v>615</v>
      </c>
      <c r="B248" s="8" t="s">
        <v>490</v>
      </c>
      <c r="C248" s="8" t="s">
        <v>408</v>
      </c>
      <c r="D248" s="8" t="s">
        <v>616</v>
      </c>
      <c r="E248" s="107">
        <v>1341</v>
      </c>
    </row>
    <row r="249" spans="1:5" ht="15.75">
      <c r="A249" s="2" t="s">
        <v>494</v>
      </c>
      <c r="B249" s="8" t="s">
        <v>24</v>
      </c>
      <c r="C249" s="8"/>
      <c r="D249" s="8"/>
      <c r="E249" s="107">
        <f>E250</f>
        <v>559309.906</v>
      </c>
    </row>
    <row r="250" spans="1:5" ht="38.25" customHeight="1">
      <c r="A250" s="2" t="s">
        <v>132</v>
      </c>
      <c r="B250" s="8" t="s">
        <v>24</v>
      </c>
      <c r="C250" s="8" t="s">
        <v>85</v>
      </c>
      <c r="D250" s="8"/>
      <c r="E250" s="107">
        <f>E262+E277+E256+E251+E259</f>
        <v>559309.906</v>
      </c>
    </row>
    <row r="251" spans="1:5" ht="18" customHeight="1">
      <c r="A251" s="2" t="s">
        <v>1186</v>
      </c>
      <c r="B251" s="8" t="s">
        <v>24</v>
      </c>
      <c r="C251" s="8" t="s">
        <v>1187</v>
      </c>
      <c r="D251" s="8"/>
      <c r="E251" s="107">
        <f>E254+E252</f>
        <v>5357.048</v>
      </c>
    </row>
    <row r="252" spans="1:5" ht="33" customHeight="1">
      <c r="A252" s="2" t="s">
        <v>1188</v>
      </c>
      <c r="B252" s="8" t="s">
        <v>24</v>
      </c>
      <c r="C252" s="8" t="s">
        <v>1189</v>
      </c>
      <c r="D252" s="8"/>
      <c r="E252" s="107">
        <f>E253</f>
        <v>4846.248</v>
      </c>
    </row>
    <row r="253" spans="1:5" ht="36" customHeight="1">
      <c r="A253" s="2" t="s">
        <v>615</v>
      </c>
      <c r="B253" s="8" t="s">
        <v>24</v>
      </c>
      <c r="C253" s="8" t="s">
        <v>1189</v>
      </c>
      <c r="D253" s="8" t="s">
        <v>616</v>
      </c>
      <c r="E253" s="107">
        <v>4846.248</v>
      </c>
    </row>
    <row r="254" spans="1:5" ht="50.25" customHeight="1">
      <c r="A254" s="2" t="s">
        <v>1190</v>
      </c>
      <c r="B254" s="8" t="s">
        <v>24</v>
      </c>
      <c r="C254" s="8" t="s">
        <v>1191</v>
      </c>
      <c r="D254" s="8"/>
      <c r="E254" s="107">
        <f>E255</f>
        <v>510.8</v>
      </c>
    </row>
    <row r="255" spans="1:5" ht="38.25" customHeight="1">
      <c r="A255" s="2" t="s">
        <v>615</v>
      </c>
      <c r="B255" s="8" t="s">
        <v>24</v>
      </c>
      <c r="C255" s="8" t="s">
        <v>1191</v>
      </c>
      <c r="D255" s="8" t="s">
        <v>616</v>
      </c>
      <c r="E255" s="107">
        <v>510.8</v>
      </c>
    </row>
    <row r="256" spans="1:5" ht="15.75">
      <c r="A256" s="2" t="s">
        <v>1192</v>
      </c>
      <c r="B256" s="8" t="s">
        <v>24</v>
      </c>
      <c r="C256" s="8" t="s">
        <v>1193</v>
      </c>
      <c r="D256" s="8"/>
      <c r="E256" s="107">
        <f>E257</f>
        <v>630.941</v>
      </c>
    </row>
    <row r="257" spans="1:5" ht="35.25" customHeight="1">
      <c r="A257" s="2" t="s">
        <v>105</v>
      </c>
      <c r="B257" s="8" t="s">
        <v>24</v>
      </c>
      <c r="C257" s="8" t="s">
        <v>1194</v>
      </c>
      <c r="D257" s="8"/>
      <c r="E257" s="107">
        <f>E258</f>
        <v>630.941</v>
      </c>
    </row>
    <row r="258" spans="1:5" ht="31.5">
      <c r="A258" s="2" t="s">
        <v>615</v>
      </c>
      <c r="B258" s="8" t="s">
        <v>24</v>
      </c>
      <c r="C258" s="8" t="s">
        <v>1194</v>
      </c>
      <c r="D258" s="8" t="s">
        <v>616</v>
      </c>
      <c r="E258" s="107">
        <v>630.941</v>
      </c>
    </row>
    <row r="259" spans="1:5" ht="15.75">
      <c r="A259" s="2" t="s">
        <v>1195</v>
      </c>
      <c r="B259" s="8" t="s">
        <v>24</v>
      </c>
      <c r="C259" s="8" t="s">
        <v>1196</v>
      </c>
      <c r="D259" s="8"/>
      <c r="E259" s="107">
        <f>E260</f>
        <v>20.813</v>
      </c>
    </row>
    <row r="260" spans="1:5" ht="47.25">
      <c r="A260" s="2" t="s">
        <v>1197</v>
      </c>
      <c r="B260" s="8" t="s">
        <v>24</v>
      </c>
      <c r="C260" s="8" t="s">
        <v>1198</v>
      </c>
      <c r="D260" s="8"/>
      <c r="E260" s="107">
        <f>E261</f>
        <v>20.813</v>
      </c>
    </row>
    <row r="261" spans="1:5" ht="31.5">
      <c r="A261" s="2" t="s">
        <v>615</v>
      </c>
      <c r="B261" s="8" t="s">
        <v>24</v>
      </c>
      <c r="C261" s="8" t="s">
        <v>1198</v>
      </c>
      <c r="D261" s="8" t="s">
        <v>616</v>
      </c>
      <c r="E261" s="107">
        <v>20.813</v>
      </c>
    </row>
    <row r="262" spans="1:5" ht="31.5">
      <c r="A262" s="2" t="s">
        <v>96</v>
      </c>
      <c r="B262" s="8" t="s">
        <v>24</v>
      </c>
      <c r="C262" s="8" t="s">
        <v>239</v>
      </c>
      <c r="D262" s="8"/>
      <c r="E262" s="107">
        <f>E263+E265+E267+E269+E271+E275+E273</f>
        <v>533145.304</v>
      </c>
    </row>
    <row r="263" spans="1:5" ht="31.5">
      <c r="A263" s="2" t="s">
        <v>229</v>
      </c>
      <c r="B263" s="8" t="s">
        <v>24</v>
      </c>
      <c r="C263" s="8" t="s">
        <v>243</v>
      </c>
      <c r="D263" s="8"/>
      <c r="E263" s="107">
        <f>E264</f>
        <v>161827.504</v>
      </c>
    </row>
    <row r="264" spans="1:5" ht="31.5">
      <c r="A264" s="2" t="s">
        <v>615</v>
      </c>
      <c r="B264" s="8" t="s">
        <v>24</v>
      </c>
      <c r="C264" s="8" t="s">
        <v>243</v>
      </c>
      <c r="D264" s="8" t="s">
        <v>616</v>
      </c>
      <c r="E264" s="107">
        <v>161827.504</v>
      </c>
    </row>
    <row r="265" spans="1:5" ht="143.25" customHeight="1">
      <c r="A265" s="2" t="s">
        <v>660</v>
      </c>
      <c r="B265" s="8" t="s">
        <v>24</v>
      </c>
      <c r="C265" s="8" t="s">
        <v>240</v>
      </c>
      <c r="D265" s="8"/>
      <c r="E265" s="107">
        <f>E266</f>
        <v>323972.7</v>
      </c>
    </row>
    <row r="266" spans="1:5" ht="31.5">
      <c r="A266" s="2" t="s">
        <v>615</v>
      </c>
      <c r="B266" s="8" t="s">
        <v>24</v>
      </c>
      <c r="C266" s="8" t="s">
        <v>240</v>
      </c>
      <c r="D266" s="8" t="s">
        <v>616</v>
      </c>
      <c r="E266" s="107">
        <v>323972.7</v>
      </c>
    </row>
    <row r="267" spans="1:5" ht="156" customHeight="1">
      <c r="A267" s="2" t="s">
        <v>661</v>
      </c>
      <c r="B267" s="8" t="s">
        <v>24</v>
      </c>
      <c r="C267" s="8" t="s">
        <v>241</v>
      </c>
      <c r="D267" s="8"/>
      <c r="E267" s="107">
        <f>E268</f>
        <v>10550.8</v>
      </c>
    </row>
    <row r="268" spans="1:5" ht="31.5">
      <c r="A268" s="2" t="s">
        <v>615</v>
      </c>
      <c r="B268" s="8" t="s">
        <v>24</v>
      </c>
      <c r="C268" s="8" t="s">
        <v>241</v>
      </c>
      <c r="D268" s="8" t="s">
        <v>616</v>
      </c>
      <c r="E268" s="107">
        <v>10550.8</v>
      </c>
    </row>
    <row r="269" spans="1:5" ht="174.75" customHeight="1">
      <c r="A269" s="2" t="s">
        <v>662</v>
      </c>
      <c r="B269" s="8" t="s">
        <v>24</v>
      </c>
      <c r="C269" s="8" t="s">
        <v>242</v>
      </c>
      <c r="D269" s="8"/>
      <c r="E269" s="107">
        <f>E270</f>
        <v>35950.2</v>
      </c>
    </row>
    <row r="270" spans="1:5" ht="31.5">
      <c r="A270" s="2" t="s">
        <v>615</v>
      </c>
      <c r="B270" s="8" t="s">
        <v>24</v>
      </c>
      <c r="C270" s="8" t="s">
        <v>242</v>
      </c>
      <c r="D270" s="8" t="s">
        <v>616</v>
      </c>
      <c r="E270" s="107">
        <v>35950.2</v>
      </c>
    </row>
    <row r="271" spans="1:5" ht="47.25">
      <c r="A271" s="2" t="s">
        <v>105</v>
      </c>
      <c r="B271" s="8" t="s">
        <v>24</v>
      </c>
      <c r="C271" s="8" t="s">
        <v>113</v>
      </c>
      <c r="D271" s="8"/>
      <c r="E271" s="107">
        <f>E272</f>
        <v>0</v>
      </c>
    </row>
    <row r="272" spans="1:5" ht="31.5">
      <c r="A272" s="2" t="s">
        <v>615</v>
      </c>
      <c r="B272" s="8" t="s">
        <v>24</v>
      </c>
      <c r="C272" s="8" t="s">
        <v>113</v>
      </c>
      <c r="D272" s="8" t="s">
        <v>616</v>
      </c>
      <c r="E272" s="107">
        <v>0</v>
      </c>
    </row>
    <row r="273" spans="1:5" ht="47.25">
      <c r="A273" s="2" t="s">
        <v>681</v>
      </c>
      <c r="B273" s="8" t="s">
        <v>24</v>
      </c>
      <c r="C273" s="8" t="s">
        <v>1099</v>
      </c>
      <c r="D273" s="8"/>
      <c r="E273" s="107">
        <f>E274</f>
        <v>844.1</v>
      </c>
    </row>
    <row r="274" spans="1:5" ht="31.5">
      <c r="A274" s="2" t="s">
        <v>615</v>
      </c>
      <c r="B274" s="8" t="s">
        <v>24</v>
      </c>
      <c r="C274" s="8" t="s">
        <v>1099</v>
      </c>
      <c r="D274" s="8" t="s">
        <v>616</v>
      </c>
      <c r="E274" s="107">
        <v>844.1</v>
      </c>
    </row>
    <row r="275" spans="1:5" ht="31.5">
      <c r="A275" s="2" t="s">
        <v>683</v>
      </c>
      <c r="B275" s="8" t="s">
        <v>24</v>
      </c>
      <c r="C275" s="8" t="s">
        <v>684</v>
      </c>
      <c r="D275" s="8"/>
      <c r="E275" s="107">
        <f>E276</f>
        <v>0</v>
      </c>
    </row>
    <row r="276" spans="1:5" ht="31.5">
      <c r="A276" s="2" t="s">
        <v>615</v>
      </c>
      <c r="B276" s="8" t="s">
        <v>24</v>
      </c>
      <c r="C276" s="8" t="s">
        <v>684</v>
      </c>
      <c r="D276" s="8" t="s">
        <v>616</v>
      </c>
      <c r="E276" s="107">
        <v>0</v>
      </c>
    </row>
    <row r="277" spans="1:5" ht="47.25">
      <c r="A277" s="2" t="s">
        <v>98</v>
      </c>
      <c r="B277" s="8" t="s">
        <v>24</v>
      </c>
      <c r="C277" s="8" t="s">
        <v>253</v>
      </c>
      <c r="D277" s="8"/>
      <c r="E277" s="107">
        <f>E278+E280</f>
        <v>20155.8</v>
      </c>
    </row>
    <row r="278" spans="1:5" ht="31.5">
      <c r="A278" s="2" t="s">
        <v>229</v>
      </c>
      <c r="B278" s="8" t="s">
        <v>24</v>
      </c>
      <c r="C278" s="8" t="s">
        <v>409</v>
      </c>
      <c r="D278" s="8"/>
      <c r="E278" s="107">
        <f>E279</f>
        <v>11353</v>
      </c>
    </row>
    <row r="279" spans="1:5" ht="31.5">
      <c r="A279" s="2" t="s">
        <v>615</v>
      </c>
      <c r="B279" s="8" t="s">
        <v>24</v>
      </c>
      <c r="C279" s="8" t="s">
        <v>409</v>
      </c>
      <c r="D279" s="8" t="s">
        <v>616</v>
      </c>
      <c r="E279" s="107">
        <v>11353</v>
      </c>
    </row>
    <row r="280" spans="1:5" ht="47.25">
      <c r="A280" s="2" t="s">
        <v>48</v>
      </c>
      <c r="B280" s="8" t="s">
        <v>24</v>
      </c>
      <c r="C280" s="8" t="s">
        <v>45</v>
      </c>
      <c r="D280" s="8"/>
      <c r="E280" s="107">
        <f>E281</f>
        <v>8802.8</v>
      </c>
    </row>
    <row r="281" spans="1:5" ht="31.5">
      <c r="A281" s="2" t="s">
        <v>615</v>
      </c>
      <c r="B281" s="8" t="s">
        <v>24</v>
      </c>
      <c r="C281" s="8" t="s">
        <v>45</v>
      </c>
      <c r="D281" s="8" t="s">
        <v>616</v>
      </c>
      <c r="E281" s="107">
        <v>8802.8</v>
      </c>
    </row>
    <row r="282" spans="1:5" ht="15.75">
      <c r="A282" s="2" t="s">
        <v>459</v>
      </c>
      <c r="B282" s="8" t="s">
        <v>458</v>
      </c>
      <c r="C282" s="8"/>
      <c r="D282" s="8"/>
      <c r="E282" s="107">
        <f>E291+E283</f>
        <v>100694.1</v>
      </c>
    </row>
    <row r="283" spans="1:5" ht="47.25">
      <c r="A283" s="2" t="s">
        <v>132</v>
      </c>
      <c r="B283" s="8" t="s">
        <v>458</v>
      </c>
      <c r="C283" s="8" t="s">
        <v>85</v>
      </c>
      <c r="D283" s="8"/>
      <c r="E283" s="107">
        <f>E284</f>
        <v>66659</v>
      </c>
    </row>
    <row r="284" spans="1:5" ht="31.5">
      <c r="A284" s="2" t="s">
        <v>244</v>
      </c>
      <c r="B284" s="8" t="s">
        <v>458</v>
      </c>
      <c r="C284" s="8" t="s">
        <v>245</v>
      </c>
      <c r="D284" s="8"/>
      <c r="E284" s="107">
        <f>E285+E289+E287</f>
        <v>66659</v>
      </c>
    </row>
    <row r="285" spans="1:5" ht="15.75">
      <c r="A285" s="2" t="s">
        <v>230</v>
      </c>
      <c r="B285" s="8" t="s">
        <v>458</v>
      </c>
      <c r="C285" s="8" t="s">
        <v>246</v>
      </c>
      <c r="D285" s="8"/>
      <c r="E285" s="107">
        <f>E286</f>
        <v>56076</v>
      </c>
    </row>
    <row r="286" spans="1:5" ht="31.5">
      <c r="A286" s="2" t="s">
        <v>615</v>
      </c>
      <c r="B286" s="8" t="s">
        <v>458</v>
      </c>
      <c r="C286" s="8" t="s">
        <v>246</v>
      </c>
      <c r="D286" s="8" t="s">
        <v>616</v>
      </c>
      <c r="E286" s="107">
        <v>56076</v>
      </c>
    </row>
    <row r="287" spans="1:5" ht="47.25">
      <c r="A287" s="2" t="s">
        <v>681</v>
      </c>
      <c r="B287" s="8" t="s">
        <v>458</v>
      </c>
      <c r="C287" s="8" t="s">
        <v>1100</v>
      </c>
      <c r="D287" s="8"/>
      <c r="E287" s="107">
        <f>E288</f>
        <v>160</v>
      </c>
    </row>
    <row r="288" spans="1:5" ht="31.5">
      <c r="A288" s="2" t="s">
        <v>615</v>
      </c>
      <c r="B288" s="8" t="s">
        <v>458</v>
      </c>
      <c r="C288" s="8" t="s">
        <v>1100</v>
      </c>
      <c r="D288" s="8" t="s">
        <v>616</v>
      </c>
      <c r="E288" s="107">
        <v>160</v>
      </c>
    </row>
    <row r="289" spans="1:5" ht="47.25">
      <c r="A289" s="2" t="s">
        <v>990</v>
      </c>
      <c r="B289" s="8" t="s">
        <v>458</v>
      </c>
      <c r="C289" s="8" t="s">
        <v>49</v>
      </c>
      <c r="D289" s="8"/>
      <c r="E289" s="107">
        <f>E290</f>
        <v>10423</v>
      </c>
    </row>
    <row r="290" spans="1:5" ht="31.5">
      <c r="A290" s="2" t="s">
        <v>615</v>
      </c>
      <c r="B290" s="8" t="s">
        <v>458</v>
      </c>
      <c r="C290" s="8" t="s">
        <v>49</v>
      </c>
      <c r="D290" s="8" t="s">
        <v>616</v>
      </c>
      <c r="E290" s="107">
        <v>10423</v>
      </c>
    </row>
    <row r="291" spans="1:5" ht="31.5">
      <c r="A291" s="2" t="s">
        <v>2</v>
      </c>
      <c r="B291" s="8" t="s">
        <v>458</v>
      </c>
      <c r="C291" s="8" t="s">
        <v>275</v>
      </c>
      <c r="D291" s="8"/>
      <c r="E291" s="107">
        <f>E292</f>
        <v>34035.1</v>
      </c>
    </row>
    <row r="292" spans="1:5" ht="31.5">
      <c r="A292" s="2" t="s">
        <v>4</v>
      </c>
      <c r="B292" s="8" t="s">
        <v>458</v>
      </c>
      <c r="C292" s="8" t="s">
        <v>281</v>
      </c>
      <c r="D292" s="8"/>
      <c r="E292" s="107">
        <f>E293+E295</f>
        <v>34035.1</v>
      </c>
    </row>
    <row r="293" spans="1:5" ht="15.75">
      <c r="A293" s="2" t="s">
        <v>230</v>
      </c>
      <c r="B293" s="8" t="s">
        <v>458</v>
      </c>
      <c r="C293" s="8" t="s">
        <v>282</v>
      </c>
      <c r="D293" s="8"/>
      <c r="E293" s="107">
        <f>E294</f>
        <v>26955</v>
      </c>
    </row>
    <row r="294" spans="1:5" ht="31.5">
      <c r="A294" s="2" t="s">
        <v>615</v>
      </c>
      <c r="B294" s="8" t="s">
        <v>458</v>
      </c>
      <c r="C294" s="8" t="s">
        <v>282</v>
      </c>
      <c r="D294" s="8" t="s">
        <v>616</v>
      </c>
      <c r="E294" s="107">
        <v>26955</v>
      </c>
    </row>
    <row r="295" spans="1:5" ht="47.25">
      <c r="A295" s="2" t="s">
        <v>990</v>
      </c>
      <c r="B295" s="8" t="s">
        <v>458</v>
      </c>
      <c r="C295" s="8" t="s">
        <v>50</v>
      </c>
      <c r="D295" s="8"/>
      <c r="E295" s="107">
        <f>E296</f>
        <v>7080.1</v>
      </c>
    </row>
    <row r="296" spans="1:5" ht="31.5">
      <c r="A296" s="2" t="s">
        <v>615</v>
      </c>
      <c r="B296" s="8" t="s">
        <v>458</v>
      </c>
      <c r="C296" s="8" t="s">
        <v>50</v>
      </c>
      <c r="D296" s="8" t="s">
        <v>616</v>
      </c>
      <c r="E296" s="107">
        <v>7080.1</v>
      </c>
    </row>
    <row r="297" spans="1:5" ht="15.75">
      <c r="A297" s="2" t="s">
        <v>438</v>
      </c>
      <c r="B297" s="8" t="s">
        <v>25</v>
      </c>
      <c r="C297" s="8"/>
      <c r="D297" s="8"/>
      <c r="E297" s="107">
        <f>E298+E308+E312</f>
        <v>34018.8</v>
      </c>
    </row>
    <row r="298" spans="1:5" ht="47.25">
      <c r="A298" s="2" t="s">
        <v>132</v>
      </c>
      <c r="B298" s="8" t="s">
        <v>25</v>
      </c>
      <c r="C298" s="8" t="s">
        <v>85</v>
      </c>
      <c r="D298" s="8"/>
      <c r="E298" s="107">
        <f>E299</f>
        <v>21988.8</v>
      </c>
    </row>
    <row r="299" spans="1:5" ht="31.5">
      <c r="A299" s="2" t="s">
        <v>381</v>
      </c>
      <c r="B299" s="8" t="s">
        <v>25</v>
      </c>
      <c r="C299" s="8" t="s">
        <v>248</v>
      </c>
      <c r="D299" s="8"/>
      <c r="E299" s="107">
        <f>E300+E305+E303</f>
        <v>21988.8</v>
      </c>
    </row>
    <row r="300" spans="1:5" ht="15.75">
      <c r="A300" s="2" t="s">
        <v>544</v>
      </c>
      <c r="B300" s="8" t="s">
        <v>25</v>
      </c>
      <c r="C300" s="8" t="s">
        <v>75</v>
      </c>
      <c r="D300" s="8"/>
      <c r="E300" s="107">
        <f>E301+E302</f>
        <v>2000</v>
      </c>
    </row>
    <row r="301" spans="1:5" ht="31.5">
      <c r="A301" s="2" t="s">
        <v>638</v>
      </c>
      <c r="B301" s="8" t="s">
        <v>25</v>
      </c>
      <c r="C301" s="8" t="s">
        <v>75</v>
      </c>
      <c r="D301" s="8" t="s">
        <v>609</v>
      </c>
      <c r="E301" s="107">
        <v>441</v>
      </c>
    </row>
    <row r="302" spans="1:5" ht="31.5">
      <c r="A302" s="2" t="s">
        <v>615</v>
      </c>
      <c r="B302" s="8" t="s">
        <v>25</v>
      </c>
      <c r="C302" s="8" t="s">
        <v>75</v>
      </c>
      <c r="D302" s="8" t="s">
        <v>616</v>
      </c>
      <c r="E302" s="107">
        <v>1559</v>
      </c>
    </row>
    <row r="303" spans="1:5" ht="15.75">
      <c r="A303" s="2" t="s">
        <v>1101</v>
      </c>
      <c r="B303" s="8" t="s">
        <v>25</v>
      </c>
      <c r="C303" s="8" t="s">
        <v>1102</v>
      </c>
      <c r="D303" s="8"/>
      <c r="E303" s="107">
        <f>E304</f>
        <v>2630</v>
      </c>
    </row>
    <row r="304" spans="1:5" ht="31.5">
      <c r="A304" s="2" t="s">
        <v>615</v>
      </c>
      <c r="B304" s="8" t="s">
        <v>25</v>
      </c>
      <c r="C304" s="8" t="s">
        <v>1102</v>
      </c>
      <c r="D304" s="8" t="s">
        <v>616</v>
      </c>
      <c r="E304" s="107">
        <v>2630</v>
      </c>
    </row>
    <row r="305" spans="1:5" ht="47.25">
      <c r="A305" s="2" t="s">
        <v>663</v>
      </c>
      <c r="B305" s="8" t="s">
        <v>25</v>
      </c>
      <c r="C305" s="8" t="s">
        <v>76</v>
      </c>
      <c r="D305" s="8"/>
      <c r="E305" s="107">
        <f>E306+E307</f>
        <v>17358.8</v>
      </c>
    </row>
    <row r="306" spans="1:5" ht="15.75">
      <c r="A306" s="2" t="s">
        <v>620</v>
      </c>
      <c r="B306" s="8" t="s">
        <v>25</v>
      </c>
      <c r="C306" s="8" t="s">
        <v>76</v>
      </c>
      <c r="D306" s="8" t="s">
        <v>619</v>
      </c>
      <c r="E306" s="107">
        <v>11008.4</v>
      </c>
    </row>
    <row r="307" spans="1:5" ht="31.5">
      <c r="A307" s="2" t="s">
        <v>615</v>
      </c>
      <c r="B307" s="8" t="s">
        <v>25</v>
      </c>
      <c r="C307" s="8" t="s">
        <v>76</v>
      </c>
      <c r="D307" s="8" t="s">
        <v>616</v>
      </c>
      <c r="E307" s="107">
        <v>6350.4</v>
      </c>
    </row>
    <row r="308" spans="1:5" ht="47.25">
      <c r="A308" s="2" t="s">
        <v>261</v>
      </c>
      <c r="B308" s="8" t="s">
        <v>25</v>
      </c>
      <c r="C308" s="8" t="s">
        <v>262</v>
      </c>
      <c r="D308" s="8"/>
      <c r="E308" s="107">
        <f>E309</f>
        <v>11820</v>
      </c>
    </row>
    <row r="309" spans="1:5" ht="31.5">
      <c r="A309" s="2" t="s">
        <v>263</v>
      </c>
      <c r="B309" s="8" t="s">
        <v>25</v>
      </c>
      <c r="C309" s="8" t="s">
        <v>264</v>
      </c>
      <c r="D309" s="8"/>
      <c r="E309" s="107">
        <f>E310</f>
        <v>11820</v>
      </c>
    </row>
    <row r="310" spans="1:5" ht="15.75">
      <c r="A310" s="2" t="s">
        <v>621</v>
      </c>
      <c r="B310" s="8" t="s">
        <v>25</v>
      </c>
      <c r="C310" s="8" t="s">
        <v>265</v>
      </c>
      <c r="D310" s="8"/>
      <c r="E310" s="107">
        <f>E311</f>
        <v>11820</v>
      </c>
    </row>
    <row r="311" spans="1:5" ht="31.5">
      <c r="A311" s="2" t="s">
        <v>615</v>
      </c>
      <c r="B311" s="8" t="s">
        <v>25</v>
      </c>
      <c r="C311" s="8" t="s">
        <v>265</v>
      </c>
      <c r="D311" s="8" t="s">
        <v>616</v>
      </c>
      <c r="E311" s="107">
        <v>11820</v>
      </c>
    </row>
    <row r="312" spans="1:5" ht="31.5">
      <c r="A312" s="2" t="s">
        <v>325</v>
      </c>
      <c r="B312" s="8" t="s">
        <v>25</v>
      </c>
      <c r="C312" s="8" t="s">
        <v>326</v>
      </c>
      <c r="D312" s="8"/>
      <c r="E312" s="107">
        <f>E313</f>
        <v>210</v>
      </c>
    </row>
    <row r="313" spans="1:5" ht="31.5">
      <c r="A313" s="2" t="s">
        <v>330</v>
      </c>
      <c r="B313" s="8" t="s">
        <v>25</v>
      </c>
      <c r="C313" s="8" t="s">
        <v>332</v>
      </c>
      <c r="D313" s="8"/>
      <c r="E313" s="107">
        <f>E314</f>
        <v>210</v>
      </c>
    </row>
    <row r="314" spans="1:5" ht="15.75">
      <c r="A314" s="2" t="s">
        <v>544</v>
      </c>
      <c r="B314" s="8" t="s">
        <v>25</v>
      </c>
      <c r="C314" s="8" t="s">
        <v>331</v>
      </c>
      <c r="D314" s="8"/>
      <c r="E314" s="107">
        <f>E315</f>
        <v>210</v>
      </c>
    </row>
    <row r="315" spans="1:5" ht="31.5">
      <c r="A315" s="2" t="s">
        <v>615</v>
      </c>
      <c r="B315" s="8" t="s">
        <v>25</v>
      </c>
      <c r="C315" s="8" t="s">
        <v>331</v>
      </c>
      <c r="D315" s="8" t="s">
        <v>616</v>
      </c>
      <c r="E315" s="107">
        <v>210</v>
      </c>
    </row>
    <row r="316" spans="1:5" ht="15.75">
      <c r="A316" s="2" t="s">
        <v>26</v>
      </c>
      <c r="B316" s="8" t="s">
        <v>27</v>
      </c>
      <c r="C316" s="8"/>
      <c r="D316" s="8"/>
      <c r="E316" s="107">
        <f>E317</f>
        <v>36325</v>
      </c>
    </row>
    <row r="317" spans="1:5" ht="47.25">
      <c r="A317" s="2" t="s">
        <v>132</v>
      </c>
      <c r="B317" s="8" t="s">
        <v>27</v>
      </c>
      <c r="C317" s="8" t="s">
        <v>85</v>
      </c>
      <c r="D317" s="8"/>
      <c r="E317" s="107">
        <f>E318+E323</f>
        <v>36325</v>
      </c>
    </row>
    <row r="318" spans="1:5" ht="31.5">
      <c r="A318" s="2" t="s">
        <v>251</v>
      </c>
      <c r="B318" s="8" t="s">
        <v>27</v>
      </c>
      <c r="C318" s="8" t="s">
        <v>250</v>
      </c>
      <c r="D318" s="8"/>
      <c r="E318" s="107">
        <f>E319</f>
        <v>2465</v>
      </c>
    </row>
    <row r="319" spans="1:5" ht="15.75">
      <c r="A319" s="2" t="s">
        <v>231</v>
      </c>
      <c r="B319" s="8" t="s">
        <v>27</v>
      </c>
      <c r="C319" s="8" t="s">
        <v>78</v>
      </c>
      <c r="D319" s="8"/>
      <c r="E319" s="107">
        <f>E320+E321+E322</f>
        <v>2465</v>
      </c>
    </row>
    <row r="320" spans="1:5" ht="63">
      <c r="A320" s="2" t="s">
        <v>607</v>
      </c>
      <c r="B320" s="8" t="s">
        <v>27</v>
      </c>
      <c r="C320" s="8" t="s">
        <v>78</v>
      </c>
      <c r="D320" s="8" t="s">
        <v>608</v>
      </c>
      <c r="E320" s="107">
        <v>1250</v>
      </c>
    </row>
    <row r="321" spans="1:5" ht="31.5">
      <c r="A321" s="2" t="s">
        <v>638</v>
      </c>
      <c r="B321" s="8" t="s">
        <v>27</v>
      </c>
      <c r="C321" s="8" t="s">
        <v>78</v>
      </c>
      <c r="D321" s="8" t="s">
        <v>609</v>
      </c>
      <c r="E321" s="107">
        <v>950</v>
      </c>
    </row>
    <row r="322" spans="1:5" ht="31.5">
      <c r="A322" s="2" t="s">
        <v>615</v>
      </c>
      <c r="B322" s="8" t="s">
        <v>27</v>
      </c>
      <c r="C322" s="8" t="s">
        <v>78</v>
      </c>
      <c r="D322" s="8" t="s">
        <v>616</v>
      </c>
      <c r="E322" s="107">
        <v>265</v>
      </c>
    </row>
    <row r="323" spans="1:5" ht="31.5">
      <c r="A323" s="2" t="s">
        <v>254</v>
      </c>
      <c r="B323" s="8" t="s">
        <v>27</v>
      </c>
      <c r="C323" s="8" t="s">
        <v>252</v>
      </c>
      <c r="D323" s="8"/>
      <c r="E323" s="107">
        <f>E324</f>
        <v>33860</v>
      </c>
    </row>
    <row r="324" spans="1:5" ht="63">
      <c r="A324" s="2" t="s">
        <v>542</v>
      </c>
      <c r="B324" s="8" t="s">
        <v>27</v>
      </c>
      <c r="C324" s="8" t="s">
        <v>79</v>
      </c>
      <c r="D324" s="8"/>
      <c r="E324" s="107">
        <f>E325+E326+E327</f>
        <v>33860</v>
      </c>
    </row>
    <row r="325" spans="1:5" ht="63">
      <c r="A325" s="2" t="s">
        <v>607</v>
      </c>
      <c r="B325" s="8" t="s">
        <v>27</v>
      </c>
      <c r="C325" s="8" t="s">
        <v>79</v>
      </c>
      <c r="D325" s="8" t="s">
        <v>608</v>
      </c>
      <c r="E325" s="107">
        <v>28264</v>
      </c>
    </row>
    <row r="326" spans="1:5" ht="31.5">
      <c r="A326" s="2" t="s">
        <v>638</v>
      </c>
      <c r="B326" s="8" t="s">
        <v>27</v>
      </c>
      <c r="C326" s="8" t="s">
        <v>79</v>
      </c>
      <c r="D326" s="8" t="s">
        <v>609</v>
      </c>
      <c r="E326" s="107">
        <v>5364</v>
      </c>
    </row>
    <row r="327" spans="1:5" ht="15.75">
      <c r="A327" s="2" t="s">
        <v>610</v>
      </c>
      <c r="B327" s="8" t="s">
        <v>27</v>
      </c>
      <c r="C327" s="8" t="s">
        <v>79</v>
      </c>
      <c r="D327" s="8" t="s">
        <v>611</v>
      </c>
      <c r="E327" s="107">
        <v>232</v>
      </c>
    </row>
    <row r="328" spans="1:5" ht="15.75">
      <c r="A328" s="109" t="s">
        <v>225</v>
      </c>
      <c r="B328" s="6" t="s">
        <v>491</v>
      </c>
      <c r="C328" s="6"/>
      <c r="D328" s="6"/>
      <c r="E328" s="16">
        <f>E329</f>
        <v>99732.1</v>
      </c>
    </row>
    <row r="329" spans="1:5" ht="15.75">
      <c r="A329" s="2" t="s">
        <v>28</v>
      </c>
      <c r="B329" s="8" t="s">
        <v>492</v>
      </c>
      <c r="C329" s="8"/>
      <c r="D329" s="8"/>
      <c r="E329" s="107">
        <f>E330</f>
        <v>99732.1</v>
      </c>
    </row>
    <row r="330" spans="1:5" ht="31.5">
      <c r="A330" s="2" t="s">
        <v>2</v>
      </c>
      <c r="B330" s="8" t="s">
        <v>492</v>
      </c>
      <c r="C330" s="8" t="s">
        <v>275</v>
      </c>
      <c r="D330" s="8"/>
      <c r="E330" s="107">
        <f>E331+E352</f>
        <v>99732.1</v>
      </c>
    </row>
    <row r="331" spans="1:5" ht="47.25">
      <c r="A331" s="2" t="s">
        <v>277</v>
      </c>
      <c r="B331" s="8" t="s">
        <v>492</v>
      </c>
      <c r="C331" s="8" t="s">
        <v>276</v>
      </c>
      <c r="D331" s="8"/>
      <c r="E331" s="107">
        <f>E332+E337+E339+E341+E343+E335+E346+E348+E350</f>
        <v>98860.1</v>
      </c>
    </row>
    <row r="332" spans="1:5" ht="15.75">
      <c r="A332" s="2" t="s">
        <v>635</v>
      </c>
      <c r="B332" s="8" t="s">
        <v>492</v>
      </c>
      <c r="C332" s="8" t="s">
        <v>278</v>
      </c>
      <c r="D332" s="8"/>
      <c r="E332" s="107">
        <f>E334+E333</f>
        <v>41333</v>
      </c>
    </row>
    <row r="333" spans="1:5" ht="15.75">
      <c r="A333" s="2" t="s">
        <v>466</v>
      </c>
      <c r="B333" s="8" t="s">
        <v>492</v>
      </c>
      <c r="C333" s="8" t="s">
        <v>278</v>
      </c>
      <c r="D333" s="8" t="s">
        <v>618</v>
      </c>
      <c r="E333" s="107">
        <v>8375</v>
      </c>
    </row>
    <row r="334" spans="1:5" ht="31.5">
      <c r="A334" s="2" t="s">
        <v>615</v>
      </c>
      <c r="B334" s="8" t="s">
        <v>492</v>
      </c>
      <c r="C334" s="8" t="s">
        <v>278</v>
      </c>
      <c r="D334" s="8" t="s">
        <v>616</v>
      </c>
      <c r="E334" s="107">
        <v>32958</v>
      </c>
    </row>
    <row r="335" spans="1:5" ht="15.75">
      <c r="A335" s="2" t="s">
        <v>1103</v>
      </c>
      <c r="B335" s="8" t="s">
        <v>492</v>
      </c>
      <c r="C335" s="8" t="s">
        <v>1104</v>
      </c>
      <c r="D335" s="8"/>
      <c r="E335" s="107">
        <f>E336</f>
        <v>1350</v>
      </c>
    </row>
    <row r="336" spans="1:5" ht="15.75">
      <c r="A336" s="2" t="s">
        <v>466</v>
      </c>
      <c r="B336" s="8" t="s">
        <v>492</v>
      </c>
      <c r="C336" s="8" t="s">
        <v>1104</v>
      </c>
      <c r="D336" s="8" t="s">
        <v>618</v>
      </c>
      <c r="E336" s="107">
        <v>1350</v>
      </c>
    </row>
    <row r="337" spans="1:5" ht="15.75">
      <c r="A337" s="2" t="s">
        <v>500</v>
      </c>
      <c r="B337" s="8" t="s">
        <v>492</v>
      </c>
      <c r="C337" s="8" t="s">
        <v>279</v>
      </c>
      <c r="D337" s="8"/>
      <c r="E337" s="107">
        <f>E338</f>
        <v>18294</v>
      </c>
    </row>
    <row r="338" spans="1:5" ht="31.5">
      <c r="A338" s="2" t="s">
        <v>615</v>
      </c>
      <c r="B338" s="8" t="s">
        <v>492</v>
      </c>
      <c r="C338" s="8" t="s">
        <v>279</v>
      </c>
      <c r="D338" s="8" t="s">
        <v>616</v>
      </c>
      <c r="E338" s="107">
        <v>18294</v>
      </c>
    </row>
    <row r="339" spans="1:5" ht="15.75">
      <c r="A339" s="2" t="s">
        <v>636</v>
      </c>
      <c r="B339" s="8" t="s">
        <v>492</v>
      </c>
      <c r="C339" s="8" t="s">
        <v>280</v>
      </c>
      <c r="D339" s="8"/>
      <c r="E339" s="107">
        <f>E340</f>
        <v>1000</v>
      </c>
    </row>
    <row r="340" spans="1:5" ht="31.5">
      <c r="A340" s="2" t="s">
        <v>638</v>
      </c>
      <c r="B340" s="8" t="s">
        <v>492</v>
      </c>
      <c r="C340" s="8" t="s">
        <v>280</v>
      </c>
      <c r="D340" s="8" t="s">
        <v>609</v>
      </c>
      <c r="E340" s="107">
        <v>1000</v>
      </c>
    </row>
    <row r="341" spans="1:5" ht="47.25">
      <c r="A341" s="2" t="s">
        <v>681</v>
      </c>
      <c r="B341" s="8" t="s">
        <v>492</v>
      </c>
      <c r="C341" s="8" t="s">
        <v>682</v>
      </c>
      <c r="D341" s="8"/>
      <c r="E341" s="107">
        <f>E342</f>
        <v>2022</v>
      </c>
    </row>
    <row r="342" spans="1:5" ht="31.5">
      <c r="A342" s="2" t="s">
        <v>615</v>
      </c>
      <c r="B342" s="8" t="s">
        <v>492</v>
      </c>
      <c r="C342" s="8" t="s">
        <v>682</v>
      </c>
      <c r="D342" s="8" t="s">
        <v>616</v>
      </c>
      <c r="E342" s="107">
        <v>2022</v>
      </c>
    </row>
    <row r="343" spans="1:5" ht="78.75">
      <c r="A343" s="2" t="s">
        <v>991</v>
      </c>
      <c r="B343" s="8" t="s">
        <v>492</v>
      </c>
      <c r="C343" s="8" t="s">
        <v>51</v>
      </c>
      <c r="D343" s="8"/>
      <c r="E343" s="107">
        <f>E345+E344</f>
        <v>34711.1</v>
      </c>
    </row>
    <row r="344" spans="1:5" ht="15.75">
      <c r="A344" s="2" t="s">
        <v>466</v>
      </c>
      <c r="B344" s="8" t="s">
        <v>492</v>
      </c>
      <c r="C344" s="8" t="s">
        <v>51</v>
      </c>
      <c r="D344" s="8" t="s">
        <v>618</v>
      </c>
      <c r="E344" s="107">
        <v>8703</v>
      </c>
    </row>
    <row r="345" spans="1:5" ht="31.5">
      <c r="A345" s="2" t="s">
        <v>615</v>
      </c>
      <c r="B345" s="8" t="s">
        <v>492</v>
      </c>
      <c r="C345" s="8" t="s">
        <v>51</v>
      </c>
      <c r="D345" s="8" t="s">
        <v>616</v>
      </c>
      <c r="E345" s="107">
        <v>26008.1</v>
      </c>
    </row>
    <row r="346" spans="1:5" ht="31.5">
      <c r="A346" s="2" t="s">
        <v>1082</v>
      </c>
      <c r="B346" s="8" t="s">
        <v>492</v>
      </c>
      <c r="C346" s="8" t="s">
        <v>1105</v>
      </c>
      <c r="D346" s="8"/>
      <c r="E346" s="107">
        <f>E347</f>
        <v>50</v>
      </c>
    </row>
    <row r="347" spans="1:5" ht="31.5">
      <c r="A347" s="2" t="s">
        <v>615</v>
      </c>
      <c r="B347" s="8" t="s">
        <v>492</v>
      </c>
      <c r="C347" s="8" t="s">
        <v>1105</v>
      </c>
      <c r="D347" s="8" t="s">
        <v>616</v>
      </c>
      <c r="E347" s="107">
        <v>50</v>
      </c>
    </row>
    <row r="348" spans="1:5" ht="47.25">
      <c r="A348" s="2" t="s">
        <v>1084</v>
      </c>
      <c r="B348" s="8" t="s">
        <v>492</v>
      </c>
      <c r="C348" s="8" t="s">
        <v>1106</v>
      </c>
      <c r="D348" s="8"/>
      <c r="E348" s="107">
        <f>E349</f>
        <v>50</v>
      </c>
    </row>
    <row r="349" spans="1:5" ht="31.5">
      <c r="A349" s="2" t="s">
        <v>615</v>
      </c>
      <c r="B349" s="8" t="s">
        <v>492</v>
      </c>
      <c r="C349" s="8" t="s">
        <v>1106</v>
      </c>
      <c r="D349" s="8" t="s">
        <v>616</v>
      </c>
      <c r="E349" s="107">
        <v>50</v>
      </c>
    </row>
    <row r="350" spans="1:5" ht="47.25">
      <c r="A350" s="2" t="s">
        <v>1086</v>
      </c>
      <c r="B350" s="8" t="s">
        <v>492</v>
      </c>
      <c r="C350" s="8" t="s">
        <v>1107</v>
      </c>
      <c r="D350" s="8"/>
      <c r="E350" s="107">
        <f>E351</f>
        <v>50</v>
      </c>
    </row>
    <row r="351" spans="1:5" ht="31.5">
      <c r="A351" s="2" t="s">
        <v>615</v>
      </c>
      <c r="B351" s="8" t="s">
        <v>492</v>
      </c>
      <c r="C351" s="8" t="s">
        <v>1107</v>
      </c>
      <c r="D351" s="8" t="s">
        <v>616</v>
      </c>
      <c r="E351" s="107">
        <v>50</v>
      </c>
    </row>
    <row r="352" spans="1:5" ht="78.75">
      <c r="A352" s="2" t="s">
        <v>88</v>
      </c>
      <c r="B352" s="8" t="s">
        <v>492</v>
      </c>
      <c r="C352" s="8" t="s">
        <v>923</v>
      </c>
      <c r="D352" s="8"/>
      <c r="E352" s="107">
        <f>E353</f>
        <v>872</v>
      </c>
    </row>
    <row r="353" spans="1:5" ht="50.25" customHeight="1">
      <c r="A353" s="2" t="s">
        <v>916</v>
      </c>
      <c r="B353" s="8" t="s">
        <v>492</v>
      </c>
      <c r="C353" s="8" t="s">
        <v>924</v>
      </c>
      <c r="D353" s="8"/>
      <c r="E353" s="107">
        <f>E354</f>
        <v>872</v>
      </c>
    </row>
    <row r="354" spans="1:5" ht="31.5">
      <c r="A354" s="2" t="s">
        <v>615</v>
      </c>
      <c r="B354" s="8" t="s">
        <v>492</v>
      </c>
      <c r="C354" s="8" t="s">
        <v>924</v>
      </c>
      <c r="D354" s="8" t="s">
        <v>616</v>
      </c>
      <c r="E354" s="107">
        <v>872</v>
      </c>
    </row>
    <row r="355" spans="1:5" s="37" customFormat="1" ht="15.75">
      <c r="A355" s="109" t="s">
        <v>496</v>
      </c>
      <c r="B355" s="6" t="s">
        <v>30</v>
      </c>
      <c r="C355" s="6"/>
      <c r="D355" s="6"/>
      <c r="E355" s="16">
        <f>E361+E374+E356</f>
        <v>111541.561</v>
      </c>
    </row>
    <row r="356" spans="1:5" s="37" customFormat="1" ht="15.75">
      <c r="A356" s="2" t="s">
        <v>164</v>
      </c>
      <c r="B356" s="8" t="s">
        <v>163</v>
      </c>
      <c r="C356" s="41"/>
      <c r="D356" s="41"/>
      <c r="E356" s="107">
        <f>E357</f>
        <v>573</v>
      </c>
    </row>
    <row r="357" spans="1:5" s="37" customFormat="1" ht="31.5">
      <c r="A357" s="2" t="s">
        <v>145</v>
      </c>
      <c r="B357" s="8" t="s">
        <v>163</v>
      </c>
      <c r="C357" s="8" t="s">
        <v>288</v>
      </c>
      <c r="D357" s="41"/>
      <c r="E357" s="107">
        <f>E358</f>
        <v>573</v>
      </c>
    </row>
    <row r="358" spans="1:5" s="37" customFormat="1" ht="31.5">
      <c r="A358" s="2" t="s">
        <v>87</v>
      </c>
      <c r="B358" s="8" t="s">
        <v>163</v>
      </c>
      <c r="C358" s="8" t="s">
        <v>1048</v>
      </c>
      <c r="D358" s="8"/>
      <c r="E358" s="107">
        <f>E359</f>
        <v>573</v>
      </c>
    </row>
    <row r="359" spans="1:5" s="37" customFormat="1" ht="15.75">
      <c r="A359" s="2" t="s">
        <v>151</v>
      </c>
      <c r="B359" s="8" t="s">
        <v>163</v>
      </c>
      <c r="C359" s="8" t="s">
        <v>1049</v>
      </c>
      <c r="D359" s="8"/>
      <c r="E359" s="107">
        <f>E360</f>
        <v>573</v>
      </c>
    </row>
    <row r="360" spans="1:5" s="37" customFormat="1" ht="15.75">
      <c r="A360" s="2" t="s">
        <v>620</v>
      </c>
      <c r="B360" s="8" t="s">
        <v>163</v>
      </c>
      <c r="C360" s="8" t="s">
        <v>1049</v>
      </c>
      <c r="D360" s="8" t="s">
        <v>619</v>
      </c>
      <c r="E360" s="107">
        <v>573</v>
      </c>
    </row>
    <row r="361" spans="1:5" ht="15.75">
      <c r="A361" s="2" t="s">
        <v>32</v>
      </c>
      <c r="B361" s="8" t="s">
        <v>33</v>
      </c>
      <c r="C361" s="8"/>
      <c r="D361" s="8"/>
      <c r="E361" s="107">
        <f>E362</f>
        <v>17272.677</v>
      </c>
    </row>
    <row r="362" spans="1:5" ht="51.75" customHeight="1">
      <c r="A362" s="2" t="s">
        <v>300</v>
      </c>
      <c r="B362" s="8" t="s">
        <v>33</v>
      </c>
      <c r="C362" s="8" t="s">
        <v>301</v>
      </c>
      <c r="D362" s="8"/>
      <c r="E362" s="107">
        <f>E363</f>
        <v>17272.677</v>
      </c>
    </row>
    <row r="363" spans="1:5" ht="51.75" customHeight="1">
      <c r="A363" s="2" t="s">
        <v>308</v>
      </c>
      <c r="B363" s="8" t="s">
        <v>33</v>
      </c>
      <c r="C363" s="8" t="s">
        <v>309</v>
      </c>
      <c r="D363" s="8"/>
      <c r="E363" s="107">
        <f>E372+E364+E370+E366+E368</f>
        <v>17272.677</v>
      </c>
    </row>
    <row r="364" spans="1:5" ht="20.25" customHeight="1">
      <c r="A364" s="2" t="s">
        <v>918</v>
      </c>
      <c r="B364" s="8" t="s">
        <v>33</v>
      </c>
      <c r="C364" s="8" t="s">
        <v>917</v>
      </c>
      <c r="D364" s="8"/>
      <c r="E364" s="107">
        <f>E365</f>
        <v>10960.34</v>
      </c>
    </row>
    <row r="365" spans="1:5" ht="22.5" customHeight="1">
      <c r="A365" s="2" t="s">
        <v>620</v>
      </c>
      <c r="B365" s="8" t="s">
        <v>33</v>
      </c>
      <c r="C365" s="8" t="s">
        <v>917</v>
      </c>
      <c r="D365" s="8" t="s">
        <v>619</v>
      </c>
      <c r="E365" s="107">
        <v>10960.34</v>
      </c>
    </row>
    <row r="366" spans="1:5" ht="31.5">
      <c r="A366" s="2" t="s">
        <v>919</v>
      </c>
      <c r="B366" s="8" t="s">
        <v>33</v>
      </c>
      <c r="C366" s="8" t="s">
        <v>672</v>
      </c>
      <c r="D366" s="8"/>
      <c r="E366" s="107">
        <f>E367</f>
        <v>680</v>
      </c>
    </row>
    <row r="367" spans="1:5" ht="15.75">
      <c r="A367" s="2" t="s">
        <v>620</v>
      </c>
      <c r="B367" s="8" t="s">
        <v>33</v>
      </c>
      <c r="C367" s="8" t="s">
        <v>672</v>
      </c>
      <c r="D367" s="8" t="s">
        <v>619</v>
      </c>
      <c r="E367" s="107">
        <v>680</v>
      </c>
    </row>
    <row r="368" spans="1:5" ht="31.5">
      <c r="A368" s="2" t="s">
        <v>921</v>
      </c>
      <c r="B368" s="8" t="s">
        <v>33</v>
      </c>
      <c r="C368" s="8" t="s">
        <v>221</v>
      </c>
      <c r="D368" s="8"/>
      <c r="E368" s="107">
        <f>E369</f>
        <v>888.837</v>
      </c>
    </row>
    <row r="369" spans="1:5" ht="15.75">
      <c r="A369" s="2" t="s">
        <v>620</v>
      </c>
      <c r="B369" s="8" t="s">
        <v>33</v>
      </c>
      <c r="C369" s="8" t="s">
        <v>221</v>
      </c>
      <c r="D369" s="8" t="s">
        <v>619</v>
      </c>
      <c r="E369" s="107">
        <v>888.837</v>
      </c>
    </row>
    <row r="370" spans="1:5" ht="31.5">
      <c r="A370" s="2" t="s">
        <v>666</v>
      </c>
      <c r="B370" s="8" t="s">
        <v>33</v>
      </c>
      <c r="C370" s="8" t="s">
        <v>922</v>
      </c>
      <c r="D370" s="8"/>
      <c r="E370" s="107">
        <f>E371</f>
        <v>4743.5</v>
      </c>
    </row>
    <row r="371" spans="1:5" ht="15.75">
      <c r="A371" s="2" t="s">
        <v>620</v>
      </c>
      <c r="B371" s="8" t="s">
        <v>33</v>
      </c>
      <c r="C371" s="8" t="s">
        <v>922</v>
      </c>
      <c r="D371" s="8" t="s">
        <v>619</v>
      </c>
      <c r="E371" s="107">
        <v>4743.5</v>
      </c>
    </row>
    <row r="372" spans="1:5" ht="31.5">
      <c r="A372" s="2" t="s">
        <v>671</v>
      </c>
      <c r="B372" s="8" t="s">
        <v>33</v>
      </c>
      <c r="C372" s="8" t="s">
        <v>920</v>
      </c>
      <c r="D372" s="8"/>
      <c r="E372" s="107">
        <f>E373</f>
        <v>0</v>
      </c>
    </row>
    <row r="373" spans="1:5" ht="15.75">
      <c r="A373" s="2" t="s">
        <v>620</v>
      </c>
      <c r="B373" s="8" t="s">
        <v>33</v>
      </c>
      <c r="C373" s="8" t="s">
        <v>920</v>
      </c>
      <c r="D373" s="8" t="s">
        <v>619</v>
      </c>
      <c r="E373" s="107">
        <v>0</v>
      </c>
    </row>
    <row r="374" spans="1:5" ht="15.75">
      <c r="A374" s="2" t="s">
        <v>541</v>
      </c>
      <c r="B374" s="8" t="s">
        <v>34</v>
      </c>
      <c r="C374" s="8"/>
      <c r="D374" s="34"/>
      <c r="E374" s="107">
        <f>E375+E393</f>
        <v>93695.884</v>
      </c>
    </row>
    <row r="375" spans="1:5" ht="47.25">
      <c r="A375" s="2" t="s">
        <v>132</v>
      </c>
      <c r="B375" s="8" t="s">
        <v>34</v>
      </c>
      <c r="C375" s="8" t="s">
        <v>85</v>
      </c>
      <c r="D375" s="34"/>
      <c r="E375" s="107">
        <f>E379+E388+E376</f>
        <v>75349.3</v>
      </c>
    </row>
    <row r="376" spans="1:5" ht="31.5">
      <c r="A376" s="2" t="s">
        <v>381</v>
      </c>
      <c r="B376" s="8" t="s">
        <v>34</v>
      </c>
      <c r="C376" s="8" t="s">
        <v>248</v>
      </c>
      <c r="D376" s="34"/>
      <c r="E376" s="107">
        <f>E377</f>
        <v>2328.1</v>
      </c>
    </row>
    <row r="377" spans="1:5" ht="31.5">
      <c r="A377" s="2" t="s">
        <v>667</v>
      </c>
      <c r="B377" s="8" t="s">
        <v>34</v>
      </c>
      <c r="C377" s="8" t="s">
        <v>77</v>
      </c>
      <c r="D377" s="8"/>
      <c r="E377" s="107">
        <f>E378</f>
        <v>2328.1</v>
      </c>
    </row>
    <row r="378" spans="1:5" ht="15.75">
      <c r="A378" s="2" t="s">
        <v>620</v>
      </c>
      <c r="B378" s="8" t="s">
        <v>34</v>
      </c>
      <c r="C378" s="8" t="s">
        <v>77</v>
      </c>
      <c r="D378" s="8" t="s">
        <v>619</v>
      </c>
      <c r="E378" s="107">
        <v>2328.1</v>
      </c>
    </row>
    <row r="379" spans="1:5" ht="47.25">
      <c r="A379" s="2" t="s">
        <v>247</v>
      </c>
      <c r="B379" s="8" t="s">
        <v>34</v>
      </c>
      <c r="C379" s="8" t="s">
        <v>253</v>
      </c>
      <c r="D379" s="8"/>
      <c r="E379" s="107">
        <f>E380+E382+E384+E386</f>
        <v>31576.7</v>
      </c>
    </row>
    <row r="380" spans="1:5" ht="78.75">
      <c r="A380" s="2" t="s">
        <v>337</v>
      </c>
      <c r="B380" s="8" t="s">
        <v>34</v>
      </c>
      <c r="C380" s="8" t="s">
        <v>80</v>
      </c>
      <c r="D380" s="34"/>
      <c r="E380" s="107">
        <f>E381</f>
        <v>19594.3</v>
      </c>
    </row>
    <row r="381" spans="1:5" ht="31.5">
      <c r="A381" s="2" t="s">
        <v>615</v>
      </c>
      <c r="B381" s="8" t="s">
        <v>34</v>
      </c>
      <c r="C381" s="8" t="s">
        <v>80</v>
      </c>
      <c r="D381" s="8" t="s">
        <v>616</v>
      </c>
      <c r="E381" s="107">
        <v>19594.3</v>
      </c>
    </row>
    <row r="382" spans="1:5" ht="132.75" customHeight="1">
      <c r="A382" s="2" t="s">
        <v>338</v>
      </c>
      <c r="B382" s="8" t="s">
        <v>34</v>
      </c>
      <c r="C382" s="8" t="s">
        <v>83</v>
      </c>
      <c r="D382" s="8"/>
      <c r="E382" s="107">
        <f>E383</f>
        <v>280.8</v>
      </c>
    </row>
    <row r="383" spans="1:5" ht="15.75">
      <c r="A383" s="2" t="s">
        <v>620</v>
      </c>
      <c r="B383" s="8" t="s">
        <v>34</v>
      </c>
      <c r="C383" s="8" t="s">
        <v>83</v>
      </c>
      <c r="D383" s="8" t="s">
        <v>619</v>
      </c>
      <c r="E383" s="107">
        <v>280.8</v>
      </c>
    </row>
    <row r="384" spans="1:5" ht="47.25">
      <c r="A384" s="2" t="s">
        <v>664</v>
      </c>
      <c r="B384" s="8" t="s">
        <v>34</v>
      </c>
      <c r="C384" s="8" t="s">
        <v>81</v>
      </c>
      <c r="D384" s="8"/>
      <c r="E384" s="107">
        <f>E385</f>
        <v>10818.7</v>
      </c>
    </row>
    <row r="385" spans="1:5" ht="31.5">
      <c r="A385" s="2" t="s">
        <v>615</v>
      </c>
      <c r="B385" s="8" t="s">
        <v>34</v>
      </c>
      <c r="C385" s="8" t="s">
        <v>81</v>
      </c>
      <c r="D385" s="8" t="s">
        <v>616</v>
      </c>
      <c r="E385" s="107">
        <v>10818.7</v>
      </c>
    </row>
    <row r="386" spans="1:5" ht="78.75">
      <c r="A386" s="2" t="s">
        <v>665</v>
      </c>
      <c r="B386" s="8" t="s">
        <v>34</v>
      </c>
      <c r="C386" s="8" t="s">
        <v>82</v>
      </c>
      <c r="D386" s="8"/>
      <c r="E386" s="107">
        <f>E387</f>
        <v>882.9</v>
      </c>
    </row>
    <row r="387" spans="1:5" ht="31.5">
      <c r="A387" s="2" t="s">
        <v>615</v>
      </c>
      <c r="B387" s="8" t="s">
        <v>34</v>
      </c>
      <c r="C387" s="8" t="s">
        <v>82</v>
      </c>
      <c r="D387" s="8" t="s">
        <v>619</v>
      </c>
      <c r="E387" s="107">
        <v>882.9</v>
      </c>
    </row>
    <row r="388" spans="1:5" ht="47.25">
      <c r="A388" s="2" t="s">
        <v>249</v>
      </c>
      <c r="B388" s="8" t="s">
        <v>34</v>
      </c>
      <c r="C388" s="8" t="s">
        <v>255</v>
      </c>
      <c r="D388" s="8"/>
      <c r="E388" s="107">
        <f>E389+E391</f>
        <v>41444.5</v>
      </c>
    </row>
    <row r="389" spans="1:5" ht="31.5">
      <c r="A389" s="2" t="s">
        <v>107</v>
      </c>
      <c r="B389" s="8" t="s">
        <v>34</v>
      </c>
      <c r="C389" s="8" t="s">
        <v>84</v>
      </c>
      <c r="D389" s="8"/>
      <c r="E389" s="107">
        <f>E390</f>
        <v>1137</v>
      </c>
    </row>
    <row r="390" spans="1:5" ht="15.75">
      <c r="A390" s="2" t="s">
        <v>620</v>
      </c>
      <c r="B390" s="8" t="s">
        <v>34</v>
      </c>
      <c r="C390" s="8" t="s">
        <v>84</v>
      </c>
      <c r="D390" s="8" t="s">
        <v>619</v>
      </c>
      <c r="E390" s="107">
        <v>1137</v>
      </c>
    </row>
    <row r="391" spans="1:5" ht="162.75" customHeight="1">
      <c r="A391" s="2" t="s">
        <v>5</v>
      </c>
      <c r="B391" s="8" t="s">
        <v>34</v>
      </c>
      <c r="C391" s="8" t="s">
        <v>417</v>
      </c>
      <c r="D391" s="34"/>
      <c r="E391" s="107">
        <f>E392</f>
        <v>40307.5</v>
      </c>
    </row>
    <row r="392" spans="1:5" ht="15.75">
      <c r="A392" s="2" t="s">
        <v>620</v>
      </c>
      <c r="B392" s="8" t="s">
        <v>34</v>
      </c>
      <c r="C392" s="8" t="s">
        <v>417</v>
      </c>
      <c r="D392" s="8" t="s">
        <v>619</v>
      </c>
      <c r="E392" s="107">
        <v>40307.5</v>
      </c>
    </row>
    <row r="393" spans="1:5" ht="63">
      <c r="A393" s="2" t="s">
        <v>300</v>
      </c>
      <c r="B393" s="8" t="s">
        <v>34</v>
      </c>
      <c r="C393" s="8" t="s">
        <v>301</v>
      </c>
      <c r="D393" s="8"/>
      <c r="E393" s="107">
        <f>E394</f>
        <v>18346.584</v>
      </c>
    </row>
    <row r="394" spans="1:5" ht="47.25">
      <c r="A394" s="2" t="s">
        <v>308</v>
      </c>
      <c r="B394" s="8" t="s">
        <v>34</v>
      </c>
      <c r="C394" s="8" t="s">
        <v>309</v>
      </c>
      <c r="D394" s="8"/>
      <c r="E394" s="107">
        <f>E395+E397+E399</f>
        <v>18346.584</v>
      </c>
    </row>
    <row r="395" spans="1:5" ht="78.75">
      <c r="A395" s="2" t="s">
        <v>524</v>
      </c>
      <c r="B395" s="8" t="s">
        <v>34</v>
      </c>
      <c r="C395" s="8" t="s">
        <v>310</v>
      </c>
      <c r="D395" s="8"/>
      <c r="E395" s="107">
        <f>E396</f>
        <v>250</v>
      </c>
    </row>
    <row r="396" spans="1:5" ht="15.75">
      <c r="A396" s="2" t="s">
        <v>620</v>
      </c>
      <c r="B396" s="8" t="s">
        <v>34</v>
      </c>
      <c r="C396" s="8" t="s">
        <v>310</v>
      </c>
      <c r="D396" s="8" t="s">
        <v>619</v>
      </c>
      <c r="E396" s="107">
        <v>250</v>
      </c>
    </row>
    <row r="397" spans="1:5" ht="78.75">
      <c r="A397" s="2" t="s">
        <v>523</v>
      </c>
      <c r="B397" s="8" t="s">
        <v>34</v>
      </c>
      <c r="C397" s="8" t="s">
        <v>108</v>
      </c>
      <c r="D397" s="8"/>
      <c r="E397" s="107">
        <f>E398</f>
        <v>13752.329</v>
      </c>
    </row>
    <row r="398" spans="1:5" ht="31.5">
      <c r="A398" s="2" t="s">
        <v>224</v>
      </c>
      <c r="B398" s="8" t="s">
        <v>34</v>
      </c>
      <c r="C398" s="8" t="s">
        <v>108</v>
      </c>
      <c r="D398" s="8" t="s">
        <v>622</v>
      </c>
      <c r="E398" s="107">
        <v>13752.329</v>
      </c>
    </row>
    <row r="399" spans="1:5" ht="78.75">
      <c r="A399" s="2" t="s">
        <v>522</v>
      </c>
      <c r="B399" s="8" t="s">
        <v>34</v>
      </c>
      <c r="C399" s="8" t="s">
        <v>90</v>
      </c>
      <c r="D399" s="8"/>
      <c r="E399" s="107">
        <f>E400</f>
        <v>4344.255</v>
      </c>
    </row>
    <row r="400" spans="1:5" ht="31.5">
      <c r="A400" s="2" t="s">
        <v>224</v>
      </c>
      <c r="B400" s="8" t="s">
        <v>34</v>
      </c>
      <c r="C400" s="8" t="s">
        <v>90</v>
      </c>
      <c r="D400" s="8" t="s">
        <v>622</v>
      </c>
      <c r="E400" s="107">
        <v>4344.255</v>
      </c>
    </row>
    <row r="401" spans="1:5" s="37" customFormat="1" ht="15.75">
      <c r="A401" s="109" t="s">
        <v>152</v>
      </c>
      <c r="B401" s="6" t="s">
        <v>35</v>
      </c>
      <c r="C401" s="6"/>
      <c r="D401" s="6"/>
      <c r="E401" s="16">
        <f>E402</f>
        <v>53056</v>
      </c>
    </row>
    <row r="402" spans="1:5" ht="15.75">
      <c r="A402" s="2" t="s">
        <v>154</v>
      </c>
      <c r="B402" s="8" t="s">
        <v>153</v>
      </c>
      <c r="C402" s="8"/>
      <c r="D402" s="8"/>
      <c r="E402" s="107">
        <f>E403+E410</f>
        <v>53056</v>
      </c>
    </row>
    <row r="403" spans="1:5" ht="47.25">
      <c r="A403" s="2" t="s">
        <v>261</v>
      </c>
      <c r="B403" s="8" t="s">
        <v>153</v>
      </c>
      <c r="C403" s="8" t="s">
        <v>262</v>
      </c>
      <c r="D403" s="8"/>
      <c r="E403" s="107">
        <f>E404+E407</f>
        <v>45056</v>
      </c>
    </row>
    <row r="404" spans="1:5" ht="31.5">
      <c r="A404" s="2" t="s">
        <v>266</v>
      </c>
      <c r="B404" s="8" t="s">
        <v>153</v>
      </c>
      <c r="C404" s="8" t="s">
        <v>267</v>
      </c>
      <c r="D404" s="8"/>
      <c r="E404" s="107">
        <f>E405</f>
        <v>42656</v>
      </c>
    </row>
    <row r="405" spans="1:5" ht="15.75">
      <c r="A405" s="2" t="s">
        <v>531</v>
      </c>
      <c r="B405" s="8" t="s">
        <v>153</v>
      </c>
      <c r="C405" s="8" t="s">
        <v>268</v>
      </c>
      <c r="D405" s="8"/>
      <c r="E405" s="107">
        <f>E406</f>
        <v>42656</v>
      </c>
    </row>
    <row r="406" spans="1:5" ht="31.5">
      <c r="A406" s="2" t="s">
        <v>615</v>
      </c>
      <c r="B406" s="8" t="s">
        <v>153</v>
      </c>
      <c r="C406" s="8" t="s">
        <v>268</v>
      </c>
      <c r="D406" s="8" t="s">
        <v>616</v>
      </c>
      <c r="E406" s="107">
        <v>42656</v>
      </c>
    </row>
    <row r="407" spans="1:5" ht="47.25">
      <c r="A407" s="2" t="s">
        <v>6</v>
      </c>
      <c r="B407" s="8" t="s">
        <v>153</v>
      </c>
      <c r="C407" s="8" t="s">
        <v>269</v>
      </c>
      <c r="D407" s="8"/>
      <c r="E407" s="107">
        <f>E408</f>
        <v>2400</v>
      </c>
    </row>
    <row r="408" spans="1:5" ht="15.75">
      <c r="A408" s="2" t="s">
        <v>504</v>
      </c>
      <c r="B408" s="8" t="s">
        <v>153</v>
      </c>
      <c r="C408" s="8" t="s">
        <v>270</v>
      </c>
      <c r="D408" s="8"/>
      <c r="E408" s="107">
        <f>E409</f>
        <v>2400</v>
      </c>
    </row>
    <row r="409" spans="1:5" ht="31.5">
      <c r="A409" s="2" t="s">
        <v>615</v>
      </c>
      <c r="B409" s="8" t="s">
        <v>153</v>
      </c>
      <c r="C409" s="8" t="s">
        <v>270</v>
      </c>
      <c r="D409" s="8" t="s">
        <v>616</v>
      </c>
      <c r="E409" s="107">
        <v>2400</v>
      </c>
    </row>
    <row r="410" spans="1:5" ht="63">
      <c r="A410" s="2" t="s">
        <v>300</v>
      </c>
      <c r="B410" s="8" t="s">
        <v>153</v>
      </c>
      <c r="C410" s="8" t="s">
        <v>301</v>
      </c>
      <c r="D410" s="8"/>
      <c r="E410" s="107">
        <f>E411</f>
        <v>8000</v>
      </c>
    </row>
    <row r="411" spans="1:5" s="37" customFormat="1" ht="63">
      <c r="A411" s="2" t="s">
        <v>651</v>
      </c>
      <c r="B411" s="8" t="s">
        <v>153</v>
      </c>
      <c r="C411" s="8" t="s">
        <v>303</v>
      </c>
      <c r="D411" s="8"/>
      <c r="E411" s="107">
        <f>E412</f>
        <v>8000</v>
      </c>
    </row>
    <row r="412" spans="1:5" s="37" customFormat="1" ht="31.5">
      <c r="A412" s="2" t="s">
        <v>404</v>
      </c>
      <c r="B412" s="8" t="s">
        <v>153</v>
      </c>
      <c r="C412" s="8" t="s">
        <v>405</v>
      </c>
      <c r="D412" s="8"/>
      <c r="E412" s="107">
        <f>E413</f>
        <v>8000</v>
      </c>
    </row>
    <row r="413" spans="1:5" s="37" customFormat="1" ht="31.5">
      <c r="A413" s="2" t="s">
        <v>224</v>
      </c>
      <c r="B413" s="8" t="s">
        <v>153</v>
      </c>
      <c r="C413" s="8" t="s">
        <v>405</v>
      </c>
      <c r="D413" s="8" t="s">
        <v>622</v>
      </c>
      <c r="E413" s="107">
        <v>8000</v>
      </c>
    </row>
    <row r="414" spans="1:5" s="37" customFormat="1" ht="15.75">
      <c r="A414" s="109" t="s">
        <v>156</v>
      </c>
      <c r="B414" s="6" t="s">
        <v>155</v>
      </c>
      <c r="C414" s="6"/>
      <c r="D414" s="6"/>
      <c r="E414" s="16">
        <f>E415+E420</f>
        <v>4045</v>
      </c>
    </row>
    <row r="415" spans="1:5" ht="15.75">
      <c r="A415" s="2" t="s">
        <v>502</v>
      </c>
      <c r="B415" s="8" t="s">
        <v>157</v>
      </c>
      <c r="C415" s="8"/>
      <c r="D415" s="8"/>
      <c r="E415" s="107">
        <f>E416</f>
        <v>3150</v>
      </c>
    </row>
    <row r="416" spans="1:5" ht="31.5">
      <c r="A416" s="2" t="s">
        <v>2</v>
      </c>
      <c r="B416" s="8" t="s">
        <v>157</v>
      </c>
      <c r="C416" s="8" t="s">
        <v>275</v>
      </c>
      <c r="D416" s="8"/>
      <c r="E416" s="107">
        <f>E417</f>
        <v>3150</v>
      </c>
    </row>
    <row r="417" spans="1:5" ht="31.5">
      <c r="A417" s="2" t="s">
        <v>68</v>
      </c>
      <c r="B417" s="8" t="s">
        <v>157</v>
      </c>
      <c r="C417" s="8" t="s">
        <v>283</v>
      </c>
      <c r="D417" s="8"/>
      <c r="E417" s="107">
        <f>E418</f>
        <v>3150</v>
      </c>
    </row>
    <row r="418" spans="1:5" ht="15.75">
      <c r="A418" s="2" t="s">
        <v>613</v>
      </c>
      <c r="B418" s="8" t="s">
        <v>157</v>
      </c>
      <c r="C418" s="8" t="s">
        <v>284</v>
      </c>
      <c r="D418" s="8"/>
      <c r="E418" s="107">
        <f>E419</f>
        <v>3150</v>
      </c>
    </row>
    <row r="419" spans="1:5" ht="31.5">
      <c r="A419" s="2" t="s">
        <v>638</v>
      </c>
      <c r="B419" s="8" t="s">
        <v>157</v>
      </c>
      <c r="C419" s="8" t="s">
        <v>284</v>
      </c>
      <c r="D419" s="8" t="s">
        <v>609</v>
      </c>
      <c r="E419" s="107">
        <v>3150</v>
      </c>
    </row>
    <row r="420" spans="1:5" ht="15.75">
      <c r="A420" s="2" t="s">
        <v>495</v>
      </c>
      <c r="B420" s="8" t="s">
        <v>158</v>
      </c>
      <c r="C420" s="8"/>
      <c r="D420" s="8"/>
      <c r="E420" s="107">
        <f>E421</f>
        <v>895</v>
      </c>
    </row>
    <row r="421" spans="1:5" ht="31.5">
      <c r="A421" s="2" t="s">
        <v>2</v>
      </c>
      <c r="B421" s="8" t="s">
        <v>158</v>
      </c>
      <c r="C421" s="8" t="s">
        <v>275</v>
      </c>
      <c r="D421" s="8"/>
      <c r="E421" s="107">
        <f>E422</f>
        <v>895</v>
      </c>
    </row>
    <row r="422" spans="1:5" ht="31.5">
      <c r="A422" s="2" t="s">
        <v>285</v>
      </c>
      <c r="B422" s="8" t="s">
        <v>158</v>
      </c>
      <c r="C422" s="8" t="s">
        <v>286</v>
      </c>
      <c r="D422" s="8"/>
      <c r="E422" s="107">
        <f>E423</f>
        <v>895</v>
      </c>
    </row>
    <row r="423" spans="1:5" ht="31.5">
      <c r="A423" s="2" t="s">
        <v>614</v>
      </c>
      <c r="B423" s="8" t="s">
        <v>158</v>
      </c>
      <c r="C423" s="8" t="s">
        <v>287</v>
      </c>
      <c r="D423" s="8"/>
      <c r="E423" s="107">
        <f>E424</f>
        <v>895</v>
      </c>
    </row>
    <row r="424" spans="1:5" ht="31.5">
      <c r="A424" s="2" t="s">
        <v>638</v>
      </c>
      <c r="B424" s="8" t="s">
        <v>158</v>
      </c>
      <c r="C424" s="8" t="s">
        <v>287</v>
      </c>
      <c r="D424" s="8" t="s">
        <v>609</v>
      </c>
      <c r="E424" s="107">
        <v>895</v>
      </c>
    </row>
    <row r="425" spans="1:5" ht="47.25">
      <c r="A425" s="109" t="s">
        <v>226</v>
      </c>
      <c r="B425" s="6" t="s">
        <v>159</v>
      </c>
      <c r="C425" s="8"/>
      <c r="D425" s="8"/>
      <c r="E425" s="16">
        <f>E426+E431</f>
        <v>60489</v>
      </c>
    </row>
    <row r="426" spans="1:5" ht="31.5">
      <c r="A426" s="2" t="s">
        <v>227</v>
      </c>
      <c r="B426" s="8" t="s">
        <v>165</v>
      </c>
      <c r="C426" s="8"/>
      <c r="D426" s="8"/>
      <c r="E426" s="107">
        <f>E427</f>
        <v>55612</v>
      </c>
    </row>
    <row r="427" spans="1:5" ht="47.25">
      <c r="A427" s="2" t="s">
        <v>133</v>
      </c>
      <c r="B427" s="8" t="s">
        <v>165</v>
      </c>
      <c r="C427" s="8" t="s">
        <v>256</v>
      </c>
      <c r="D427" s="8"/>
      <c r="E427" s="107">
        <f>E428</f>
        <v>55612</v>
      </c>
    </row>
    <row r="428" spans="1:5" ht="63">
      <c r="A428" s="2" t="s">
        <v>257</v>
      </c>
      <c r="B428" s="8" t="s">
        <v>165</v>
      </c>
      <c r="C428" s="8" t="s">
        <v>260</v>
      </c>
      <c r="D428" s="8"/>
      <c r="E428" s="107">
        <f>E429</f>
        <v>55612</v>
      </c>
    </row>
    <row r="429" spans="1:5" ht="15.75">
      <c r="A429" s="2" t="s">
        <v>631</v>
      </c>
      <c r="B429" s="8" t="s">
        <v>165</v>
      </c>
      <c r="C429" s="8" t="s">
        <v>412</v>
      </c>
      <c r="D429" s="8"/>
      <c r="E429" s="107">
        <f>E430</f>
        <v>55612</v>
      </c>
    </row>
    <row r="430" spans="1:5" ht="15.75">
      <c r="A430" s="2" t="s">
        <v>466</v>
      </c>
      <c r="B430" s="8" t="s">
        <v>165</v>
      </c>
      <c r="C430" s="8" t="s">
        <v>412</v>
      </c>
      <c r="D430" s="8" t="s">
        <v>618</v>
      </c>
      <c r="E430" s="107">
        <v>55612</v>
      </c>
    </row>
    <row r="431" spans="1:5" ht="15.75">
      <c r="A431" s="2" t="s">
        <v>1199</v>
      </c>
      <c r="B431" s="8" t="s">
        <v>1200</v>
      </c>
      <c r="C431" s="8"/>
      <c r="D431" s="8"/>
      <c r="E431" s="107">
        <f>E432+E436</f>
        <v>4877</v>
      </c>
    </row>
    <row r="432" spans="1:5" ht="31.5">
      <c r="A432" s="2" t="s">
        <v>145</v>
      </c>
      <c r="B432" s="8" t="s">
        <v>1200</v>
      </c>
      <c r="C432" s="8" t="s">
        <v>288</v>
      </c>
      <c r="D432" s="8"/>
      <c r="E432" s="107">
        <f>E433</f>
        <v>1777</v>
      </c>
    </row>
    <row r="433" spans="1:5" ht="31.5">
      <c r="A433" s="2" t="s">
        <v>1070</v>
      </c>
      <c r="B433" s="8" t="s">
        <v>1200</v>
      </c>
      <c r="C433" s="8" t="s">
        <v>1071</v>
      </c>
      <c r="D433" s="8"/>
      <c r="E433" s="107">
        <f>E434</f>
        <v>1777</v>
      </c>
    </row>
    <row r="434" spans="1:5" ht="15.75">
      <c r="A434" s="2" t="s">
        <v>1201</v>
      </c>
      <c r="B434" s="8" t="s">
        <v>1200</v>
      </c>
      <c r="C434" s="8" t="s">
        <v>1202</v>
      </c>
      <c r="D434" s="8"/>
      <c r="E434" s="107">
        <f>E435</f>
        <v>1777</v>
      </c>
    </row>
    <row r="435" spans="1:5" ht="15.75">
      <c r="A435" s="2" t="s">
        <v>466</v>
      </c>
      <c r="B435" s="8" t="s">
        <v>1200</v>
      </c>
      <c r="C435" s="8" t="s">
        <v>1202</v>
      </c>
      <c r="D435" s="8" t="s">
        <v>618</v>
      </c>
      <c r="E435" s="107">
        <v>1777</v>
      </c>
    </row>
    <row r="436" spans="1:5" ht="63">
      <c r="A436" s="2" t="s">
        <v>300</v>
      </c>
      <c r="B436" s="8" t="s">
        <v>1200</v>
      </c>
      <c r="C436" s="8" t="s">
        <v>301</v>
      </c>
      <c r="D436" s="8"/>
      <c r="E436" s="107">
        <f>E437+E440</f>
        <v>3100</v>
      </c>
    </row>
    <row r="437" spans="1:5" ht="31.5">
      <c r="A437" s="2" t="s">
        <v>333</v>
      </c>
      <c r="B437" s="8" t="s">
        <v>1200</v>
      </c>
      <c r="C437" s="8" t="s">
        <v>334</v>
      </c>
      <c r="D437" s="8"/>
      <c r="E437" s="107">
        <f>E438</f>
        <v>2600</v>
      </c>
    </row>
    <row r="438" spans="1:5" ht="15.75">
      <c r="A438" s="2" t="s">
        <v>1201</v>
      </c>
      <c r="B438" s="8" t="s">
        <v>1200</v>
      </c>
      <c r="C438" s="8" t="s">
        <v>1203</v>
      </c>
      <c r="D438" s="8"/>
      <c r="E438" s="107">
        <f>E439</f>
        <v>2600</v>
      </c>
    </row>
    <row r="439" spans="1:5" ht="15.75">
      <c r="A439" s="2" t="s">
        <v>466</v>
      </c>
      <c r="B439" s="8" t="s">
        <v>1200</v>
      </c>
      <c r="C439" s="8" t="s">
        <v>1203</v>
      </c>
      <c r="D439" s="8" t="s">
        <v>618</v>
      </c>
      <c r="E439" s="107">
        <v>2600</v>
      </c>
    </row>
    <row r="440" spans="1:5" ht="47.25">
      <c r="A440" s="2" t="s">
        <v>1075</v>
      </c>
      <c r="B440" s="8" t="s">
        <v>1200</v>
      </c>
      <c r="C440" s="8" t="s">
        <v>1076</v>
      </c>
      <c r="D440" s="8"/>
      <c r="E440" s="107">
        <f>E441</f>
        <v>500</v>
      </c>
    </row>
    <row r="441" spans="1:5" ht="15.75">
      <c r="A441" s="2" t="s">
        <v>1201</v>
      </c>
      <c r="B441" s="8" t="s">
        <v>1200</v>
      </c>
      <c r="C441" s="8" t="s">
        <v>1204</v>
      </c>
      <c r="D441" s="8"/>
      <c r="E441" s="107">
        <f>E442</f>
        <v>500</v>
      </c>
    </row>
    <row r="442" spans="1:5" ht="15.75">
      <c r="A442" s="2" t="s">
        <v>466</v>
      </c>
      <c r="B442" s="8" t="s">
        <v>1200</v>
      </c>
      <c r="C442" s="8" t="s">
        <v>1204</v>
      </c>
      <c r="D442" s="8" t="s">
        <v>618</v>
      </c>
      <c r="E442" s="107">
        <v>500</v>
      </c>
    </row>
    <row r="443" spans="1:8" s="37" customFormat="1" ht="15.75">
      <c r="A443" s="109" t="s">
        <v>498</v>
      </c>
      <c r="B443" s="6"/>
      <c r="C443" s="6"/>
      <c r="D443" s="6"/>
      <c r="E443" s="16">
        <f>E15+E85+E91+E103+E161+E226+E328+E355+E401+E414+E425+E220</f>
        <v>1886899.882</v>
      </c>
      <c r="F443" s="78"/>
      <c r="H443" s="78"/>
    </row>
    <row r="444" spans="1:5" s="37" customFormat="1" ht="15.75">
      <c r="A444" s="9"/>
      <c r="B444" s="44"/>
      <c r="C444" s="44"/>
      <c r="D444" s="44"/>
      <c r="E444" s="45"/>
    </row>
    <row r="445" spans="1:9" s="30" customFormat="1" ht="15.75">
      <c r="A445" s="293" t="s">
        <v>435</v>
      </c>
      <c r="B445" s="293"/>
      <c r="C445" s="293"/>
      <c r="D445" s="293"/>
      <c r="E445" s="293"/>
      <c r="H445" s="259"/>
      <c r="I445" s="259"/>
    </row>
    <row r="446" spans="2:5" ht="15.75">
      <c r="B446" s="46"/>
      <c r="C446" s="46"/>
      <c r="D446" s="46"/>
      <c r="E446" s="47"/>
    </row>
    <row r="447" spans="2:5" ht="15.75">
      <c r="B447" s="3"/>
      <c r="C447" s="3"/>
      <c r="D447" s="3"/>
      <c r="E447" s="3"/>
    </row>
    <row r="448" spans="2:6" ht="15.75">
      <c r="B448" s="3"/>
      <c r="C448" s="3"/>
      <c r="D448" s="3"/>
      <c r="E448" s="3"/>
      <c r="F448" s="59"/>
    </row>
    <row r="449" spans="2:5" ht="15.75">
      <c r="B449" s="3"/>
      <c r="C449" s="3"/>
      <c r="D449" s="3"/>
      <c r="E449" s="3"/>
    </row>
    <row r="450" spans="2:6" ht="15.75">
      <c r="B450" s="3"/>
      <c r="C450" s="3"/>
      <c r="D450" s="3"/>
      <c r="E450" s="82"/>
      <c r="F450" s="59"/>
    </row>
    <row r="451" spans="2:5" ht="15.75">
      <c r="B451" s="3"/>
      <c r="C451" s="3"/>
      <c r="D451" s="3"/>
      <c r="E451" s="3"/>
    </row>
    <row r="452" spans="2:5" ht="15.75">
      <c r="B452" s="3"/>
      <c r="C452" s="3"/>
      <c r="D452" s="3"/>
      <c r="E452" s="3"/>
    </row>
    <row r="453" spans="2:5" ht="15.75">
      <c r="B453" s="3"/>
      <c r="C453" s="3"/>
      <c r="D453" s="3"/>
      <c r="E453" s="3"/>
    </row>
    <row r="454" spans="2:5" ht="15.75">
      <c r="B454" s="3"/>
      <c r="C454" s="3"/>
      <c r="D454" s="3"/>
      <c r="E454" s="3"/>
    </row>
    <row r="455" spans="1:5" ht="15.75">
      <c r="A455" s="3"/>
      <c r="B455" s="3"/>
      <c r="C455" s="3"/>
      <c r="D455" s="3"/>
      <c r="E455" s="3"/>
    </row>
    <row r="456" spans="1:5" ht="15.75">
      <c r="A456" s="3"/>
      <c r="B456" s="3"/>
      <c r="C456" s="3"/>
      <c r="D456" s="3"/>
      <c r="E456" s="3"/>
    </row>
    <row r="457" spans="1:5" ht="15.75">
      <c r="A457" s="3"/>
      <c r="B457" s="46"/>
      <c r="C457" s="46"/>
      <c r="D457" s="46"/>
      <c r="E457" s="48"/>
    </row>
    <row r="458" spans="1:5" ht="15.75">
      <c r="A458" s="3"/>
      <c r="B458" s="46"/>
      <c r="C458" s="46"/>
      <c r="D458" s="46"/>
      <c r="E458" s="47"/>
    </row>
    <row r="459" spans="1:5" ht="15.75">
      <c r="A459" s="3"/>
      <c r="B459" s="46"/>
      <c r="C459" s="46"/>
      <c r="D459" s="46"/>
      <c r="E459" s="47"/>
    </row>
    <row r="460" spans="1:5" ht="15.75">
      <c r="A460" s="3"/>
      <c r="B460" s="46"/>
      <c r="C460" s="46"/>
      <c r="D460" s="46"/>
      <c r="E460" s="47"/>
    </row>
    <row r="461" spans="1:5" ht="15.75">
      <c r="A461" s="3"/>
      <c r="B461" s="46"/>
      <c r="C461" s="46"/>
      <c r="D461" s="46"/>
      <c r="E461" s="47"/>
    </row>
    <row r="462" spans="1:5" ht="15.75">
      <c r="A462" s="3"/>
      <c r="B462" s="46"/>
      <c r="C462" s="46"/>
      <c r="D462" s="46"/>
      <c r="E462" s="395"/>
    </row>
    <row r="463" spans="1:5" ht="15.75">
      <c r="A463" s="3"/>
      <c r="B463" s="46"/>
      <c r="C463" s="46"/>
      <c r="D463" s="46"/>
      <c r="E463" s="47"/>
    </row>
    <row r="464" spans="1:5" ht="15.75">
      <c r="A464" s="3"/>
      <c r="B464" s="46"/>
      <c r="C464" s="46"/>
      <c r="D464" s="46"/>
      <c r="E464" s="47"/>
    </row>
    <row r="465" spans="1:5" ht="15.75">
      <c r="A465" s="3"/>
      <c r="B465" s="46"/>
      <c r="C465" s="46"/>
      <c r="D465" s="46"/>
      <c r="E465" s="47"/>
    </row>
    <row r="466" spans="1:5" ht="15.75">
      <c r="A466" s="3"/>
      <c r="B466" s="46"/>
      <c r="C466" s="46"/>
      <c r="D466" s="46"/>
      <c r="E466" s="47"/>
    </row>
    <row r="467" spans="1:5" ht="15.75">
      <c r="A467" s="3"/>
      <c r="B467" s="46"/>
      <c r="C467" s="46"/>
      <c r="D467" s="46"/>
      <c r="E467" s="47"/>
    </row>
    <row r="468" spans="1:5" ht="15.75">
      <c r="A468" s="3"/>
      <c r="B468" s="46"/>
      <c r="C468" s="46"/>
      <c r="D468" s="46"/>
      <c r="E468" s="47"/>
    </row>
    <row r="469" spans="1:5" ht="15.75">
      <c r="A469" s="3"/>
      <c r="B469" s="46"/>
      <c r="C469" s="46"/>
      <c r="D469" s="46"/>
      <c r="E469" s="47"/>
    </row>
    <row r="470" spans="1:5" ht="15.75">
      <c r="A470" s="3"/>
      <c r="B470" s="46"/>
      <c r="C470" s="46"/>
      <c r="D470" s="46"/>
      <c r="E470" s="47"/>
    </row>
    <row r="471" spans="1:5" ht="15.75">
      <c r="A471" s="3"/>
      <c r="B471" s="46"/>
      <c r="C471" s="46"/>
      <c r="D471" s="46"/>
      <c r="E471" s="47"/>
    </row>
    <row r="472" spans="1:5" ht="15.75">
      <c r="A472" s="3"/>
      <c r="B472" s="46"/>
      <c r="C472" s="46"/>
      <c r="D472" s="46"/>
      <c r="E472" s="47"/>
    </row>
    <row r="473" spans="1:5" ht="15.75">
      <c r="A473" s="3"/>
      <c r="B473" s="46"/>
      <c r="C473" s="46"/>
      <c r="D473" s="46"/>
      <c r="E473" s="47"/>
    </row>
    <row r="474" spans="1:5" ht="15.75">
      <c r="A474" s="3"/>
      <c r="B474" s="46"/>
      <c r="C474" s="46"/>
      <c r="D474" s="46"/>
      <c r="E474" s="47"/>
    </row>
    <row r="475" spans="1:5" ht="15.75">
      <c r="A475" s="3"/>
      <c r="B475" s="46"/>
      <c r="C475" s="46"/>
      <c r="D475" s="46"/>
      <c r="E475" s="47"/>
    </row>
    <row r="476" spans="1:5" ht="15.75">
      <c r="A476" s="3"/>
      <c r="B476" s="46"/>
      <c r="C476" s="46"/>
      <c r="D476" s="46"/>
      <c r="E476" s="47"/>
    </row>
    <row r="477" spans="1:5" ht="15.75">
      <c r="A477" s="3"/>
      <c r="B477" s="46"/>
      <c r="C477" s="46"/>
      <c r="D477" s="46"/>
      <c r="E477" s="47"/>
    </row>
    <row r="478" spans="1:5" ht="15.75">
      <c r="A478" s="3"/>
      <c r="B478" s="46"/>
      <c r="C478" s="46"/>
      <c r="D478" s="46"/>
      <c r="E478" s="47"/>
    </row>
    <row r="479" spans="1:5" ht="15.75">
      <c r="A479" s="3"/>
      <c r="B479" s="46"/>
      <c r="C479" s="46"/>
      <c r="D479" s="46"/>
      <c r="E479" s="47"/>
    </row>
    <row r="480" spans="1:5" ht="15.75">
      <c r="A480" s="3"/>
      <c r="B480" s="46"/>
      <c r="C480" s="46"/>
      <c r="D480" s="46"/>
      <c r="E480" s="47"/>
    </row>
    <row r="481" spans="1:5" ht="15.75">
      <c r="A481" s="3"/>
      <c r="B481" s="46"/>
      <c r="C481" s="46"/>
      <c r="D481" s="46"/>
      <c r="E481" s="47"/>
    </row>
    <row r="482" spans="1:5" ht="15.75">
      <c r="A482" s="3"/>
      <c r="B482" s="46"/>
      <c r="C482" s="46"/>
      <c r="D482" s="46"/>
      <c r="E482" s="47"/>
    </row>
    <row r="483" spans="1:5" ht="15.75">
      <c r="A483" s="3"/>
      <c r="B483" s="46"/>
      <c r="C483" s="46"/>
      <c r="D483" s="46"/>
      <c r="E483" s="47"/>
    </row>
    <row r="484" spans="1:5" ht="15.75">
      <c r="A484" s="3"/>
      <c r="B484" s="46"/>
      <c r="C484" s="46"/>
      <c r="D484" s="46"/>
      <c r="E484" s="47"/>
    </row>
    <row r="485" spans="1:5" ht="15.75">
      <c r="A485" s="3"/>
      <c r="B485" s="46"/>
      <c r="C485" s="46"/>
      <c r="D485" s="46"/>
      <c r="E485" s="47"/>
    </row>
    <row r="486" spans="1:5" ht="15.75">
      <c r="A486" s="3"/>
      <c r="B486" s="46"/>
      <c r="C486" s="46"/>
      <c r="D486" s="46"/>
      <c r="E486" s="47"/>
    </row>
    <row r="487" spans="1:5" ht="15.75">
      <c r="A487" s="3"/>
      <c r="B487" s="46"/>
      <c r="C487" s="46"/>
      <c r="D487" s="46"/>
      <c r="E487" s="47"/>
    </row>
    <row r="488" spans="1:5" ht="15.75">
      <c r="A488" s="3"/>
      <c r="B488" s="46"/>
      <c r="C488" s="46"/>
      <c r="D488" s="46"/>
      <c r="E488" s="47"/>
    </row>
    <row r="489" spans="1:5" ht="15.75">
      <c r="A489" s="3"/>
      <c r="B489" s="46"/>
      <c r="C489" s="46"/>
      <c r="D489" s="46"/>
      <c r="E489" s="47"/>
    </row>
    <row r="490" spans="1:5" ht="15.75">
      <c r="A490" s="3"/>
      <c r="B490" s="46"/>
      <c r="C490" s="46"/>
      <c r="D490" s="46"/>
      <c r="E490" s="47"/>
    </row>
    <row r="491" spans="1:5" ht="15.75">
      <c r="A491" s="3"/>
      <c r="B491" s="46"/>
      <c r="C491" s="46"/>
      <c r="D491" s="46"/>
      <c r="E491" s="47"/>
    </row>
    <row r="492" spans="1:5" ht="15.75">
      <c r="A492" s="3"/>
      <c r="B492" s="46"/>
      <c r="C492" s="46"/>
      <c r="D492" s="46"/>
      <c r="E492" s="47"/>
    </row>
    <row r="493" spans="1:5" ht="15.75">
      <c r="A493" s="3"/>
      <c r="E493" s="47"/>
    </row>
    <row r="494" spans="1:5" ht="15.75">
      <c r="A494" s="3"/>
      <c r="E494" s="47"/>
    </row>
    <row r="495" spans="1:5" ht="15.75">
      <c r="A495" s="3"/>
      <c r="B495" s="3"/>
      <c r="C495" s="3"/>
      <c r="D495" s="3"/>
      <c r="E495" s="47"/>
    </row>
    <row r="496" spans="1:5" ht="15.75">
      <c r="A496" s="3"/>
      <c r="B496" s="3"/>
      <c r="C496" s="3"/>
      <c r="D496" s="3"/>
      <c r="E496" s="47"/>
    </row>
    <row r="497" spans="1:5" ht="15.75">
      <c r="A497" s="3"/>
      <c r="B497" s="3"/>
      <c r="C497" s="3"/>
      <c r="D497" s="3"/>
      <c r="E497" s="47"/>
    </row>
    <row r="498" spans="1:5" ht="15.75">
      <c r="A498" s="3"/>
      <c r="B498" s="3"/>
      <c r="C498" s="3"/>
      <c r="D498" s="3"/>
      <c r="E498" s="47"/>
    </row>
    <row r="499" spans="1:5" ht="15.75">
      <c r="A499" s="3"/>
      <c r="B499" s="3"/>
      <c r="C499" s="3"/>
      <c r="D499" s="3"/>
      <c r="E499" s="47"/>
    </row>
    <row r="500" spans="1:5" ht="15.75">
      <c r="A500" s="3"/>
      <c r="B500" s="3"/>
      <c r="C500" s="3"/>
      <c r="D500" s="3"/>
      <c r="E500" s="47"/>
    </row>
    <row r="501" spans="1:5" ht="15.75">
      <c r="A501" s="3"/>
      <c r="B501" s="3"/>
      <c r="C501" s="3"/>
      <c r="D501" s="3"/>
      <c r="E501" s="47"/>
    </row>
    <row r="502" spans="1:5" ht="15.75">
      <c r="A502" s="3"/>
      <c r="B502" s="3"/>
      <c r="C502" s="3"/>
      <c r="D502" s="3"/>
      <c r="E502" s="47"/>
    </row>
    <row r="503" spans="1:5" ht="15.75">
      <c r="A503" s="3"/>
      <c r="B503" s="3"/>
      <c r="C503" s="3"/>
      <c r="D503" s="3"/>
      <c r="E503" s="47"/>
    </row>
    <row r="504" spans="1:5" ht="15.75">
      <c r="A504" s="3"/>
      <c r="B504" s="3"/>
      <c r="C504" s="3"/>
      <c r="D504" s="3"/>
      <c r="E504" s="47"/>
    </row>
    <row r="505" spans="1:5" ht="15.75">
      <c r="A505" s="3"/>
      <c r="B505" s="3"/>
      <c r="C505" s="3"/>
      <c r="D505" s="3"/>
      <c r="E505" s="47"/>
    </row>
    <row r="506" spans="1:5" ht="15.75">
      <c r="A506" s="3"/>
      <c r="B506" s="3"/>
      <c r="C506" s="3"/>
      <c r="D506" s="3"/>
      <c r="E506" s="47"/>
    </row>
    <row r="507" spans="1:5" ht="15.75">
      <c r="A507" s="3"/>
      <c r="B507" s="3"/>
      <c r="C507" s="3"/>
      <c r="D507" s="3"/>
      <c r="E507" s="47"/>
    </row>
    <row r="508" spans="1:5" ht="15.75">
      <c r="A508" s="3"/>
      <c r="B508" s="3"/>
      <c r="C508" s="3"/>
      <c r="D508" s="3"/>
      <c r="E508" s="47"/>
    </row>
    <row r="509" spans="1:5" ht="15.75">
      <c r="A509" s="3"/>
      <c r="B509" s="3"/>
      <c r="C509" s="3"/>
      <c r="D509" s="3"/>
      <c r="E509" s="47"/>
    </row>
    <row r="510" spans="1:5" ht="15.75">
      <c r="A510" s="3"/>
      <c r="B510" s="3"/>
      <c r="C510" s="3"/>
      <c r="D510" s="3"/>
      <c r="E510" s="47"/>
    </row>
    <row r="511" spans="1:5" ht="15.75">
      <c r="A511" s="3"/>
      <c r="B511" s="3"/>
      <c r="C511" s="3"/>
      <c r="D511" s="3"/>
      <c r="E511" s="47"/>
    </row>
    <row r="512" spans="1:5" ht="15.75">
      <c r="A512" s="3"/>
      <c r="B512" s="3"/>
      <c r="C512" s="3"/>
      <c r="D512" s="3"/>
      <c r="E512" s="47"/>
    </row>
    <row r="513" spans="1:5" ht="15.75">
      <c r="A513" s="3"/>
      <c r="B513" s="3"/>
      <c r="C513" s="3"/>
      <c r="D513" s="3"/>
      <c r="E513" s="47"/>
    </row>
    <row r="514" spans="1:5" ht="15.75">
      <c r="A514" s="3"/>
      <c r="B514" s="3"/>
      <c r="C514" s="3"/>
      <c r="D514" s="3"/>
      <c r="E514" s="47"/>
    </row>
    <row r="515" spans="1:5" ht="15.75">
      <c r="A515" s="3"/>
      <c r="B515" s="3"/>
      <c r="C515" s="3"/>
      <c r="D515" s="3"/>
      <c r="E515" s="47"/>
    </row>
    <row r="516" spans="1:5" ht="15.75">
      <c r="A516" s="3"/>
      <c r="B516" s="3"/>
      <c r="C516" s="3"/>
      <c r="D516" s="3"/>
      <c r="E516" s="47"/>
    </row>
    <row r="517" spans="1:5" ht="15.75">
      <c r="A517" s="3"/>
      <c r="B517" s="3"/>
      <c r="C517" s="3"/>
      <c r="D517" s="3"/>
      <c r="E517" s="47"/>
    </row>
    <row r="518" spans="1:5" ht="15.75">
      <c r="A518" s="3"/>
      <c r="B518" s="3"/>
      <c r="C518" s="3"/>
      <c r="D518" s="3"/>
      <c r="E518" s="47"/>
    </row>
    <row r="519" spans="1:5" ht="15.75">
      <c r="A519" s="3"/>
      <c r="B519" s="3"/>
      <c r="C519" s="3"/>
      <c r="D519" s="3"/>
      <c r="E519" s="47"/>
    </row>
    <row r="520" spans="1:5" ht="15.75">
      <c r="A520" s="3"/>
      <c r="B520" s="3"/>
      <c r="C520" s="3"/>
      <c r="D520" s="3"/>
      <c r="E520" s="47"/>
    </row>
    <row r="521" spans="1:5" ht="15.75">
      <c r="A521" s="3"/>
      <c r="B521" s="3"/>
      <c r="C521" s="3"/>
      <c r="D521" s="3"/>
      <c r="E521" s="47"/>
    </row>
    <row r="522" spans="1:5" ht="15.75">
      <c r="A522" s="3"/>
      <c r="B522" s="3"/>
      <c r="C522" s="3"/>
      <c r="D522" s="3"/>
      <c r="E522" s="47"/>
    </row>
    <row r="523" spans="1:5" ht="15.75">
      <c r="A523" s="3"/>
      <c r="B523" s="3"/>
      <c r="C523" s="3"/>
      <c r="D523" s="3"/>
      <c r="E523" s="47"/>
    </row>
    <row r="524" spans="1:5" ht="15.75">
      <c r="A524" s="3"/>
      <c r="B524" s="3"/>
      <c r="C524" s="3"/>
      <c r="D524" s="3"/>
      <c r="E524" s="47"/>
    </row>
    <row r="525" spans="1:5" ht="15.75">
      <c r="A525" s="3"/>
      <c r="B525" s="3"/>
      <c r="C525" s="3"/>
      <c r="D525" s="3"/>
      <c r="E525" s="47"/>
    </row>
    <row r="526" spans="1:5" ht="15.75">
      <c r="A526" s="3"/>
      <c r="B526" s="3"/>
      <c r="C526" s="3"/>
      <c r="D526" s="3"/>
      <c r="E526" s="47"/>
    </row>
    <row r="527" spans="1:5" ht="15.75">
      <c r="A527" s="3"/>
      <c r="B527" s="3"/>
      <c r="C527" s="3"/>
      <c r="D527" s="3"/>
      <c r="E527" s="47"/>
    </row>
    <row r="528" spans="1:5" ht="15.75">
      <c r="A528" s="3"/>
      <c r="B528" s="3"/>
      <c r="C528" s="3"/>
      <c r="D528" s="3"/>
      <c r="E528" s="47"/>
    </row>
    <row r="529" spans="1:5" ht="15.75">
      <c r="A529" s="3"/>
      <c r="B529" s="3"/>
      <c r="C529" s="3"/>
      <c r="D529" s="3"/>
      <c r="E529" s="47"/>
    </row>
    <row r="530" spans="1:5" ht="15.75">
      <c r="A530" s="3"/>
      <c r="B530" s="3"/>
      <c r="C530" s="3"/>
      <c r="D530" s="3"/>
      <c r="E530" s="47"/>
    </row>
    <row r="531" spans="1:5" ht="15.75">
      <c r="A531" s="3"/>
      <c r="B531" s="3"/>
      <c r="C531" s="3"/>
      <c r="D531" s="3"/>
      <c r="E531" s="47"/>
    </row>
    <row r="532" spans="1:5" ht="15.75">
      <c r="A532" s="3"/>
      <c r="B532" s="3"/>
      <c r="C532" s="3"/>
      <c r="D532" s="3"/>
      <c r="E532" s="47"/>
    </row>
    <row r="533" spans="1:5" ht="15.75">
      <c r="A533" s="3"/>
      <c r="B533" s="3"/>
      <c r="C533" s="3"/>
      <c r="D533" s="3"/>
      <c r="E533" s="47"/>
    </row>
    <row r="534" spans="1:5" ht="15.75">
      <c r="A534" s="3"/>
      <c r="B534" s="3"/>
      <c r="C534" s="3"/>
      <c r="D534" s="3"/>
      <c r="E534" s="47"/>
    </row>
    <row r="535" spans="1:5" ht="15.75">
      <c r="A535" s="3"/>
      <c r="B535" s="3"/>
      <c r="C535" s="3"/>
      <c r="D535" s="3"/>
      <c r="E535" s="47"/>
    </row>
    <row r="536" spans="1:5" ht="15.75">
      <c r="A536" s="3"/>
      <c r="B536" s="3"/>
      <c r="C536" s="3"/>
      <c r="D536" s="3"/>
      <c r="E536" s="47"/>
    </row>
    <row r="537" spans="1:5" ht="15.75">
      <c r="A537" s="3"/>
      <c r="B537" s="3"/>
      <c r="C537" s="3"/>
      <c r="D537" s="3"/>
      <c r="E537" s="47"/>
    </row>
    <row r="538" spans="1:5" ht="15.75">
      <c r="A538" s="3"/>
      <c r="B538" s="3"/>
      <c r="C538" s="3"/>
      <c r="D538" s="3"/>
      <c r="E538" s="47"/>
    </row>
    <row r="539" spans="1:5" ht="15.75">
      <c r="A539" s="3"/>
      <c r="B539" s="3"/>
      <c r="C539" s="3"/>
      <c r="D539" s="3"/>
      <c r="E539" s="47"/>
    </row>
    <row r="540" spans="1:5" ht="15.75">
      <c r="A540" s="3"/>
      <c r="B540" s="3"/>
      <c r="C540" s="3"/>
      <c r="D540" s="3"/>
      <c r="E540" s="47"/>
    </row>
    <row r="541" spans="1:5" ht="15.75">
      <c r="A541" s="3"/>
      <c r="B541" s="3"/>
      <c r="C541" s="3"/>
      <c r="D541" s="3"/>
      <c r="E541" s="47"/>
    </row>
    <row r="542" spans="1:5" ht="15.75">
      <c r="A542" s="3"/>
      <c r="B542" s="3"/>
      <c r="C542" s="3"/>
      <c r="D542" s="3"/>
      <c r="E542" s="47"/>
    </row>
    <row r="543" spans="1:5" ht="15.75">
      <c r="A543" s="3"/>
      <c r="B543" s="3"/>
      <c r="C543" s="3"/>
      <c r="D543" s="3"/>
      <c r="E543" s="47"/>
    </row>
    <row r="544" spans="1:5" ht="15.75">
      <c r="A544" s="3"/>
      <c r="B544" s="3"/>
      <c r="C544" s="3"/>
      <c r="D544" s="3"/>
      <c r="E544" s="47"/>
    </row>
    <row r="545" spans="1:5" ht="15.75">
      <c r="A545" s="3"/>
      <c r="B545" s="3"/>
      <c r="C545" s="3"/>
      <c r="D545" s="3"/>
      <c r="E545" s="47"/>
    </row>
    <row r="546" spans="1:5" ht="15.75">
      <c r="A546" s="3"/>
      <c r="B546" s="3"/>
      <c r="C546" s="3"/>
      <c r="D546" s="3"/>
      <c r="E546" s="47"/>
    </row>
    <row r="547" spans="1:5" ht="15.75">
      <c r="A547" s="3"/>
      <c r="B547" s="3"/>
      <c r="C547" s="3"/>
      <c r="D547" s="3"/>
      <c r="E547" s="47"/>
    </row>
    <row r="548" spans="1:5" ht="15.75">
      <c r="A548" s="3"/>
      <c r="B548" s="3"/>
      <c r="C548" s="3"/>
      <c r="D548" s="3"/>
      <c r="E548" s="47"/>
    </row>
    <row r="549" spans="1:5" ht="15.75">
      <c r="A549" s="3"/>
      <c r="B549" s="3"/>
      <c r="C549" s="3"/>
      <c r="D549" s="3"/>
      <c r="E549" s="47"/>
    </row>
    <row r="550" spans="1:5" ht="15.75">
      <c r="A550" s="3"/>
      <c r="B550" s="3"/>
      <c r="C550" s="3"/>
      <c r="D550" s="3"/>
      <c r="E550" s="47"/>
    </row>
    <row r="551" spans="1:5" ht="15.75">
      <c r="A551" s="3"/>
      <c r="B551" s="3"/>
      <c r="C551" s="3"/>
      <c r="D551" s="3"/>
      <c r="E551" s="47"/>
    </row>
    <row r="552" spans="1:5" ht="15.75">
      <c r="A552" s="3"/>
      <c r="B552" s="3"/>
      <c r="C552" s="3"/>
      <c r="D552" s="3"/>
      <c r="E552" s="47"/>
    </row>
    <row r="553" spans="1:5" ht="15.75">
      <c r="A553" s="3"/>
      <c r="B553" s="3"/>
      <c r="C553" s="3"/>
      <c r="D553" s="3"/>
      <c r="E553" s="47"/>
    </row>
    <row r="554" spans="1:5" ht="15.75">
      <c r="A554" s="3"/>
      <c r="B554" s="3"/>
      <c r="C554" s="3"/>
      <c r="D554" s="3"/>
      <c r="E554" s="47"/>
    </row>
    <row r="555" spans="1:5" ht="15.75">
      <c r="A555" s="3"/>
      <c r="B555" s="3"/>
      <c r="C555" s="3"/>
      <c r="D555" s="3"/>
      <c r="E555" s="47"/>
    </row>
    <row r="556" spans="1:5" ht="15.75">
      <c r="A556" s="3"/>
      <c r="B556" s="3"/>
      <c r="C556" s="3"/>
      <c r="D556" s="3"/>
      <c r="E556" s="47"/>
    </row>
    <row r="557" spans="1:5" ht="15.75">
      <c r="A557" s="3"/>
      <c r="B557" s="3"/>
      <c r="C557" s="3"/>
      <c r="D557" s="3"/>
      <c r="E557" s="47"/>
    </row>
    <row r="558" spans="1:5" ht="15.75">
      <c r="A558" s="3"/>
      <c r="B558" s="3"/>
      <c r="C558" s="3"/>
      <c r="D558" s="3"/>
      <c r="E558" s="47"/>
    </row>
    <row r="559" spans="1:5" ht="15.75">
      <c r="A559" s="3"/>
      <c r="B559" s="3"/>
      <c r="C559" s="3"/>
      <c r="D559" s="3"/>
      <c r="E559" s="47"/>
    </row>
    <row r="560" spans="1:5" ht="15.75">
      <c r="A560" s="3"/>
      <c r="B560" s="3"/>
      <c r="C560" s="3"/>
      <c r="D560" s="3"/>
      <c r="E560" s="47"/>
    </row>
    <row r="561" spans="1:5" ht="15.75">
      <c r="A561" s="3"/>
      <c r="B561" s="3"/>
      <c r="C561" s="3"/>
      <c r="D561" s="3"/>
      <c r="E561" s="47"/>
    </row>
    <row r="562" spans="1:5" ht="15.75">
      <c r="A562" s="3"/>
      <c r="B562" s="3"/>
      <c r="C562" s="3"/>
      <c r="D562" s="3"/>
      <c r="E562" s="47"/>
    </row>
    <row r="563" spans="1:5" ht="15.75">
      <c r="A563" s="3"/>
      <c r="B563" s="3"/>
      <c r="C563" s="3"/>
      <c r="D563" s="3"/>
      <c r="E563" s="47"/>
    </row>
    <row r="564" spans="1:5" ht="15.75">
      <c r="A564" s="3"/>
      <c r="B564" s="3"/>
      <c r="C564" s="3"/>
      <c r="D564" s="3"/>
      <c r="E564" s="47"/>
    </row>
    <row r="565" spans="1:5" ht="15.75">
      <c r="A565" s="3"/>
      <c r="B565" s="3"/>
      <c r="C565" s="3"/>
      <c r="D565" s="3"/>
      <c r="E565" s="47"/>
    </row>
    <row r="566" spans="1:5" ht="15.75">
      <c r="A566" s="3"/>
      <c r="B566" s="3"/>
      <c r="C566" s="3"/>
      <c r="D566" s="3"/>
      <c r="E566" s="47"/>
    </row>
    <row r="567" spans="1:5" ht="15.75">
      <c r="A567" s="3"/>
      <c r="B567" s="3"/>
      <c r="C567" s="3"/>
      <c r="D567" s="3"/>
      <c r="E567" s="47"/>
    </row>
    <row r="568" spans="1:5" ht="15.75">
      <c r="A568" s="3"/>
      <c r="B568" s="3"/>
      <c r="C568" s="3"/>
      <c r="D568" s="3"/>
      <c r="E568" s="47"/>
    </row>
    <row r="569" spans="1:5" ht="15.75">
      <c r="A569" s="3"/>
      <c r="B569" s="3"/>
      <c r="C569" s="3"/>
      <c r="D569" s="3"/>
      <c r="E569" s="47"/>
    </row>
    <row r="570" spans="1:5" ht="15.75">
      <c r="A570" s="3"/>
      <c r="B570" s="3"/>
      <c r="C570" s="3"/>
      <c r="D570" s="3"/>
      <c r="E570" s="47"/>
    </row>
    <row r="571" spans="1:5" ht="15.75">
      <c r="A571" s="3"/>
      <c r="B571" s="3"/>
      <c r="C571" s="3"/>
      <c r="D571" s="3"/>
      <c r="E571" s="47"/>
    </row>
    <row r="572" spans="1:5" ht="15.75">
      <c r="A572" s="3"/>
      <c r="B572" s="3"/>
      <c r="C572" s="3"/>
      <c r="D572" s="3"/>
      <c r="E572" s="47"/>
    </row>
    <row r="573" spans="1:5" ht="15.75">
      <c r="A573" s="3"/>
      <c r="B573" s="3"/>
      <c r="C573" s="3"/>
      <c r="D573" s="3"/>
      <c r="E573" s="47"/>
    </row>
    <row r="574" spans="1:5" ht="15.75">
      <c r="A574" s="3"/>
      <c r="B574" s="3"/>
      <c r="C574" s="3"/>
      <c r="D574" s="3"/>
      <c r="E574" s="47"/>
    </row>
    <row r="575" spans="1:5" ht="15.75">
      <c r="A575" s="3"/>
      <c r="B575" s="3"/>
      <c r="C575" s="3"/>
      <c r="D575" s="3"/>
      <c r="E575" s="47"/>
    </row>
    <row r="576" spans="1:5" ht="15.75">
      <c r="A576" s="3"/>
      <c r="B576" s="3"/>
      <c r="C576" s="3"/>
      <c r="D576" s="3"/>
      <c r="E576" s="47"/>
    </row>
    <row r="577" spans="1:5" ht="15.75">
      <c r="A577" s="3"/>
      <c r="B577" s="3"/>
      <c r="C577" s="3"/>
      <c r="D577" s="3"/>
      <c r="E577" s="47"/>
    </row>
    <row r="578" spans="1:5" ht="15.75">
      <c r="A578" s="3"/>
      <c r="B578" s="3"/>
      <c r="C578" s="3"/>
      <c r="D578" s="3"/>
      <c r="E578" s="47"/>
    </row>
    <row r="579" spans="1:5" ht="15.75">
      <c r="A579" s="3"/>
      <c r="B579" s="3"/>
      <c r="C579" s="3"/>
      <c r="D579" s="3"/>
      <c r="E579" s="47"/>
    </row>
    <row r="580" spans="1:5" ht="15.75">
      <c r="A580" s="3"/>
      <c r="B580" s="3"/>
      <c r="C580" s="3"/>
      <c r="D580" s="3"/>
      <c r="E580" s="47"/>
    </row>
    <row r="581" spans="1:5" ht="15.75">
      <c r="A581" s="3"/>
      <c r="B581" s="3"/>
      <c r="C581" s="3"/>
      <c r="D581" s="3"/>
      <c r="E581" s="47"/>
    </row>
    <row r="582" spans="1:5" ht="15.75">
      <c r="A582" s="3"/>
      <c r="B582" s="3"/>
      <c r="C582" s="3"/>
      <c r="D582" s="3"/>
      <c r="E582" s="47"/>
    </row>
    <row r="583" spans="1:5" ht="15.75">
      <c r="A583" s="3"/>
      <c r="B583" s="3"/>
      <c r="C583" s="3"/>
      <c r="D583" s="3"/>
      <c r="E583" s="47"/>
    </row>
    <row r="584" spans="1:5" ht="15.75">
      <c r="A584" s="3"/>
      <c r="B584" s="3"/>
      <c r="C584" s="3"/>
      <c r="D584" s="3"/>
      <c r="E584" s="47"/>
    </row>
    <row r="585" spans="1:5" ht="15.75">
      <c r="A585" s="3"/>
      <c r="B585" s="3"/>
      <c r="C585" s="3"/>
      <c r="D585" s="3"/>
      <c r="E585" s="47"/>
    </row>
    <row r="586" spans="1:5" ht="15.75">
      <c r="A586" s="3"/>
      <c r="B586" s="3"/>
      <c r="C586" s="3"/>
      <c r="D586" s="3"/>
      <c r="E586" s="47"/>
    </row>
    <row r="587" spans="1:5" ht="15.75">
      <c r="A587" s="3"/>
      <c r="B587" s="3"/>
      <c r="C587" s="3"/>
      <c r="D587" s="3"/>
      <c r="E587" s="47"/>
    </row>
    <row r="588" spans="1:5" ht="15.75">
      <c r="A588" s="3"/>
      <c r="B588" s="3"/>
      <c r="C588" s="3"/>
      <c r="D588" s="3"/>
      <c r="E588" s="47"/>
    </row>
    <row r="589" spans="1:5" ht="15.75">
      <c r="A589" s="3"/>
      <c r="B589" s="3"/>
      <c r="C589" s="3"/>
      <c r="D589" s="3"/>
      <c r="E589" s="47"/>
    </row>
    <row r="590" spans="1:5" ht="15.75">
      <c r="A590" s="3"/>
      <c r="B590" s="3"/>
      <c r="C590" s="3"/>
      <c r="D590" s="3"/>
      <c r="E590" s="47"/>
    </row>
    <row r="591" spans="1:5" ht="15.75">
      <c r="A591" s="3"/>
      <c r="B591" s="3"/>
      <c r="C591" s="3"/>
      <c r="D591" s="3"/>
      <c r="E591" s="47"/>
    </row>
    <row r="592" spans="1:5" ht="15.75">
      <c r="A592" s="3"/>
      <c r="B592" s="3"/>
      <c r="C592" s="3"/>
      <c r="D592" s="3"/>
      <c r="E592" s="47"/>
    </row>
    <row r="593" spans="1:5" ht="15.75">
      <c r="A593" s="3"/>
      <c r="B593" s="3"/>
      <c r="C593" s="3"/>
      <c r="D593" s="3"/>
      <c r="E593" s="47"/>
    </row>
    <row r="594" spans="1:5" ht="15.75">
      <c r="A594" s="3"/>
      <c r="B594" s="3"/>
      <c r="C594" s="3"/>
      <c r="D594" s="3"/>
      <c r="E594" s="47"/>
    </row>
    <row r="595" spans="1:5" ht="15.75">
      <c r="A595" s="3"/>
      <c r="B595" s="3"/>
      <c r="C595" s="3"/>
      <c r="D595" s="3"/>
      <c r="E595" s="47"/>
    </row>
    <row r="596" spans="1:5" ht="15.75">
      <c r="A596" s="3"/>
      <c r="B596" s="3"/>
      <c r="C596" s="3"/>
      <c r="D596" s="3"/>
      <c r="E596" s="47"/>
    </row>
    <row r="597" spans="1:5" ht="15.75">
      <c r="A597" s="3"/>
      <c r="B597" s="3"/>
      <c r="C597" s="3"/>
      <c r="D597" s="3"/>
      <c r="E597" s="47"/>
    </row>
    <row r="598" spans="1:5" ht="15.75">
      <c r="A598" s="3"/>
      <c r="B598" s="3"/>
      <c r="C598" s="3"/>
      <c r="D598" s="3"/>
      <c r="E598" s="47"/>
    </row>
    <row r="599" spans="1:5" ht="15.75">
      <c r="A599" s="3"/>
      <c r="B599" s="3"/>
      <c r="C599" s="3"/>
      <c r="D599" s="3"/>
      <c r="E599" s="47"/>
    </row>
    <row r="600" spans="1:5" ht="15.75">
      <c r="A600" s="3"/>
      <c r="B600" s="3"/>
      <c r="C600" s="3"/>
      <c r="D600" s="3"/>
      <c r="E600" s="47"/>
    </row>
    <row r="601" spans="1:5" ht="15.75">
      <c r="A601" s="3"/>
      <c r="B601" s="3"/>
      <c r="C601" s="3"/>
      <c r="D601" s="3"/>
      <c r="E601" s="47"/>
    </row>
    <row r="602" spans="1:5" ht="15.75">
      <c r="A602" s="3"/>
      <c r="B602" s="3"/>
      <c r="C602" s="3"/>
      <c r="D602" s="3"/>
      <c r="E602" s="47"/>
    </row>
    <row r="603" spans="1:5" ht="15.75">
      <c r="A603" s="3"/>
      <c r="B603" s="3"/>
      <c r="C603" s="3"/>
      <c r="D603" s="3"/>
      <c r="E603" s="47"/>
    </row>
    <row r="604" spans="1:5" ht="15.75">
      <c r="A604" s="3"/>
      <c r="B604" s="3"/>
      <c r="C604" s="3"/>
      <c r="D604" s="3"/>
      <c r="E604" s="47"/>
    </row>
    <row r="605" spans="1:5" ht="15.75">
      <c r="A605" s="3"/>
      <c r="B605" s="3"/>
      <c r="C605" s="3"/>
      <c r="D605" s="3"/>
      <c r="E605" s="47"/>
    </row>
    <row r="606" spans="1:5" ht="15.75">
      <c r="A606" s="3"/>
      <c r="B606" s="3"/>
      <c r="C606" s="3"/>
      <c r="D606" s="3"/>
      <c r="E606" s="47"/>
    </row>
    <row r="607" spans="1:5" ht="15.75">
      <c r="A607" s="3"/>
      <c r="B607" s="3"/>
      <c r="C607" s="3"/>
      <c r="D607" s="3"/>
      <c r="E607" s="47"/>
    </row>
    <row r="608" spans="1:5" ht="15.75">
      <c r="A608" s="3"/>
      <c r="B608" s="3"/>
      <c r="C608" s="3"/>
      <c r="D608" s="3"/>
      <c r="E608" s="47"/>
    </row>
    <row r="609" spans="1:5" ht="15.75">
      <c r="A609" s="3"/>
      <c r="B609" s="3"/>
      <c r="C609" s="3"/>
      <c r="D609" s="3"/>
      <c r="E609" s="47"/>
    </row>
    <row r="610" spans="1:5" ht="15.75">
      <c r="A610" s="3"/>
      <c r="B610" s="3"/>
      <c r="C610" s="3"/>
      <c r="D610" s="3"/>
      <c r="E610" s="47"/>
    </row>
    <row r="611" spans="1:5" ht="15.75">
      <c r="A611" s="3"/>
      <c r="B611" s="3"/>
      <c r="C611" s="3"/>
      <c r="D611" s="3"/>
      <c r="E611" s="47"/>
    </row>
    <row r="612" spans="1:5" ht="15.75">
      <c r="A612" s="3"/>
      <c r="B612" s="3"/>
      <c r="C612" s="3"/>
      <c r="D612" s="3"/>
      <c r="E612" s="47"/>
    </row>
    <row r="613" spans="1:5" ht="15.75">
      <c r="A613" s="3"/>
      <c r="B613" s="3"/>
      <c r="C613" s="3"/>
      <c r="D613" s="3"/>
      <c r="E613" s="47"/>
    </row>
    <row r="614" spans="1:5" ht="15.75">
      <c r="A614" s="3"/>
      <c r="B614" s="3"/>
      <c r="C614" s="3"/>
      <c r="D614" s="3"/>
      <c r="E614" s="47"/>
    </row>
    <row r="615" spans="1:5" ht="15.75">
      <c r="A615" s="3"/>
      <c r="B615" s="3"/>
      <c r="C615" s="3"/>
      <c r="D615" s="3"/>
      <c r="E615" s="47"/>
    </row>
    <row r="616" spans="1:5" ht="15.75">
      <c r="A616" s="3"/>
      <c r="B616" s="3"/>
      <c r="C616" s="3"/>
      <c r="D616" s="3"/>
      <c r="E616" s="47"/>
    </row>
    <row r="617" spans="1:5" ht="15.75">
      <c r="A617" s="3"/>
      <c r="B617" s="3"/>
      <c r="C617" s="3"/>
      <c r="D617" s="3"/>
      <c r="E617" s="47"/>
    </row>
    <row r="618" spans="1:5" ht="15.75">
      <c r="A618" s="3"/>
      <c r="B618" s="3"/>
      <c r="C618" s="3"/>
      <c r="D618" s="3"/>
      <c r="E618" s="47"/>
    </row>
    <row r="619" spans="1:5" ht="15.75">
      <c r="A619" s="3"/>
      <c r="B619" s="3"/>
      <c r="C619" s="3"/>
      <c r="D619" s="3"/>
      <c r="E619" s="47"/>
    </row>
    <row r="620" spans="1:5" ht="15.75">
      <c r="A620" s="3"/>
      <c r="B620" s="3"/>
      <c r="C620" s="3"/>
      <c r="D620" s="3"/>
      <c r="E620" s="47"/>
    </row>
    <row r="621" spans="1:5" ht="15.75">
      <c r="A621" s="3"/>
      <c r="B621" s="3"/>
      <c r="C621" s="3"/>
      <c r="D621" s="3"/>
      <c r="E621" s="47"/>
    </row>
    <row r="622" spans="1:5" ht="15.75">
      <c r="A622" s="3"/>
      <c r="B622" s="3"/>
      <c r="C622" s="3"/>
      <c r="D622" s="3"/>
      <c r="E622" s="47"/>
    </row>
    <row r="623" spans="1:5" ht="15.75">
      <c r="A623" s="3"/>
      <c r="B623" s="3"/>
      <c r="C623" s="3"/>
      <c r="D623" s="3"/>
      <c r="E623" s="47"/>
    </row>
    <row r="624" spans="1:5" ht="15.75">
      <c r="A624" s="3"/>
      <c r="B624" s="3"/>
      <c r="C624" s="3"/>
      <c r="D624" s="3"/>
      <c r="E624" s="47"/>
    </row>
    <row r="625" spans="1:5" ht="15.75">
      <c r="A625" s="3"/>
      <c r="B625" s="3"/>
      <c r="C625" s="3"/>
      <c r="D625" s="3"/>
      <c r="E625" s="47"/>
    </row>
    <row r="626" spans="1:5" ht="15.75">
      <c r="A626" s="3"/>
      <c r="B626" s="3"/>
      <c r="C626" s="3"/>
      <c r="D626" s="3"/>
      <c r="E626" s="47"/>
    </row>
    <row r="627" spans="1:5" ht="15.75">
      <c r="A627" s="3"/>
      <c r="B627" s="3"/>
      <c r="C627" s="3"/>
      <c r="D627" s="3"/>
      <c r="E627" s="47"/>
    </row>
    <row r="628" spans="1:5" ht="15.75">
      <c r="A628" s="3"/>
      <c r="B628" s="3"/>
      <c r="C628" s="3"/>
      <c r="D628" s="3"/>
      <c r="E628" s="47"/>
    </row>
    <row r="629" spans="1:5" ht="15.75">
      <c r="A629" s="3"/>
      <c r="B629" s="3"/>
      <c r="C629" s="3"/>
      <c r="D629" s="3"/>
      <c r="E629" s="47"/>
    </row>
    <row r="630" spans="1:5" ht="15.75">
      <c r="A630" s="3"/>
      <c r="B630" s="3"/>
      <c r="C630" s="3"/>
      <c r="D630" s="3"/>
      <c r="E630" s="47"/>
    </row>
    <row r="631" spans="1:5" ht="15.75">
      <c r="A631" s="3"/>
      <c r="B631" s="3"/>
      <c r="C631" s="3"/>
      <c r="D631" s="3"/>
      <c r="E631" s="47"/>
    </row>
    <row r="632" spans="1:5" ht="15.75">
      <c r="A632" s="3"/>
      <c r="B632" s="3"/>
      <c r="C632" s="3"/>
      <c r="D632" s="3"/>
      <c r="E632" s="47"/>
    </row>
    <row r="633" spans="1:5" ht="15.75">
      <c r="A633" s="3"/>
      <c r="B633" s="3"/>
      <c r="C633" s="3"/>
      <c r="D633" s="3"/>
      <c r="E633" s="47"/>
    </row>
    <row r="634" spans="1:5" ht="15.75">
      <c r="A634" s="3"/>
      <c r="B634" s="3"/>
      <c r="C634" s="3"/>
      <c r="D634" s="3"/>
      <c r="E634" s="47"/>
    </row>
    <row r="635" spans="1:5" ht="15.75">
      <c r="A635" s="3"/>
      <c r="B635" s="3"/>
      <c r="C635" s="3"/>
      <c r="D635" s="3"/>
      <c r="E635" s="47"/>
    </row>
    <row r="636" spans="1:5" ht="15.75">
      <c r="A636" s="3"/>
      <c r="B636" s="3"/>
      <c r="C636" s="3"/>
      <c r="D636" s="3"/>
      <c r="E636" s="47"/>
    </row>
    <row r="637" spans="1:5" ht="15.75">
      <c r="A637" s="3"/>
      <c r="B637" s="3"/>
      <c r="C637" s="3"/>
      <c r="D637" s="3"/>
      <c r="E637" s="47"/>
    </row>
    <row r="638" spans="1:5" ht="15.75">
      <c r="A638" s="3"/>
      <c r="B638" s="3"/>
      <c r="C638" s="3"/>
      <c r="D638" s="3"/>
      <c r="E638" s="47"/>
    </row>
    <row r="639" spans="1:5" ht="15.75">
      <c r="A639" s="3"/>
      <c r="B639" s="3"/>
      <c r="C639" s="3"/>
      <c r="D639" s="3"/>
      <c r="E639" s="47"/>
    </row>
    <row r="640" spans="1:5" ht="15.75">
      <c r="A640" s="3"/>
      <c r="B640" s="3"/>
      <c r="C640" s="3"/>
      <c r="D640" s="3"/>
      <c r="E640" s="47"/>
    </row>
    <row r="641" spans="1:5" ht="15.75">
      <c r="A641" s="3"/>
      <c r="B641" s="3"/>
      <c r="C641" s="3"/>
      <c r="D641" s="3"/>
      <c r="E641" s="47"/>
    </row>
    <row r="642" spans="1:5" ht="15.75">
      <c r="A642" s="3"/>
      <c r="B642" s="3"/>
      <c r="C642" s="3"/>
      <c r="D642" s="3"/>
      <c r="E642" s="47"/>
    </row>
    <row r="643" spans="1:5" ht="15.75">
      <c r="A643" s="3"/>
      <c r="B643" s="3"/>
      <c r="C643" s="3"/>
      <c r="D643" s="3"/>
      <c r="E643" s="47"/>
    </row>
    <row r="644" spans="1:5" ht="15.75">
      <c r="A644" s="3"/>
      <c r="B644" s="3"/>
      <c r="C644" s="3"/>
      <c r="D644" s="3"/>
      <c r="E644" s="47"/>
    </row>
    <row r="645" spans="1:5" ht="15.75">
      <c r="A645" s="3"/>
      <c r="B645" s="3"/>
      <c r="C645" s="3"/>
      <c r="D645" s="3"/>
      <c r="E645" s="47"/>
    </row>
    <row r="646" spans="1:5" ht="15.75">
      <c r="A646" s="3"/>
      <c r="B646" s="3"/>
      <c r="C646" s="3"/>
      <c r="D646" s="3"/>
      <c r="E646" s="47"/>
    </row>
    <row r="647" spans="1:5" ht="15.75">
      <c r="A647" s="3"/>
      <c r="B647" s="3"/>
      <c r="C647" s="3"/>
      <c r="D647" s="3"/>
      <c r="E647" s="47"/>
    </row>
    <row r="648" spans="1:5" ht="15.75">
      <c r="A648" s="3"/>
      <c r="B648" s="3"/>
      <c r="C648" s="3"/>
      <c r="D648" s="3"/>
      <c r="E648" s="47"/>
    </row>
    <row r="649" spans="1:5" ht="15.75">
      <c r="A649" s="3"/>
      <c r="B649" s="3"/>
      <c r="C649" s="3"/>
      <c r="D649" s="3"/>
      <c r="E649" s="47"/>
    </row>
    <row r="650" spans="1:5" ht="15.75">
      <c r="A650" s="3"/>
      <c r="B650" s="3"/>
      <c r="C650" s="3"/>
      <c r="D650" s="3"/>
      <c r="E650" s="47"/>
    </row>
    <row r="651" spans="1:5" ht="15.75">
      <c r="A651" s="3"/>
      <c r="B651" s="3"/>
      <c r="C651" s="3"/>
      <c r="D651" s="3"/>
      <c r="E651" s="47"/>
    </row>
    <row r="652" spans="1:5" ht="15.75">
      <c r="A652" s="3"/>
      <c r="B652" s="3"/>
      <c r="C652" s="3"/>
      <c r="D652" s="3"/>
      <c r="E652" s="47"/>
    </row>
    <row r="653" spans="1:5" ht="15.75">
      <c r="A653" s="3"/>
      <c r="B653" s="3"/>
      <c r="C653" s="3"/>
      <c r="D653" s="3"/>
      <c r="E653" s="47"/>
    </row>
    <row r="654" spans="1:5" ht="15.75">
      <c r="A654" s="3"/>
      <c r="B654" s="3"/>
      <c r="C654" s="3"/>
      <c r="D654" s="3"/>
      <c r="E654" s="47"/>
    </row>
    <row r="655" spans="1:5" ht="15.75">
      <c r="A655" s="3"/>
      <c r="B655" s="3"/>
      <c r="C655" s="3"/>
      <c r="D655" s="3"/>
      <c r="E655" s="47"/>
    </row>
    <row r="656" spans="1:5" ht="15.75">
      <c r="A656" s="3"/>
      <c r="B656" s="3"/>
      <c r="C656" s="3"/>
      <c r="D656" s="3"/>
      <c r="E656" s="47"/>
    </row>
    <row r="657" spans="1:5" ht="15.75">
      <c r="A657" s="3"/>
      <c r="B657" s="3"/>
      <c r="C657" s="3"/>
      <c r="D657" s="3"/>
      <c r="E657" s="47"/>
    </row>
    <row r="658" spans="1:5" ht="15.75">
      <c r="A658" s="3"/>
      <c r="B658" s="3"/>
      <c r="C658" s="3"/>
      <c r="D658" s="3"/>
      <c r="E658" s="47"/>
    </row>
    <row r="659" spans="1:5" ht="15.75">
      <c r="A659" s="3"/>
      <c r="B659" s="3"/>
      <c r="C659" s="3"/>
      <c r="D659" s="3"/>
      <c r="E659" s="47"/>
    </row>
    <row r="660" spans="1:5" ht="15.75">
      <c r="A660" s="3"/>
      <c r="B660" s="3"/>
      <c r="C660" s="3"/>
      <c r="D660" s="3"/>
      <c r="E660" s="47"/>
    </row>
    <row r="661" spans="1:5" ht="15.75">
      <c r="A661" s="3"/>
      <c r="B661" s="3"/>
      <c r="C661" s="3"/>
      <c r="D661" s="3"/>
      <c r="E661" s="47"/>
    </row>
    <row r="662" spans="1:5" ht="15.75">
      <c r="A662" s="3"/>
      <c r="B662" s="3"/>
      <c r="C662" s="3"/>
      <c r="D662" s="3"/>
      <c r="E662" s="47"/>
    </row>
    <row r="663" spans="1:5" ht="15.75">
      <c r="A663" s="3"/>
      <c r="B663" s="3"/>
      <c r="C663" s="3"/>
      <c r="D663" s="3"/>
      <c r="E663" s="47"/>
    </row>
    <row r="664" spans="1:5" ht="15.75">
      <c r="A664" s="3"/>
      <c r="B664" s="3"/>
      <c r="C664" s="3"/>
      <c r="D664" s="3"/>
      <c r="E664" s="47"/>
    </row>
    <row r="665" spans="1:5" ht="15.75">
      <c r="A665" s="3"/>
      <c r="B665" s="3"/>
      <c r="C665" s="3"/>
      <c r="D665" s="3"/>
      <c r="E665" s="47"/>
    </row>
    <row r="666" spans="1:5" ht="15.75">
      <c r="A666" s="3"/>
      <c r="B666" s="3"/>
      <c r="C666" s="3"/>
      <c r="D666" s="3"/>
      <c r="E666" s="47"/>
    </row>
    <row r="667" spans="1:5" ht="15.75">
      <c r="A667" s="3"/>
      <c r="B667" s="3"/>
      <c r="C667" s="3"/>
      <c r="D667" s="3"/>
      <c r="E667" s="47"/>
    </row>
    <row r="668" spans="1:5" ht="15.75">
      <c r="A668" s="3"/>
      <c r="B668" s="3"/>
      <c r="C668" s="3"/>
      <c r="D668" s="3"/>
      <c r="E668" s="47"/>
    </row>
    <row r="669" spans="1:5" ht="15.75">
      <c r="A669" s="3"/>
      <c r="B669" s="3"/>
      <c r="C669" s="3"/>
      <c r="D669" s="3"/>
      <c r="E669" s="47"/>
    </row>
    <row r="670" spans="1:5" ht="15.75">
      <c r="A670" s="3"/>
      <c r="B670" s="3"/>
      <c r="C670" s="3"/>
      <c r="D670" s="3"/>
      <c r="E670" s="47"/>
    </row>
    <row r="671" spans="1:5" ht="15.75">
      <c r="A671" s="3"/>
      <c r="B671" s="3"/>
      <c r="C671" s="3"/>
      <c r="D671" s="3"/>
      <c r="E671" s="47"/>
    </row>
    <row r="672" spans="1:5" ht="15.75">
      <c r="A672" s="3"/>
      <c r="B672" s="3"/>
      <c r="C672" s="3"/>
      <c r="D672" s="3"/>
      <c r="E672" s="47"/>
    </row>
    <row r="673" spans="1:5" ht="15.75">
      <c r="A673" s="3"/>
      <c r="B673" s="3"/>
      <c r="C673" s="3"/>
      <c r="D673" s="3"/>
      <c r="E673" s="47"/>
    </row>
    <row r="674" spans="1:5" ht="15.75">
      <c r="A674" s="3"/>
      <c r="B674" s="3"/>
      <c r="C674" s="3"/>
      <c r="D674" s="3"/>
      <c r="E674" s="47"/>
    </row>
    <row r="675" spans="1:5" ht="15.75">
      <c r="A675" s="3"/>
      <c r="B675" s="3"/>
      <c r="C675" s="3"/>
      <c r="D675" s="3"/>
      <c r="E675" s="47"/>
    </row>
    <row r="676" spans="1:5" ht="15.75">
      <c r="A676" s="3"/>
      <c r="B676" s="3"/>
      <c r="C676" s="3"/>
      <c r="D676" s="3"/>
      <c r="E676" s="47"/>
    </row>
    <row r="677" spans="1:5" ht="15.75">
      <c r="A677" s="3"/>
      <c r="B677" s="3"/>
      <c r="C677" s="3"/>
      <c r="D677" s="3"/>
      <c r="E677" s="47"/>
    </row>
    <row r="678" spans="1:5" ht="15.75">
      <c r="A678" s="3"/>
      <c r="B678" s="3"/>
      <c r="C678" s="3"/>
      <c r="D678" s="3"/>
      <c r="E678" s="47"/>
    </row>
    <row r="679" spans="1:5" ht="15.75">
      <c r="A679" s="3"/>
      <c r="B679" s="3"/>
      <c r="C679" s="3"/>
      <c r="D679" s="3"/>
      <c r="E679" s="47"/>
    </row>
    <row r="680" spans="1:5" ht="15.75">
      <c r="A680" s="3"/>
      <c r="B680" s="3"/>
      <c r="C680" s="3"/>
      <c r="D680" s="3"/>
      <c r="E680" s="47"/>
    </row>
    <row r="681" spans="1:5" ht="15.75">
      <c r="A681" s="3"/>
      <c r="B681" s="3"/>
      <c r="C681" s="3"/>
      <c r="D681" s="3"/>
      <c r="E681" s="47"/>
    </row>
    <row r="682" spans="1:5" ht="15.75">
      <c r="A682" s="3"/>
      <c r="B682" s="3"/>
      <c r="C682" s="3"/>
      <c r="D682" s="3"/>
      <c r="E682" s="47"/>
    </row>
    <row r="683" spans="1:5" ht="15.75">
      <c r="A683" s="3"/>
      <c r="B683" s="3"/>
      <c r="C683" s="3"/>
      <c r="D683" s="3"/>
      <c r="E683" s="47"/>
    </row>
    <row r="684" spans="1:5" ht="15.75">
      <c r="A684" s="3"/>
      <c r="B684" s="3"/>
      <c r="C684" s="3"/>
      <c r="D684" s="3"/>
      <c r="E684" s="47"/>
    </row>
    <row r="685" spans="1:5" ht="15.75">
      <c r="A685" s="3"/>
      <c r="B685" s="3"/>
      <c r="C685" s="3"/>
      <c r="D685" s="3"/>
      <c r="E685" s="47"/>
    </row>
    <row r="686" spans="1:5" ht="15.75">
      <c r="A686" s="3"/>
      <c r="B686" s="3"/>
      <c r="C686" s="3"/>
      <c r="D686" s="3"/>
      <c r="E686" s="47"/>
    </row>
    <row r="687" spans="1:5" ht="15.75">
      <c r="A687" s="3"/>
      <c r="B687" s="3"/>
      <c r="C687" s="3"/>
      <c r="D687" s="3"/>
      <c r="E687" s="47"/>
    </row>
    <row r="688" spans="1:5" ht="15.75">
      <c r="A688" s="3"/>
      <c r="B688" s="3"/>
      <c r="C688" s="3"/>
      <c r="D688" s="3"/>
      <c r="E688" s="47"/>
    </row>
    <row r="689" spans="1:5" ht="15.75">
      <c r="A689" s="3"/>
      <c r="B689" s="3"/>
      <c r="C689" s="3"/>
      <c r="D689" s="3"/>
      <c r="E689" s="47"/>
    </row>
    <row r="690" spans="1:5" ht="15.75">
      <c r="A690" s="3"/>
      <c r="B690" s="3"/>
      <c r="C690" s="3"/>
      <c r="D690" s="3"/>
      <c r="E690" s="47"/>
    </row>
    <row r="691" spans="1:5" ht="15.75">
      <c r="A691" s="3"/>
      <c r="B691" s="3"/>
      <c r="C691" s="3"/>
      <c r="D691" s="3"/>
      <c r="E691" s="47"/>
    </row>
    <row r="692" spans="1:5" ht="15.75">
      <c r="A692" s="3"/>
      <c r="B692" s="3"/>
      <c r="C692" s="3"/>
      <c r="D692" s="3"/>
      <c r="E692" s="47"/>
    </row>
    <row r="693" spans="1:5" ht="15.75">
      <c r="A693" s="3"/>
      <c r="B693" s="3"/>
      <c r="C693" s="3"/>
      <c r="D693" s="3"/>
      <c r="E693" s="47"/>
    </row>
    <row r="694" spans="1:5" ht="15.75">
      <c r="A694" s="3"/>
      <c r="B694" s="3"/>
      <c r="C694" s="3"/>
      <c r="D694" s="3"/>
      <c r="E694" s="47"/>
    </row>
    <row r="695" spans="1:5" ht="15.75">
      <c r="A695" s="3"/>
      <c r="B695" s="3"/>
      <c r="C695" s="3"/>
      <c r="D695" s="3"/>
      <c r="E695" s="47"/>
    </row>
    <row r="696" spans="1:5" ht="15.75">
      <c r="A696" s="3"/>
      <c r="B696" s="3"/>
      <c r="C696" s="3"/>
      <c r="D696" s="3"/>
      <c r="E696" s="47"/>
    </row>
    <row r="697" spans="1:5" ht="15.75">
      <c r="A697" s="3"/>
      <c r="B697" s="3"/>
      <c r="C697" s="3"/>
      <c r="D697" s="3"/>
      <c r="E697" s="47"/>
    </row>
    <row r="698" spans="1:5" ht="15.75">
      <c r="A698" s="3"/>
      <c r="B698" s="3"/>
      <c r="C698" s="3"/>
      <c r="D698" s="3"/>
      <c r="E698" s="47"/>
    </row>
    <row r="699" spans="1:5" ht="15.75">
      <c r="A699" s="3"/>
      <c r="B699" s="3"/>
      <c r="C699" s="3"/>
      <c r="D699" s="3"/>
      <c r="E699" s="47"/>
    </row>
    <row r="700" spans="1:5" ht="15.75">
      <c r="A700" s="3"/>
      <c r="B700" s="3"/>
      <c r="C700" s="3"/>
      <c r="D700" s="3"/>
      <c r="E700" s="47"/>
    </row>
    <row r="701" spans="1:5" ht="15.75">
      <c r="A701" s="3"/>
      <c r="B701" s="3"/>
      <c r="C701" s="3"/>
      <c r="D701" s="3"/>
      <c r="E701" s="47"/>
    </row>
    <row r="702" spans="1:5" ht="15.75">
      <c r="A702" s="3"/>
      <c r="B702" s="3"/>
      <c r="C702" s="3"/>
      <c r="D702" s="3"/>
      <c r="E702" s="47"/>
    </row>
    <row r="703" spans="1:5" ht="15.75">
      <c r="A703" s="3"/>
      <c r="B703" s="3"/>
      <c r="C703" s="3"/>
      <c r="D703" s="3"/>
      <c r="E703" s="47"/>
    </row>
    <row r="704" spans="1:5" ht="15.75">
      <c r="A704" s="3"/>
      <c r="B704" s="3"/>
      <c r="C704" s="3"/>
      <c r="D704" s="3"/>
      <c r="E704" s="47"/>
    </row>
    <row r="705" spans="1:5" ht="15.75">
      <c r="A705" s="3"/>
      <c r="B705" s="3"/>
      <c r="C705" s="3"/>
      <c r="D705" s="3"/>
      <c r="E705" s="47"/>
    </row>
    <row r="706" spans="1:5" ht="15.75">
      <c r="A706" s="3"/>
      <c r="B706" s="3"/>
      <c r="C706" s="3"/>
      <c r="D706" s="3"/>
      <c r="E706" s="47"/>
    </row>
    <row r="707" spans="1:5" ht="15.75">
      <c r="A707" s="3"/>
      <c r="B707" s="3"/>
      <c r="C707" s="3"/>
      <c r="D707" s="3"/>
      <c r="E707" s="47"/>
    </row>
    <row r="708" spans="1:5" ht="15.75">
      <c r="A708" s="3"/>
      <c r="B708" s="3"/>
      <c r="C708" s="3"/>
      <c r="D708" s="3"/>
      <c r="E708" s="47"/>
    </row>
    <row r="709" spans="1:5" ht="15.75">
      <c r="A709" s="3"/>
      <c r="B709" s="3"/>
      <c r="C709" s="3"/>
      <c r="D709" s="3"/>
      <c r="E709" s="47"/>
    </row>
    <row r="710" spans="1:5" ht="15.75">
      <c r="A710" s="3"/>
      <c r="B710" s="3"/>
      <c r="C710" s="3"/>
      <c r="D710" s="3"/>
      <c r="E710" s="47"/>
    </row>
    <row r="711" spans="1:5" ht="15.75">
      <c r="A711" s="3"/>
      <c r="B711" s="3"/>
      <c r="C711" s="3"/>
      <c r="D711" s="3"/>
      <c r="E711" s="47"/>
    </row>
    <row r="712" spans="1:5" ht="15.75">
      <c r="A712" s="3"/>
      <c r="B712" s="3"/>
      <c r="C712" s="3"/>
      <c r="D712" s="3"/>
      <c r="E712" s="47"/>
    </row>
    <row r="713" spans="1:5" ht="15.75">
      <c r="A713" s="3"/>
      <c r="B713" s="3"/>
      <c r="C713" s="3"/>
      <c r="D713" s="3"/>
      <c r="E713" s="47"/>
    </row>
    <row r="714" spans="1:5" ht="15.75">
      <c r="A714" s="3"/>
      <c r="B714" s="3"/>
      <c r="C714" s="3"/>
      <c r="D714" s="3"/>
      <c r="E714" s="47"/>
    </row>
    <row r="715" spans="1:5" ht="15.75">
      <c r="A715" s="3"/>
      <c r="B715" s="3"/>
      <c r="C715" s="3"/>
      <c r="D715" s="3"/>
      <c r="E715" s="47"/>
    </row>
    <row r="716" spans="1:5" ht="15.75">
      <c r="A716" s="3"/>
      <c r="B716" s="3"/>
      <c r="C716" s="3"/>
      <c r="D716" s="3"/>
      <c r="E716" s="47"/>
    </row>
    <row r="717" spans="1:5" ht="15.75">
      <c r="A717" s="3"/>
      <c r="B717" s="3"/>
      <c r="C717" s="3"/>
      <c r="D717" s="3"/>
      <c r="E717" s="47"/>
    </row>
    <row r="718" spans="1:5" ht="15.75">
      <c r="A718" s="3"/>
      <c r="B718" s="3"/>
      <c r="C718" s="3"/>
      <c r="D718" s="3"/>
      <c r="E718" s="47"/>
    </row>
    <row r="719" spans="1:5" ht="15.75">
      <c r="A719" s="3"/>
      <c r="B719" s="3"/>
      <c r="C719" s="3"/>
      <c r="D719" s="3"/>
      <c r="E719" s="47"/>
    </row>
    <row r="720" spans="1:5" ht="15.75">
      <c r="A720" s="3"/>
      <c r="B720" s="3"/>
      <c r="C720" s="3"/>
      <c r="D720" s="3"/>
      <c r="E720" s="47"/>
    </row>
    <row r="721" spans="1:5" ht="15.75">
      <c r="A721" s="3"/>
      <c r="B721" s="3"/>
      <c r="C721" s="3"/>
      <c r="D721" s="3"/>
      <c r="E721" s="47"/>
    </row>
    <row r="722" spans="1:5" ht="15.75">
      <c r="A722" s="3"/>
      <c r="B722" s="3"/>
      <c r="C722" s="3"/>
      <c r="D722" s="3"/>
      <c r="E722" s="47"/>
    </row>
    <row r="723" spans="1:5" ht="15.75">
      <c r="A723" s="3"/>
      <c r="B723" s="3"/>
      <c r="C723" s="3"/>
      <c r="D723" s="3"/>
      <c r="E723" s="47"/>
    </row>
  </sheetData>
  <sheetProtection/>
  <mergeCells count="11">
    <mergeCell ref="B7:E7"/>
    <mergeCell ref="A11:E11"/>
    <mergeCell ref="D12:E12"/>
    <mergeCell ref="A445:E445"/>
    <mergeCell ref="A9:E9"/>
    <mergeCell ref="B1:E1"/>
    <mergeCell ref="B2:E2"/>
    <mergeCell ref="B3:E3"/>
    <mergeCell ref="B4:E4"/>
    <mergeCell ref="B5:E5"/>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601"/>
  <sheetViews>
    <sheetView zoomScalePageLayoutView="0" workbookViewId="0" topLeftCell="A346">
      <selection activeCell="H357" sqref="H357"/>
    </sheetView>
  </sheetViews>
  <sheetFormatPr defaultColWidth="9.00390625" defaultRowHeight="12.75"/>
  <cols>
    <col min="1" max="1" width="72.625" style="400" customWidth="1"/>
    <col min="2" max="2" width="6.625" style="400" customWidth="1"/>
    <col min="3" max="3" width="15.00390625" style="400" customWidth="1"/>
    <col min="4" max="4" width="5.25390625" style="424" customWidth="1"/>
    <col min="5" max="5" width="13.625" style="425" customWidth="1"/>
    <col min="6" max="6" width="12.75390625" style="425" customWidth="1"/>
    <col min="7" max="7" width="13.00390625" style="49" customWidth="1"/>
    <col min="8" max="9" width="10.125" style="49" bestFit="1" customWidth="1"/>
    <col min="10" max="16384" width="9.125" style="49" customWidth="1"/>
  </cols>
  <sheetData>
    <row r="1" spans="1:6" ht="15.75">
      <c r="A1" s="396" t="s">
        <v>556</v>
      </c>
      <c r="B1" s="396"/>
      <c r="C1" s="396"/>
      <c r="D1" s="396"/>
      <c r="E1" s="396"/>
      <c r="F1" s="396"/>
    </row>
    <row r="2" spans="1:6" ht="15.75">
      <c r="A2" s="396" t="s">
        <v>555</v>
      </c>
      <c r="B2" s="396"/>
      <c r="C2" s="396"/>
      <c r="D2" s="396"/>
      <c r="E2" s="396"/>
      <c r="F2" s="396"/>
    </row>
    <row r="3" spans="1:6" ht="15.75">
      <c r="A3" s="396" t="s">
        <v>557</v>
      </c>
      <c r="B3" s="396"/>
      <c r="C3" s="396"/>
      <c r="D3" s="396"/>
      <c r="E3" s="396"/>
      <c r="F3" s="396"/>
    </row>
    <row r="4" spans="1:6" ht="15.75">
      <c r="A4" s="396" t="s">
        <v>553</v>
      </c>
      <c r="B4" s="396"/>
      <c r="C4" s="396"/>
      <c r="D4" s="396"/>
      <c r="E4" s="396"/>
      <c r="F4" s="396"/>
    </row>
    <row r="5" spans="1:6" ht="15.75">
      <c r="A5" s="396" t="s">
        <v>1115</v>
      </c>
      <c r="B5" s="396"/>
      <c r="C5" s="396"/>
      <c r="D5" s="396"/>
      <c r="E5" s="396"/>
      <c r="F5" s="396"/>
    </row>
    <row r="6" spans="1:6" ht="18" customHeight="1">
      <c r="A6" s="396" t="s">
        <v>1209</v>
      </c>
      <c r="B6" s="396"/>
      <c r="C6" s="396"/>
      <c r="D6" s="396"/>
      <c r="E6" s="396"/>
      <c r="F6" s="396"/>
    </row>
    <row r="7" spans="1:6" ht="18" customHeight="1">
      <c r="A7" s="396" t="s">
        <v>1210</v>
      </c>
      <c r="B7" s="291"/>
      <c r="C7" s="291"/>
      <c r="D7" s="291"/>
      <c r="E7" s="291"/>
      <c r="F7" s="291"/>
    </row>
    <row r="8" spans="1:6" ht="15.75">
      <c r="A8" s="397"/>
      <c r="B8" s="397"/>
      <c r="C8" s="193"/>
      <c r="D8" s="397"/>
      <c r="E8" s="398"/>
      <c r="F8" s="397"/>
    </row>
    <row r="9" spans="1:6" ht="69.75" customHeight="1">
      <c r="A9" s="399" t="s">
        <v>903</v>
      </c>
      <c r="B9" s="399"/>
      <c r="C9" s="399"/>
      <c r="D9" s="399"/>
      <c r="E9" s="399"/>
      <c r="F9" s="399"/>
    </row>
    <row r="10" spans="4:6" ht="15.75">
      <c r="D10" s="401" t="s">
        <v>554</v>
      </c>
      <c r="E10" s="401"/>
      <c r="F10" s="401"/>
    </row>
    <row r="11" spans="1:6" s="35" customFormat="1" ht="15.75">
      <c r="A11" s="283" t="s">
        <v>499</v>
      </c>
      <c r="B11" s="283" t="s">
        <v>14</v>
      </c>
      <c r="C11" s="283" t="s">
        <v>444</v>
      </c>
      <c r="D11" s="283" t="s">
        <v>15</v>
      </c>
      <c r="E11" s="402" t="s">
        <v>484</v>
      </c>
      <c r="F11" s="403"/>
    </row>
    <row r="12" spans="1:6" s="35" customFormat="1" ht="15.75">
      <c r="A12" s="404"/>
      <c r="B12" s="404"/>
      <c r="C12" s="404"/>
      <c r="D12" s="404"/>
      <c r="E12" s="405" t="s">
        <v>437</v>
      </c>
      <c r="F12" s="405" t="s">
        <v>904</v>
      </c>
    </row>
    <row r="13" spans="1:6" s="35" customFormat="1" ht="15.75">
      <c r="A13" s="1">
        <v>1</v>
      </c>
      <c r="B13" s="406">
        <v>2</v>
      </c>
      <c r="C13" s="407">
        <v>3</v>
      </c>
      <c r="D13" s="407">
        <v>4</v>
      </c>
      <c r="E13" s="408">
        <v>5</v>
      </c>
      <c r="F13" s="405">
        <v>6</v>
      </c>
    </row>
    <row r="14" spans="1:6" s="37" customFormat="1" ht="15.75">
      <c r="A14" s="109" t="s">
        <v>16</v>
      </c>
      <c r="B14" s="409" t="s">
        <v>488</v>
      </c>
      <c r="C14" s="409"/>
      <c r="D14" s="409"/>
      <c r="E14" s="227">
        <f>E15+E22+E44+E49</f>
        <v>115377.4</v>
      </c>
      <c r="F14" s="227">
        <f>F15+F22+F44+F49</f>
        <v>116611.4</v>
      </c>
    </row>
    <row r="15" spans="1:6" s="37" customFormat="1" ht="47.25">
      <c r="A15" s="2" t="s">
        <v>637</v>
      </c>
      <c r="B15" s="80" t="s">
        <v>36</v>
      </c>
      <c r="C15" s="409"/>
      <c r="D15" s="409"/>
      <c r="E15" s="89">
        <f>E18</f>
        <v>3992</v>
      </c>
      <c r="F15" s="89">
        <f>F18</f>
        <v>4024</v>
      </c>
    </row>
    <row r="16" spans="1:7" s="37" customFormat="1" ht="47.25">
      <c r="A16" s="2" t="s">
        <v>145</v>
      </c>
      <c r="B16" s="80" t="s">
        <v>36</v>
      </c>
      <c r="C16" s="80" t="s">
        <v>288</v>
      </c>
      <c r="D16" s="409"/>
      <c r="E16" s="89">
        <f>E17</f>
        <v>3992</v>
      </c>
      <c r="F16" s="89">
        <f>F17</f>
        <v>4024</v>
      </c>
      <c r="G16" s="54"/>
    </row>
    <row r="17" spans="1:7" s="37" customFormat="1" ht="31.5">
      <c r="A17" s="2" t="s">
        <v>289</v>
      </c>
      <c r="B17" s="80" t="s">
        <v>36</v>
      </c>
      <c r="C17" s="80" t="s">
        <v>290</v>
      </c>
      <c r="D17" s="409"/>
      <c r="E17" s="89">
        <f>E18</f>
        <v>3992</v>
      </c>
      <c r="F17" s="89">
        <f>F18</f>
        <v>4024</v>
      </c>
      <c r="G17" s="54"/>
    </row>
    <row r="18" spans="1:6" s="37" customFormat="1" ht="15.75">
      <c r="A18" s="2" t="s">
        <v>639</v>
      </c>
      <c r="B18" s="80" t="s">
        <v>36</v>
      </c>
      <c r="C18" s="80" t="s">
        <v>291</v>
      </c>
      <c r="D18" s="80"/>
      <c r="E18" s="89">
        <f>E19+E20+E21</f>
        <v>3992</v>
      </c>
      <c r="F18" s="89">
        <f>F19+F20+F21</f>
        <v>4024</v>
      </c>
    </row>
    <row r="19" spans="1:6" s="37" customFormat="1" ht="63">
      <c r="A19" s="2" t="s">
        <v>607</v>
      </c>
      <c r="B19" s="80" t="s">
        <v>36</v>
      </c>
      <c r="C19" s="80" t="s">
        <v>291</v>
      </c>
      <c r="D19" s="80" t="s">
        <v>608</v>
      </c>
      <c r="E19" s="89">
        <v>3171</v>
      </c>
      <c r="F19" s="89">
        <v>3171</v>
      </c>
    </row>
    <row r="20" spans="1:6" s="37" customFormat="1" ht="31.5">
      <c r="A20" s="2" t="s">
        <v>638</v>
      </c>
      <c r="B20" s="80" t="s">
        <v>36</v>
      </c>
      <c r="C20" s="80" t="s">
        <v>291</v>
      </c>
      <c r="D20" s="80" t="s">
        <v>609</v>
      </c>
      <c r="E20" s="89">
        <v>611</v>
      </c>
      <c r="F20" s="89">
        <v>643</v>
      </c>
    </row>
    <row r="21" spans="1:6" s="37" customFormat="1" ht="15.75">
      <c r="A21" s="2" t="s">
        <v>610</v>
      </c>
      <c r="B21" s="80" t="s">
        <v>36</v>
      </c>
      <c r="C21" s="80" t="s">
        <v>291</v>
      </c>
      <c r="D21" s="80" t="s">
        <v>611</v>
      </c>
      <c r="E21" s="89">
        <v>210</v>
      </c>
      <c r="F21" s="89">
        <v>210</v>
      </c>
    </row>
    <row r="22" spans="1:6" s="3" customFormat="1" ht="47.25">
      <c r="A22" s="2" t="s">
        <v>540</v>
      </c>
      <c r="B22" s="80" t="s">
        <v>17</v>
      </c>
      <c r="C22" s="80"/>
      <c r="D22" s="80"/>
      <c r="E22" s="89">
        <f>E23+E29+E36</f>
        <v>87702</v>
      </c>
      <c r="F22" s="89">
        <f>F23+F29+F36</f>
        <v>88405</v>
      </c>
    </row>
    <row r="23" spans="1:6" s="3" customFormat="1" ht="47.25">
      <c r="A23" s="2" t="s">
        <v>133</v>
      </c>
      <c r="B23" s="80" t="s">
        <v>17</v>
      </c>
      <c r="C23" s="80" t="s">
        <v>256</v>
      </c>
      <c r="D23" s="80"/>
      <c r="E23" s="89">
        <f>E24</f>
        <v>16260</v>
      </c>
      <c r="F23" s="89">
        <f>F24</f>
        <v>16332</v>
      </c>
    </row>
    <row r="24" spans="1:6" s="3" customFormat="1" ht="78.75">
      <c r="A24" s="2" t="s">
        <v>640</v>
      </c>
      <c r="B24" s="80" t="s">
        <v>17</v>
      </c>
      <c r="C24" s="80" t="s">
        <v>258</v>
      </c>
      <c r="D24" s="80"/>
      <c r="E24" s="89">
        <f>E25</f>
        <v>16260</v>
      </c>
      <c r="F24" s="89">
        <f>F25</f>
        <v>16332</v>
      </c>
    </row>
    <row r="25" spans="1:6" s="3" customFormat="1" ht="15.75">
      <c r="A25" s="2" t="s">
        <v>639</v>
      </c>
      <c r="B25" s="80" t="s">
        <v>17</v>
      </c>
      <c r="C25" s="80" t="s">
        <v>411</v>
      </c>
      <c r="D25" s="80"/>
      <c r="E25" s="89">
        <f>E26+E27+E28</f>
        <v>16260</v>
      </c>
      <c r="F25" s="89">
        <f>F26+F27+F28</f>
        <v>16332</v>
      </c>
    </row>
    <row r="26" spans="1:6" s="3" customFormat="1" ht="63">
      <c r="A26" s="2" t="s">
        <v>607</v>
      </c>
      <c r="B26" s="80" t="s">
        <v>17</v>
      </c>
      <c r="C26" s="80" t="s">
        <v>411</v>
      </c>
      <c r="D26" s="80" t="s">
        <v>608</v>
      </c>
      <c r="E26" s="89">
        <v>14513</v>
      </c>
      <c r="F26" s="89">
        <v>14513</v>
      </c>
    </row>
    <row r="27" spans="1:6" s="3" customFormat="1" ht="31.5">
      <c r="A27" s="2" t="s">
        <v>638</v>
      </c>
      <c r="B27" s="80" t="s">
        <v>17</v>
      </c>
      <c r="C27" s="80" t="s">
        <v>411</v>
      </c>
      <c r="D27" s="80" t="s">
        <v>609</v>
      </c>
      <c r="E27" s="89">
        <v>1744</v>
      </c>
      <c r="F27" s="89">
        <v>1816</v>
      </c>
    </row>
    <row r="28" spans="1:6" s="3" customFormat="1" ht="15.75">
      <c r="A28" s="2" t="s">
        <v>610</v>
      </c>
      <c r="B28" s="80" t="s">
        <v>17</v>
      </c>
      <c r="C28" s="80" t="s">
        <v>411</v>
      </c>
      <c r="D28" s="80" t="s">
        <v>611</v>
      </c>
      <c r="E28" s="89">
        <v>3</v>
      </c>
      <c r="F28" s="89">
        <v>3</v>
      </c>
    </row>
    <row r="29" spans="1:6" s="3" customFormat="1" ht="63">
      <c r="A29" s="2" t="s">
        <v>1</v>
      </c>
      <c r="B29" s="80" t="s">
        <v>17</v>
      </c>
      <c r="C29" s="80" t="s">
        <v>274</v>
      </c>
      <c r="D29" s="80"/>
      <c r="E29" s="89">
        <f aca="true" t="shared" si="0" ref="E29:F31">E30</f>
        <v>11330</v>
      </c>
      <c r="F29" s="89">
        <f t="shared" si="0"/>
        <v>11445</v>
      </c>
    </row>
    <row r="30" spans="1:6" s="3" customFormat="1" ht="31.5">
      <c r="A30" s="2" t="s">
        <v>394</v>
      </c>
      <c r="B30" s="80" t="s">
        <v>17</v>
      </c>
      <c r="C30" s="80" t="s">
        <v>383</v>
      </c>
      <c r="D30" s="80"/>
      <c r="E30" s="89">
        <f t="shared" si="0"/>
        <v>11330</v>
      </c>
      <c r="F30" s="89">
        <f t="shared" si="0"/>
        <v>11445</v>
      </c>
    </row>
    <row r="31" spans="1:6" s="3" customFormat="1" ht="78.75">
      <c r="A31" s="2" t="s">
        <v>67</v>
      </c>
      <c r="B31" s="80" t="s">
        <v>17</v>
      </c>
      <c r="C31" s="80" t="s">
        <v>397</v>
      </c>
      <c r="D31" s="80"/>
      <c r="E31" s="89">
        <f t="shared" si="0"/>
        <v>11330</v>
      </c>
      <c r="F31" s="89">
        <f t="shared" si="0"/>
        <v>11445</v>
      </c>
    </row>
    <row r="32" spans="1:6" s="3" customFormat="1" ht="15.75">
      <c r="A32" s="2" t="s">
        <v>639</v>
      </c>
      <c r="B32" s="80" t="s">
        <v>17</v>
      </c>
      <c r="C32" s="80" t="s">
        <v>398</v>
      </c>
      <c r="D32" s="80"/>
      <c r="E32" s="89">
        <f>E33+E34+E35</f>
        <v>11330</v>
      </c>
      <c r="F32" s="89">
        <f>F33+F34+F35</f>
        <v>11445</v>
      </c>
    </row>
    <row r="33" spans="1:6" s="3" customFormat="1" ht="63">
      <c r="A33" s="2" t="s">
        <v>607</v>
      </c>
      <c r="B33" s="80" t="s">
        <v>17</v>
      </c>
      <c r="C33" s="80" t="s">
        <v>398</v>
      </c>
      <c r="D33" s="80" t="s">
        <v>608</v>
      </c>
      <c r="E33" s="89">
        <v>8293</v>
      </c>
      <c r="F33" s="89">
        <v>8294</v>
      </c>
    </row>
    <row r="34" spans="1:6" s="3" customFormat="1" ht="31.5">
      <c r="A34" s="2" t="s">
        <v>638</v>
      </c>
      <c r="B34" s="80" t="s">
        <v>17</v>
      </c>
      <c r="C34" s="80" t="s">
        <v>398</v>
      </c>
      <c r="D34" s="80" t="s">
        <v>609</v>
      </c>
      <c r="E34" s="89">
        <v>2869</v>
      </c>
      <c r="F34" s="89">
        <v>2984</v>
      </c>
    </row>
    <row r="35" spans="1:6" s="3" customFormat="1" ht="15.75">
      <c r="A35" s="2" t="s">
        <v>610</v>
      </c>
      <c r="B35" s="80" t="s">
        <v>17</v>
      </c>
      <c r="C35" s="80" t="s">
        <v>398</v>
      </c>
      <c r="D35" s="80" t="s">
        <v>611</v>
      </c>
      <c r="E35" s="89">
        <v>168</v>
      </c>
      <c r="F35" s="89">
        <v>167</v>
      </c>
    </row>
    <row r="36" spans="1:6" s="3" customFormat="1" ht="47.25">
      <c r="A36" s="2" t="s">
        <v>145</v>
      </c>
      <c r="B36" s="80" t="s">
        <v>17</v>
      </c>
      <c r="C36" s="80" t="s">
        <v>288</v>
      </c>
      <c r="D36" s="80"/>
      <c r="E36" s="89">
        <f>E37</f>
        <v>60112</v>
      </c>
      <c r="F36" s="89">
        <f>F37</f>
        <v>60628</v>
      </c>
    </row>
    <row r="37" spans="1:6" s="3" customFormat="1" ht="47.25">
      <c r="A37" s="2" t="s">
        <v>641</v>
      </c>
      <c r="B37" s="80" t="s">
        <v>17</v>
      </c>
      <c r="C37" s="80" t="s">
        <v>292</v>
      </c>
      <c r="D37" s="80"/>
      <c r="E37" s="89">
        <f>E38+E42</f>
        <v>60112</v>
      </c>
      <c r="F37" s="89">
        <f>F38+F42</f>
        <v>60628</v>
      </c>
    </row>
    <row r="38" spans="1:6" s="3" customFormat="1" ht="15.75">
      <c r="A38" s="2" t="s">
        <v>639</v>
      </c>
      <c r="B38" s="80" t="s">
        <v>17</v>
      </c>
      <c r="C38" s="80" t="s">
        <v>293</v>
      </c>
      <c r="D38" s="80"/>
      <c r="E38" s="89">
        <f>E39+E40+E41</f>
        <v>57511</v>
      </c>
      <c r="F38" s="89">
        <f>F39+F40+F41</f>
        <v>58027</v>
      </c>
    </row>
    <row r="39" spans="1:6" s="3" customFormat="1" ht="63">
      <c r="A39" s="2" t="s">
        <v>607</v>
      </c>
      <c r="B39" s="80" t="s">
        <v>17</v>
      </c>
      <c r="C39" s="80" t="s">
        <v>293</v>
      </c>
      <c r="D39" s="80" t="s">
        <v>608</v>
      </c>
      <c r="E39" s="89">
        <v>42999</v>
      </c>
      <c r="F39" s="89">
        <v>43004</v>
      </c>
    </row>
    <row r="40" spans="1:6" s="3" customFormat="1" ht="31.5">
      <c r="A40" s="2" t="s">
        <v>638</v>
      </c>
      <c r="B40" s="80" t="s">
        <v>17</v>
      </c>
      <c r="C40" s="80" t="s">
        <v>293</v>
      </c>
      <c r="D40" s="80" t="s">
        <v>609</v>
      </c>
      <c r="E40" s="89">
        <v>13941</v>
      </c>
      <c r="F40" s="89">
        <v>14452</v>
      </c>
    </row>
    <row r="41" spans="1:6" s="3" customFormat="1" ht="15.75">
      <c r="A41" s="2" t="s">
        <v>610</v>
      </c>
      <c r="B41" s="80" t="s">
        <v>17</v>
      </c>
      <c r="C41" s="80" t="s">
        <v>293</v>
      </c>
      <c r="D41" s="80" t="s">
        <v>611</v>
      </c>
      <c r="E41" s="89">
        <v>571</v>
      </c>
      <c r="F41" s="89">
        <v>571</v>
      </c>
    </row>
    <row r="42" spans="1:6" s="3" customFormat="1" ht="31.5">
      <c r="A42" s="2" t="s">
        <v>37</v>
      </c>
      <c r="B42" s="80" t="s">
        <v>17</v>
      </c>
      <c r="C42" s="80" t="s">
        <v>294</v>
      </c>
      <c r="D42" s="80"/>
      <c r="E42" s="89">
        <f>E43</f>
        <v>2601</v>
      </c>
      <c r="F42" s="89">
        <f>F43</f>
        <v>2601</v>
      </c>
    </row>
    <row r="43" spans="1:6" s="3" customFormat="1" ht="63">
      <c r="A43" s="2" t="s">
        <v>607</v>
      </c>
      <c r="B43" s="80" t="s">
        <v>17</v>
      </c>
      <c r="C43" s="80" t="s">
        <v>294</v>
      </c>
      <c r="D43" s="80" t="s">
        <v>608</v>
      </c>
      <c r="E43" s="89">
        <v>2601</v>
      </c>
      <c r="F43" s="89">
        <v>2601</v>
      </c>
    </row>
    <row r="44" spans="1:6" s="3" customFormat="1" ht="15.75">
      <c r="A44" s="2" t="s">
        <v>497</v>
      </c>
      <c r="B44" s="80" t="s">
        <v>148</v>
      </c>
      <c r="C44" s="80"/>
      <c r="D44" s="80"/>
      <c r="E44" s="89">
        <f aca="true" t="shared" si="1" ref="E44:F47">E45</f>
        <v>800</v>
      </c>
      <c r="F44" s="89">
        <f t="shared" si="1"/>
        <v>800</v>
      </c>
    </row>
    <row r="45" spans="1:6" s="3" customFormat="1" ht="63">
      <c r="A45" s="2" t="s">
        <v>319</v>
      </c>
      <c r="B45" s="80" t="s">
        <v>148</v>
      </c>
      <c r="C45" s="80" t="s">
        <v>320</v>
      </c>
      <c r="D45" s="80"/>
      <c r="E45" s="89">
        <f t="shared" si="1"/>
        <v>800</v>
      </c>
      <c r="F45" s="89">
        <f t="shared" si="1"/>
        <v>800</v>
      </c>
    </row>
    <row r="46" spans="1:6" s="3" customFormat="1" ht="47.25">
      <c r="A46" s="2" t="s">
        <v>70</v>
      </c>
      <c r="B46" s="80" t="s">
        <v>148</v>
      </c>
      <c r="C46" s="80" t="s">
        <v>321</v>
      </c>
      <c r="D46" s="80"/>
      <c r="E46" s="89">
        <f t="shared" si="1"/>
        <v>800</v>
      </c>
      <c r="F46" s="89">
        <f t="shared" si="1"/>
        <v>800</v>
      </c>
    </row>
    <row r="47" spans="1:6" s="3" customFormat="1" ht="15.75">
      <c r="A47" s="2" t="s">
        <v>162</v>
      </c>
      <c r="B47" s="80" t="s">
        <v>148</v>
      </c>
      <c r="C47" s="80" t="s">
        <v>322</v>
      </c>
      <c r="D47" s="80"/>
      <c r="E47" s="89">
        <f t="shared" si="1"/>
        <v>800</v>
      </c>
      <c r="F47" s="89">
        <f t="shared" si="1"/>
        <v>800</v>
      </c>
    </row>
    <row r="48" spans="1:6" s="3" customFormat="1" ht="15.75">
      <c r="A48" s="2" t="s">
        <v>610</v>
      </c>
      <c r="B48" s="80" t="s">
        <v>148</v>
      </c>
      <c r="C48" s="80" t="s">
        <v>322</v>
      </c>
      <c r="D48" s="80" t="s">
        <v>611</v>
      </c>
      <c r="E48" s="89">
        <v>800</v>
      </c>
      <c r="F48" s="89">
        <v>800</v>
      </c>
    </row>
    <row r="49" spans="1:6" s="3" customFormat="1" ht="15.75">
      <c r="A49" s="2" t="s">
        <v>130</v>
      </c>
      <c r="B49" s="80" t="s">
        <v>149</v>
      </c>
      <c r="C49" s="80"/>
      <c r="D49" s="80"/>
      <c r="E49" s="89">
        <f>E70+E60+E54+E50</f>
        <v>22883.4</v>
      </c>
      <c r="F49" s="89">
        <f>F70+F60+F54+F50</f>
        <v>23382.4</v>
      </c>
    </row>
    <row r="50" spans="1:6" s="3" customFormat="1" ht="47.25">
      <c r="A50" s="2" t="s">
        <v>132</v>
      </c>
      <c r="B50" s="80" t="s">
        <v>149</v>
      </c>
      <c r="C50" s="80" t="s">
        <v>85</v>
      </c>
      <c r="D50" s="80"/>
      <c r="E50" s="89">
        <f aca="true" t="shared" si="2" ref="E50:F52">E51</f>
        <v>144</v>
      </c>
      <c r="F50" s="89">
        <f t="shared" si="2"/>
        <v>144</v>
      </c>
    </row>
    <row r="51" spans="1:6" s="3" customFormat="1" ht="47.25">
      <c r="A51" s="2" t="s">
        <v>99</v>
      </c>
      <c r="B51" s="80" t="s">
        <v>149</v>
      </c>
      <c r="C51" s="80" t="s">
        <v>255</v>
      </c>
      <c r="D51" s="80"/>
      <c r="E51" s="89">
        <f t="shared" si="2"/>
        <v>144</v>
      </c>
      <c r="F51" s="89">
        <f t="shared" si="2"/>
        <v>144</v>
      </c>
    </row>
    <row r="52" spans="1:6" s="3" customFormat="1" ht="31.5">
      <c r="A52" s="2" t="s">
        <v>642</v>
      </c>
      <c r="B52" s="80" t="s">
        <v>149</v>
      </c>
      <c r="C52" s="80" t="s">
        <v>89</v>
      </c>
      <c r="D52" s="80"/>
      <c r="E52" s="89">
        <f t="shared" si="2"/>
        <v>144</v>
      </c>
      <c r="F52" s="89">
        <f t="shared" si="2"/>
        <v>144</v>
      </c>
    </row>
    <row r="53" spans="1:6" s="3" customFormat="1" ht="31.5">
      <c r="A53" s="2" t="s">
        <v>638</v>
      </c>
      <c r="B53" s="80" t="s">
        <v>149</v>
      </c>
      <c r="C53" s="80" t="s">
        <v>89</v>
      </c>
      <c r="D53" s="80" t="s">
        <v>609</v>
      </c>
      <c r="E53" s="89">
        <v>144</v>
      </c>
      <c r="F53" s="89">
        <v>144</v>
      </c>
    </row>
    <row r="54" spans="1:6" s="3" customFormat="1" ht="47.25">
      <c r="A54" s="2" t="s">
        <v>133</v>
      </c>
      <c r="B54" s="80" t="s">
        <v>149</v>
      </c>
      <c r="C54" s="80" t="s">
        <v>256</v>
      </c>
      <c r="D54" s="80"/>
      <c r="E54" s="89">
        <f>E55</f>
        <v>12307</v>
      </c>
      <c r="F54" s="89">
        <f>F55</f>
        <v>12806</v>
      </c>
    </row>
    <row r="55" spans="1:6" s="3" customFormat="1" ht="31.5">
      <c r="A55" s="2" t="s">
        <v>259</v>
      </c>
      <c r="B55" s="80" t="s">
        <v>149</v>
      </c>
      <c r="C55" s="80" t="s">
        <v>413</v>
      </c>
      <c r="D55" s="80"/>
      <c r="E55" s="89">
        <f>E56</f>
        <v>12307</v>
      </c>
      <c r="F55" s="89">
        <f>F56</f>
        <v>12806</v>
      </c>
    </row>
    <row r="56" spans="1:6" s="3" customFormat="1" ht="15.75">
      <c r="A56" s="2" t="s">
        <v>223</v>
      </c>
      <c r="B56" s="80" t="s">
        <v>149</v>
      </c>
      <c r="C56" s="80" t="s">
        <v>414</v>
      </c>
      <c r="D56" s="80"/>
      <c r="E56" s="89">
        <f>E57+E58+E59</f>
        <v>12307</v>
      </c>
      <c r="F56" s="89">
        <f>F57+F58+F59</f>
        <v>12806</v>
      </c>
    </row>
    <row r="57" spans="1:6" s="3" customFormat="1" ht="63">
      <c r="A57" s="2" t="s">
        <v>607</v>
      </c>
      <c r="B57" s="80" t="s">
        <v>149</v>
      </c>
      <c r="C57" s="80" t="s">
        <v>414</v>
      </c>
      <c r="D57" s="80" t="s">
        <v>608</v>
      </c>
      <c r="E57" s="89">
        <v>11405</v>
      </c>
      <c r="F57" s="89">
        <v>11861</v>
      </c>
    </row>
    <row r="58" spans="1:6" s="3" customFormat="1" ht="31.5">
      <c r="A58" s="2" t="s">
        <v>638</v>
      </c>
      <c r="B58" s="80" t="s">
        <v>149</v>
      </c>
      <c r="C58" s="80" t="s">
        <v>414</v>
      </c>
      <c r="D58" s="80" t="s">
        <v>609</v>
      </c>
      <c r="E58" s="89">
        <v>901</v>
      </c>
      <c r="F58" s="89">
        <v>944</v>
      </c>
    </row>
    <row r="59" spans="1:6" s="3" customFormat="1" ht="15.75">
      <c r="A59" s="2" t="s">
        <v>610</v>
      </c>
      <c r="B59" s="80" t="s">
        <v>149</v>
      </c>
      <c r="C59" s="80" t="s">
        <v>414</v>
      </c>
      <c r="D59" s="80" t="s">
        <v>611</v>
      </c>
      <c r="E59" s="89">
        <v>1</v>
      </c>
      <c r="F59" s="89">
        <v>1</v>
      </c>
    </row>
    <row r="60" spans="1:6" s="3" customFormat="1" ht="47.25">
      <c r="A60" s="2" t="s">
        <v>145</v>
      </c>
      <c r="B60" s="80" t="s">
        <v>149</v>
      </c>
      <c r="C60" s="80" t="s">
        <v>288</v>
      </c>
      <c r="D60" s="80"/>
      <c r="E60" s="89">
        <f>E61</f>
        <v>6932.4</v>
      </c>
      <c r="F60" s="89">
        <f>F61</f>
        <v>6932.4</v>
      </c>
    </row>
    <row r="61" spans="1:6" s="3" customFormat="1" ht="47.25">
      <c r="A61" s="2" t="s">
        <v>643</v>
      </c>
      <c r="B61" s="80" t="s">
        <v>149</v>
      </c>
      <c r="C61" s="80" t="s">
        <v>295</v>
      </c>
      <c r="D61" s="80"/>
      <c r="E61" s="89">
        <f>E62+E65+E67</f>
        <v>6932.4</v>
      </c>
      <c r="F61" s="89">
        <f>F62+F65+F67</f>
        <v>6932.4</v>
      </c>
    </row>
    <row r="62" spans="1:6" s="3" customFormat="1" ht="31.5">
      <c r="A62" s="2" t="s">
        <v>642</v>
      </c>
      <c r="B62" s="80" t="s">
        <v>149</v>
      </c>
      <c r="C62" s="80" t="s">
        <v>299</v>
      </c>
      <c r="D62" s="80"/>
      <c r="E62" s="89">
        <f>E63+E64</f>
        <v>4874.4</v>
      </c>
      <c r="F62" s="89">
        <f>F63+F64</f>
        <v>4874.4</v>
      </c>
    </row>
    <row r="63" spans="1:6" s="3" customFormat="1" ht="63">
      <c r="A63" s="2" t="s">
        <v>607</v>
      </c>
      <c r="B63" s="80" t="s">
        <v>149</v>
      </c>
      <c r="C63" s="80" t="s">
        <v>299</v>
      </c>
      <c r="D63" s="80" t="s">
        <v>608</v>
      </c>
      <c r="E63" s="89">
        <v>4197.9</v>
      </c>
      <c r="F63" s="89">
        <v>4197.9</v>
      </c>
    </row>
    <row r="64" spans="1:6" s="3" customFormat="1" ht="31.5">
      <c r="A64" s="2" t="s">
        <v>638</v>
      </c>
      <c r="B64" s="80" t="s">
        <v>149</v>
      </c>
      <c r="C64" s="80" t="s">
        <v>299</v>
      </c>
      <c r="D64" s="80" t="s">
        <v>609</v>
      </c>
      <c r="E64" s="89">
        <v>676.5</v>
      </c>
      <c r="F64" s="89">
        <v>676.5</v>
      </c>
    </row>
    <row r="65" spans="1:6" s="3" customFormat="1" ht="47.25">
      <c r="A65" s="2" t="s">
        <v>644</v>
      </c>
      <c r="B65" s="80" t="s">
        <v>149</v>
      </c>
      <c r="C65" s="80" t="s">
        <v>297</v>
      </c>
      <c r="D65" s="80"/>
      <c r="E65" s="89">
        <f>E66</f>
        <v>1338.2</v>
      </c>
      <c r="F65" s="89">
        <f>F66</f>
        <v>1338.2</v>
      </c>
    </row>
    <row r="66" spans="1:6" s="3" customFormat="1" ht="63">
      <c r="A66" s="2" t="s">
        <v>607</v>
      </c>
      <c r="B66" s="80" t="s">
        <v>149</v>
      </c>
      <c r="C66" s="80" t="s">
        <v>297</v>
      </c>
      <c r="D66" s="80" t="s">
        <v>608</v>
      </c>
      <c r="E66" s="89">
        <v>1338.2</v>
      </c>
      <c r="F66" s="89">
        <v>1338.2</v>
      </c>
    </row>
    <row r="67" spans="1:6" s="3" customFormat="1" ht="31.5">
      <c r="A67" s="2" t="s">
        <v>645</v>
      </c>
      <c r="B67" s="80" t="s">
        <v>149</v>
      </c>
      <c r="C67" s="80" t="s">
        <v>298</v>
      </c>
      <c r="D67" s="80"/>
      <c r="E67" s="89">
        <f>E68+E69</f>
        <v>719.8</v>
      </c>
      <c r="F67" s="89">
        <f>F68+F69</f>
        <v>719.8</v>
      </c>
    </row>
    <row r="68" spans="1:6" s="3" customFormat="1" ht="63">
      <c r="A68" s="2" t="s">
        <v>607</v>
      </c>
      <c r="B68" s="80" t="s">
        <v>149</v>
      </c>
      <c r="C68" s="80" t="s">
        <v>298</v>
      </c>
      <c r="D68" s="80" t="s">
        <v>608</v>
      </c>
      <c r="E68" s="89">
        <v>648.8</v>
      </c>
      <c r="F68" s="89">
        <v>648.8</v>
      </c>
    </row>
    <row r="69" spans="1:6" s="3" customFormat="1" ht="31.5">
      <c r="A69" s="2" t="s">
        <v>638</v>
      </c>
      <c r="B69" s="80" t="s">
        <v>149</v>
      </c>
      <c r="C69" s="80" t="s">
        <v>298</v>
      </c>
      <c r="D69" s="80" t="s">
        <v>609</v>
      </c>
      <c r="E69" s="89">
        <v>71</v>
      </c>
      <c r="F69" s="89">
        <v>71</v>
      </c>
    </row>
    <row r="70" spans="1:6" s="3" customFormat="1" ht="63">
      <c r="A70" s="2" t="s">
        <v>300</v>
      </c>
      <c r="B70" s="80" t="s">
        <v>149</v>
      </c>
      <c r="C70" s="80" t="s">
        <v>301</v>
      </c>
      <c r="D70" s="80"/>
      <c r="E70" s="89">
        <f>E71</f>
        <v>3500</v>
      </c>
      <c r="F70" s="89">
        <f>F71</f>
        <v>3500</v>
      </c>
    </row>
    <row r="71" spans="1:6" s="3" customFormat="1" ht="31.5">
      <c r="A71" s="2" t="s">
        <v>333</v>
      </c>
      <c r="B71" s="80" t="s">
        <v>149</v>
      </c>
      <c r="C71" s="80" t="s">
        <v>334</v>
      </c>
      <c r="D71" s="80"/>
      <c r="E71" s="89">
        <f>E72+E74</f>
        <v>3500</v>
      </c>
      <c r="F71" s="89">
        <f>F72+F74</f>
        <v>3500</v>
      </c>
    </row>
    <row r="72" spans="1:6" s="3" customFormat="1" ht="31.5">
      <c r="A72" s="2" t="s">
        <v>131</v>
      </c>
      <c r="B72" s="80" t="s">
        <v>149</v>
      </c>
      <c r="C72" s="80" t="s">
        <v>63</v>
      </c>
      <c r="D72" s="80"/>
      <c r="E72" s="89">
        <f>E73</f>
        <v>1000</v>
      </c>
      <c r="F72" s="89">
        <f>F73</f>
        <v>1000</v>
      </c>
    </row>
    <row r="73" spans="1:6" s="3" customFormat="1" ht="31.5">
      <c r="A73" s="2" t="s">
        <v>638</v>
      </c>
      <c r="B73" s="80" t="s">
        <v>149</v>
      </c>
      <c r="C73" s="80" t="s">
        <v>63</v>
      </c>
      <c r="D73" s="80" t="s">
        <v>609</v>
      </c>
      <c r="E73" s="89">
        <v>1000</v>
      </c>
      <c r="F73" s="89">
        <v>1000</v>
      </c>
    </row>
    <row r="74" spans="1:6" s="3" customFormat="1" ht="15.75">
      <c r="A74" s="2" t="s">
        <v>354</v>
      </c>
      <c r="B74" s="80" t="s">
        <v>149</v>
      </c>
      <c r="C74" s="80" t="s">
        <v>64</v>
      </c>
      <c r="D74" s="80"/>
      <c r="E74" s="89">
        <f>E75</f>
        <v>2500</v>
      </c>
      <c r="F74" s="89">
        <f>F75</f>
        <v>2500</v>
      </c>
    </row>
    <row r="75" spans="1:6" s="3" customFormat="1" ht="31.5">
      <c r="A75" s="2" t="s">
        <v>638</v>
      </c>
      <c r="B75" s="80" t="s">
        <v>149</v>
      </c>
      <c r="C75" s="80" t="s">
        <v>64</v>
      </c>
      <c r="D75" s="80" t="s">
        <v>609</v>
      </c>
      <c r="E75" s="89">
        <v>2500</v>
      </c>
      <c r="F75" s="89">
        <v>2500</v>
      </c>
    </row>
    <row r="76" spans="1:6" s="37" customFormat="1" ht="15.75">
      <c r="A76" s="109" t="s">
        <v>549</v>
      </c>
      <c r="B76" s="409" t="s">
        <v>550</v>
      </c>
      <c r="C76" s="409"/>
      <c r="D76" s="409"/>
      <c r="E76" s="227">
        <f aca="true" t="shared" si="3" ref="E76:F80">E77</f>
        <v>1879.6</v>
      </c>
      <c r="F76" s="227">
        <f t="shared" si="3"/>
        <v>1946.8</v>
      </c>
    </row>
    <row r="77" spans="1:6" s="3" customFormat="1" ht="15.75">
      <c r="A77" s="2" t="s">
        <v>552</v>
      </c>
      <c r="B77" s="80" t="s">
        <v>551</v>
      </c>
      <c r="C77" s="80"/>
      <c r="D77" s="80"/>
      <c r="E77" s="89">
        <f t="shared" si="3"/>
        <v>1879.6</v>
      </c>
      <c r="F77" s="89">
        <f t="shared" si="3"/>
        <v>1946.8</v>
      </c>
    </row>
    <row r="78" spans="1:6" s="3" customFormat="1" ht="47.25">
      <c r="A78" s="2" t="s">
        <v>145</v>
      </c>
      <c r="B78" s="80" t="s">
        <v>551</v>
      </c>
      <c r="C78" s="80" t="s">
        <v>288</v>
      </c>
      <c r="D78" s="80"/>
      <c r="E78" s="89">
        <f t="shared" si="3"/>
        <v>1879.6</v>
      </c>
      <c r="F78" s="89">
        <f t="shared" si="3"/>
        <v>1946.8</v>
      </c>
    </row>
    <row r="79" spans="1:6" s="3" customFormat="1" ht="47.25">
      <c r="A79" s="2" t="s">
        <v>643</v>
      </c>
      <c r="B79" s="80" t="s">
        <v>551</v>
      </c>
      <c r="C79" s="80" t="s">
        <v>295</v>
      </c>
      <c r="D79" s="80"/>
      <c r="E79" s="89">
        <f t="shared" si="3"/>
        <v>1879.6</v>
      </c>
      <c r="F79" s="89">
        <f t="shared" si="3"/>
        <v>1946.8</v>
      </c>
    </row>
    <row r="80" spans="1:6" s="3" customFormat="1" ht="31.5">
      <c r="A80" s="2" t="s">
        <v>646</v>
      </c>
      <c r="B80" s="80" t="s">
        <v>551</v>
      </c>
      <c r="C80" s="80" t="s">
        <v>296</v>
      </c>
      <c r="D80" s="80"/>
      <c r="E80" s="89">
        <f t="shared" si="3"/>
        <v>1879.6</v>
      </c>
      <c r="F80" s="89">
        <f t="shared" si="3"/>
        <v>1946.8</v>
      </c>
    </row>
    <row r="81" spans="1:6" s="3" customFormat="1" ht="15.75">
      <c r="A81" s="2" t="s">
        <v>466</v>
      </c>
      <c r="B81" s="80" t="s">
        <v>551</v>
      </c>
      <c r="C81" s="80" t="s">
        <v>296</v>
      </c>
      <c r="D81" s="80" t="s">
        <v>618</v>
      </c>
      <c r="E81" s="89">
        <v>1879.6</v>
      </c>
      <c r="F81" s="89">
        <v>1946.8</v>
      </c>
    </row>
    <row r="82" spans="1:6" s="37" customFormat="1" ht="31.5">
      <c r="A82" s="109" t="s">
        <v>18</v>
      </c>
      <c r="B82" s="409" t="s">
        <v>19</v>
      </c>
      <c r="C82" s="409"/>
      <c r="D82" s="409"/>
      <c r="E82" s="227">
        <f>E83</f>
        <v>3266</v>
      </c>
      <c r="F82" s="227">
        <f>F83</f>
        <v>3395</v>
      </c>
    </row>
    <row r="83" spans="1:6" s="3" customFormat="1" ht="31.5">
      <c r="A83" s="2" t="s">
        <v>347</v>
      </c>
      <c r="B83" s="80" t="s">
        <v>543</v>
      </c>
      <c r="C83" s="80"/>
      <c r="D83" s="80"/>
      <c r="E83" s="89">
        <f>E84+E90</f>
        <v>3266</v>
      </c>
      <c r="F83" s="89">
        <f>F84+F90</f>
        <v>3395</v>
      </c>
    </row>
    <row r="84" spans="1:6" s="3" customFormat="1" ht="63">
      <c r="A84" s="2" t="s">
        <v>319</v>
      </c>
      <c r="B84" s="80" t="s">
        <v>543</v>
      </c>
      <c r="C84" s="80" t="s">
        <v>320</v>
      </c>
      <c r="D84" s="80"/>
      <c r="E84" s="89">
        <f>E85</f>
        <v>2684</v>
      </c>
      <c r="F84" s="89">
        <f>F85</f>
        <v>2789</v>
      </c>
    </row>
    <row r="85" spans="1:6" s="3" customFormat="1" ht="78.75">
      <c r="A85" s="2" t="s">
        <v>647</v>
      </c>
      <c r="B85" s="80" t="s">
        <v>543</v>
      </c>
      <c r="C85" s="80" t="s">
        <v>323</v>
      </c>
      <c r="D85" s="80"/>
      <c r="E85" s="89">
        <f>E86</f>
        <v>2684</v>
      </c>
      <c r="F85" s="89">
        <f>F86</f>
        <v>2789</v>
      </c>
    </row>
    <row r="86" spans="1:6" s="3" customFormat="1" ht="15.75">
      <c r="A86" s="2" t="s">
        <v>534</v>
      </c>
      <c r="B86" s="80" t="s">
        <v>543</v>
      </c>
      <c r="C86" s="80" t="s">
        <v>324</v>
      </c>
      <c r="D86" s="80"/>
      <c r="E86" s="89">
        <f>E87+E88+E89</f>
        <v>2684</v>
      </c>
      <c r="F86" s="89">
        <f>F87+F88+F89</f>
        <v>2789</v>
      </c>
    </row>
    <row r="87" spans="1:6" s="3" customFormat="1" ht="63">
      <c r="A87" s="2" t="s">
        <v>607</v>
      </c>
      <c r="B87" s="80" t="s">
        <v>543</v>
      </c>
      <c r="C87" s="80" t="s">
        <v>324</v>
      </c>
      <c r="D87" s="80" t="s">
        <v>608</v>
      </c>
      <c r="E87" s="89">
        <v>2186</v>
      </c>
      <c r="F87" s="89">
        <v>2274</v>
      </c>
    </row>
    <row r="88" spans="1:6" s="3" customFormat="1" ht="31.5">
      <c r="A88" s="2" t="s">
        <v>638</v>
      </c>
      <c r="B88" s="80" t="s">
        <v>543</v>
      </c>
      <c r="C88" s="80" t="s">
        <v>324</v>
      </c>
      <c r="D88" s="80" t="s">
        <v>609</v>
      </c>
      <c r="E88" s="89">
        <v>430</v>
      </c>
      <c r="F88" s="89">
        <v>448</v>
      </c>
    </row>
    <row r="89" spans="1:6" s="3" customFormat="1" ht="15.75">
      <c r="A89" s="2" t="s">
        <v>610</v>
      </c>
      <c r="B89" s="80" t="s">
        <v>543</v>
      </c>
      <c r="C89" s="80" t="s">
        <v>324</v>
      </c>
      <c r="D89" s="80" t="s">
        <v>611</v>
      </c>
      <c r="E89" s="89">
        <v>68</v>
      </c>
      <c r="F89" s="89">
        <v>67</v>
      </c>
    </row>
    <row r="90" spans="1:6" s="3" customFormat="1" ht="47.25">
      <c r="A90" s="2" t="s">
        <v>325</v>
      </c>
      <c r="B90" s="80" t="s">
        <v>543</v>
      </c>
      <c r="C90" s="80" t="s">
        <v>326</v>
      </c>
      <c r="D90" s="80"/>
      <c r="E90" s="89">
        <f aca="true" t="shared" si="4" ref="E90:F92">E91</f>
        <v>582</v>
      </c>
      <c r="F90" s="89">
        <f t="shared" si="4"/>
        <v>606</v>
      </c>
    </row>
    <row r="91" spans="1:6" s="3" customFormat="1" ht="47.25">
      <c r="A91" s="2" t="s">
        <v>71</v>
      </c>
      <c r="B91" s="80" t="s">
        <v>543</v>
      </c>
      <c r="C91" s="80" t="s">
        <v>327</v>
      </c>
      <c r="D91" s="80"/>
      <c r="E91" s="89">
        <f t="shared" si="4"/>
        <v>582</v>
      </c>
      <c r="F91" s="89">
        <f t="shared" si="4"/>
        <v>606</v>
      </c>
    </row>
    <row r="92" spans="1:6" s="3" customFormat="1" ht="15.75">
      <c r="A92" s="2" t="s">
        <v>534</v>
      </c>
      <c r="B92" s="80" t="s">
        <v>543</v>
      </c>
      <c r="C92" s="80" t="s">
        <v>328</v>
      </c>
      <c r="D92" s="80"/>
      <c r="E92" s="89">
        <f t="shared" si="4"/>
        <v>582</v>
      </c>
      <c r="F92" s="89">
        <f t="shared" si="4"/>
        <v>606</v>
      </c>
    </row>
    <row r="93" spans="1:6" s="3" customFormat="1" ht="31.5">
      <c r="A93" s="2" t="s">
        <v>638</v>
      </c>
      <c r="B93" s="80" t="s">
        <v>543</v>
      </c>
      <c r="C93" s="80" t="s">
        <v>328</v>
      </c>
      <c r="D93" s="80" t="s">
        <v>609</v>
      </c>
      <c r="E93" s="89">
        <v>582</v>
      </c>
      <c r="F93" s="89">
        <v>606</v>
      </c>
    </row>
    <row r="94" spans="1:6" s="37" customFormat="1" ht="15.75">
      <c r="A94" s="109" t="s">
        <v>20</v>
      </c>
      <c r="B94" s="409" t="s">
        <v>21</v>
      </c>
      <c r="C94" s="409"/>
      <c r="D94" s="409"/>
      <c r="E94" s="227">
        <f>E95+E117+E122+E130</f>
        <v>100698.6</v>
      </c>
      <c r="F94" s="227">
        <f>F95+F117+F122+F130</f>
        <v>101638.6</v>
      </c>
    </row>
    <row r="95" spans="1:6" s="3" customFormat="1" ht="15.75">
      <c r="A95" s="2" t="s">
        <v>141</v>
      </c>
      <c r="B95" s="80" t="s">
        <v>140</v>
      </c>
      <c r="C95" s="80"/>
      <c r="D95" s="80"/>
      <c r="E95" s="89">
        <f>E96</f>
        <v>8856.6</v>
      </c>
      <c r="F95" s="89">
        <f>F96</f>
        <v>8973.6</v>
      </c>
    </row>
    <row r="96" spans="1:6" s="3" customFormat="1" ht="63">
      <c r="A96" s="2" t="s">
        <v>1</v>
      </c>
      <c r="B96" s="80" t="s">
        <v>140</v>
      </c>
      <c r="C96" s="80" t="s">
        <v>274</v>
      </c>
      <c r="D96" s="80"/>
      <c r="E96" s="89">
        <f>E97+E107+E111</f>
        <v>8856.6</v>
      </c>
      <c r="F96" s="89">
        <f>F97+F107+F111</f>
        <v>8973.6</v>
      </c>
    </row>
    <row r="97" spans="1:10" ht="31.5">
      <c r="A97" s="110" t="s">
        <v>394</v>
      </c>
      <c r="B97" s="80" t="s">
        <v>140</v>
      </c>
      <c r="C97" s="410" t="s">
        <v>383</v>
      </c>
      <c r="D97" s="410"/>
      <c r="E97" s="411">
        <f>E98+E101+E104</f>
        <v>6546</v>
      </c>
      <c r="F97" s="411">
        <f>F98+F101+F104</f>
        <v>6663</v>
      </c>
      <c r="G97" s="55"/>
      <c r="H97" s="56"/>
      <c r="I97" s="58"/>
      <c r="J97" s="58"/>
    </row>
    <row r="98" spans="1:10" ht="31.5">
      <c r="A98" s="2" t="s">
        <v>648</v>
      </c>
      <c r="B98" s="80" t="s">
        <v>140</v>
      </c>
      <c r="C98" s="80" t="s">
        <v>384</v>
      </c>
      <c r="D98" s="80"/>
      <c r="E98" s="89">
        <f>E99</f>
        <v>2600</v>
      </c>
      <c r="F98" s="89">
        <f>F99</f>
        <v>2600</v>
      </c>
      <c r="G98" s="55"/>
      <c r="H98" s="56"/>
      <c r="I98" s="57"/>
      <c r="J98" s="57"/>
    </row>
    <row r="99" spans="1:10" ht="15.75">
      <c r="A99" s="2" t="s">
        <v>142</v>
      </c>
      <c r="B99" s="80" t="s">
        <v>140</v>
      </c>
      <c r="C99" s="80" t="s">
        <v>385</v>
      </c>
      <c r="D99" s="80"/>
      <c r="E99" s="89">
        <f>E100</f>
        <v>2600</v>
      </c>
      <c r="F99" s="89">
        <f>F100</f>
        <v>2600</v>
      </c>
      <c r="G99" s="55"/>
      <c r="H99" s="56"/>
      <c r="I99" s="57"/>
      <c r="J99" s="57"/>
    </row>
    <row r="100" spans="1:10" ht="15.75">
      <c r="A100" s="2" t="s">
        <v>610</v>
      </c>
      <c r="B100" s="80" t="s">
        <v>140</v>
      </c>
      <c r="C100" s="80" t="s">
        <v>385</v>
      </c>
      <c r="D100" s="80" t="s">
        <v>611</v>
      </c>
      <c r="E100" s="89">
        <v>2600</v>
      </c>
      <c r="F100" s="89">
        <v>2600</v>
      </c>
      <c r="G100" s="55"/>
      <c r="H100" s="56"/>
      <c r="I100" s="57"/>
      <c r="J100" s="57"/>
    </row>
    <row r="101" spans="1:10" ht="47.25">
      <c r="A101" s="2" t="s">
        <v>66</v>
      </c>
      <c r="B101" s="80" t="s">
        <v>140</v>
      </c>
      <c r="C101" s="80" t="s">
        <v>395</v>
      </c>
      <c r="D101" s="80"/>
      <c r="E101" s="89">
        <f>E102</f>
        <v>2946</v>
      </c>
      <c r="F101" s="89">
        <f>F102</f>
        <v>3063</v>
      </c>
      <c r="G101" s="55"/>
      <c r="H101" s="56"/>
      <c r="I101" s="57"/>
      <c r="J101" s="57"/>
    </row>
    <row r="102" spans="1:10" ht="31.5">
      <c r="A102" s="2" t="s">
        <v>612</v>
      </c>
      <c r="B102" s="80" t="s">
        <v>140</v>
      </c>
      <c r="C102" s="80" t="s">
        <v>396</v>
      </c>
      <c r="D102" s="80"/>
      <c r="E102" s="89">
        <f>E103</f>
        <v>2946</v>
      </c>
      <c r="F102" s="89">
        <f>F103</f>
        <v>3063</v>
      </c>
      <c r="G102" s="55"/>
      <c r="H102" s="56"/>
      <c r="I102" s="57"/>
      <c r="J102" s="57"/>
    </row>
    <row r="103" spans="1:10" ht="31.5">
      <c r="A103" s="2" t="s">
        <v>615</v>
      </c>
      <c r="B103" s="80" t="s">
        <v>140</v>
      </c>
      <c r="C103" s="80" t="s">
        <v>396</v>
      </c>
      <c r="D103" s="80" t="s">
        <v>616</v>
      </c>
      <c r="E103" s="89">
        <v>2946</v>
      </c>
      <c r="F103" s="89">
        <v>3063</v>
      </c>
      <c r="G103" s="55"/>
      <c r="H103" s="56"/>
      <c r="I103" s="57"/>
      <c r="J103" s="57"/>
    </row>
    <row r="104" spans="1:10" ht="78.75">
      <c r="A104" s="2" t="s">
        <v>67</v>
      </c>
      <c r="B104" s="80" t="s">
        <v>140</v>
      </c>
      <c r="C104" s="80" t="s">
        <v>397</v>
      </c>
      <c r="D104" s="80"/>
      <c r="E104" s="89">
        <f>E105</f>
        <v>1000</v>
      </c>
      <c r="F104" s="89">
        <f>F105</f>
        <v>1000</v>
      </c>
      <c r="G104" s="55"/>
      <c r="H104" s="56"/>
      <c r="I104" s="57"/>
      <c r="J104" s="57"/>
    </row>
    <row r="105" spans="1:10" ht="15.75">
      <c r="A105" s="2" t="s">
        <v>142</v>
      </c>
      <c r="B105" s="80" t="s">
        <v>140</v>
      </c>
      <c r="C105" s="80" t="s">
        <v>401</v>
      </c>
      <c r="D105" s="80"/>
      <c r="E105" s="89">
        <f>E106</f>
        <v>1000</v>
      </c>
      <c r="F105" s="89">
        <f>F106</f>
        <v>1000</v>
      </c>
      <c r="G105" s="55"/>
      <c r="H105" s="56"/>
      <c r="I105" s="57"/>
      <c r="J105" s="57"/>
    </row>
    <row r="106" spans="1:10" ht="31.5">
      <c r="A106" s="2" t="s">
        <v>638</v>
      </c>
      <c r="B106" s="80" t="s">
        <v>140</v>
      </c>
      <c r="C106" s="80" t="s">
        <v>401</v>
      </c>
      <c r="D106" s="80" t="s">
        <v>609</v>
      </c>
      <c r="E106" s="89">
        <v>1000</v>
      </c>
      <c r="F106" s="89">
        <v>1000</v>
      </c>
      <c r="G106" s="55"/>
      <c r="H106" s="56"/>
      <c r="I106" s="57"/>
      <c r="J106" s="57"/>
    </row>
    <row r="107" spans="1:10" ht="15.75">
      <c r="A107" s="2" t="s">
        <v>389</v>
      </c>
      <c r="B107" s="80" t="s">
        <v>140</v>
      </c>
      <c r="C107" s="410" t="s">
        <v>386</v>
      </c>
      <c r="D107" s="410"/>
      <c r="E107" s="411">
        <f aca="true" t="shared" si="5" ref="E107:F109">E108</f>
        <v>500</v>
      </c>
      <c r="F107" s="411">
        <f t="shared" si="5"/>
        <v>500</v>
      </c>
      <c r="G107" s="55"/>
      <c r="H107" s="56"/>
      <c r="I107" s="57"/>
      <c r="J107" s="57"/>
    </row>
    <row r="108" spans="1:10" ht="31.5">
      <c r="A108" s="2" t="s">
        <v>392</v>
      </c>
      <c r="B108" s="80" t="s">
        <v>140</v>
      </c>
      <c r="C108" s="80" t="s">
        <v>387</v>
      </c>
      <c r="D108" s="80"/>
      <c r="E108" s="89">
        <f t="shared" si="5"/>
        <v>500</v>
      </c>
      <c r="F108" s="89">
        <f t="shared" si="5"/>
        <v>500</v>
      </c>
      <c r="G108" s="55"/>
      <c r="H108" s="56"/>
      <c r="I108" s="57"/>
      <c r="J108" s="57"/>
    </row>
    <row r="109" spans="1:10" ht="15.75">
      <c r="A109" s="2" t="s">
        <v>142</v>
      </c>
      <c r="B109" s="80" t="s">
        <v>140</v>
      </c>
      <c r="C109" s="80" t="s">
        <v>388</v>
      </c>
      <c r="D109" s="80"/>
      <c r="E109" s="89">
        <f t="shared" si="5"/>
        <v>500</v>
      </c>
      <c r="F109" s="89">
        <f t="shared" si="5"/>
        <v>500</v>
      </c>
      <c r="G109" s="55"/>
      <c r="H109" s="56"/>
      <c r="I109" s="57"/>
      <c r="J109" s="57"/>
    </row>
    <row r="110" spans="1:10" ht="15.75">
      <c r="A110" s="2" t="s">
        <v>610</v>
      </c>
      <c r="B110" s="80" t="s">
        <v>140</v>
      </c>
      <c r="C110" s="80" t="s">
        <v>388</v>
      </c>
      <c r="D110" s="80" t="s">
        <v>611</v>
      </c>
      <c r="E110" s="89">
        <v>500</v>
      </c>
      <c r="F110" s="89">
        <v>500</v>
      </c>
      <c r="G110" s="55"/>
      <c r="H110" s="56"/>
      <c r="I110" s="57"/>
      <c r="J110" s="57"/>
    </row>
    <row r="111" spans="1:10" ht="31.5">
      <c r="A111" s="110" t="s">
        <v>393</v>
      </c>
      <c r="B111" s="80" t="s">
        <v>140</v>
      </c>
      <c r="C111" s="80" t="s">
        <v>390</v>
      </c>
      <c r="D111" s="80"/>
      <c r="E111" s="89">
        <f>E112</f>
        <v>1810.6</v>
      </c>
      <c r="F111" s="89">
        <f>F112</f>
        <v>1810.6</v>
      </c>
      <c r="G111" s="55"/>
      <c r="H111" s="56"/>
      <c r="I111" s="57"/>
      <c r="J111" s="57"/>
    </row>
    <row r="112" spans="1:10" ht="31.5">
      <c r="A112" s="2" t="s">
        <v>100</v>
      </c>
      <c r="B112" s="80" t="s">
        <v>140</v>
      </c>
      <c r="C112" s="80" t="s">
        <v>391</v>
      </c>
      <c r="D112" s="80"/>
      <c r="E112" s="89">
        <f>E113+E115</f>
        <v>1810.6</v>
      </c>
      <c r="F112" s="89">
        <f>F113+F115</f>
        <v>1810.6</v>
      </c>
      <c r="G112" s="55"/>
      <c r="H112" s="56"/>
      <c r="I112" s="57"/>
      <c r="J112" s="57"/>
    </row>
    <row r="113" spans="1:10" ht="47.25">
      <c r="A113" s="2" t="s">
        <v>649</v>
      </c>
      <c r="B113" s="80" t="s">
        <v>140</v>
      </c>
      <c r="C113" s="80" t="s">
        <v>399</v>
      </c>
      <c r="D113" s="80"/>
      <c r="E113" s="89">
        <f>E114</f>
        <v>672.4</v>
      </c>
      <c r="F113" s="89">
        <f>F114</f>
        <v>672.4</v>
      </c>
      <c r="G113" s="55"/>
      <c r="H113" s="56"/>
      <c r="I113" s="57"/>
      <c r="J113" s="57"/>
    </row>
    <row r="114" spans="1:10" ht="31.5">
      <c r="A114" s="2" t="s">
        <v>638</v>
      </c>
      <c r="B114" s="80" t="s">
        <v>140</v>
      </c>
      <c r="C114" s="80" t="s">
        <v>399</v>
      </c>
      <c r="D114" s="80" t="s">
        <v>609</v>
      </c>
      <c r="E114" s="89">
        <v>672.4</v>
      </c>
      <c r="F114" s="89">
        <v>672.4</v>
      </c>
      <c r="G114" s="55"/>
      <c r="H114" s="56"/>
      <c r="I114" s="57"/>
      <c r="J114" s="57"/>
    </row>
    <row r="115" spans="1:10" ht="47.25">
      <c r="A115" s="2" t="s">
        <v>650</v>
      </c>
      <c r="B115" s="80" t="s">
        <v>140</v>
      </c>
      <c r="C115" s="80" t="s">
        <v>400</v>
      </c>
      <c r="D115" s="80"/>
      <c r="E115" s="89">
        <f>E116</f>
        <v>1138.2</v>
      </c>
      <c r="F115" s="89">
        <f>F116</f>
        <v>1138.2</v>
      </c>
      <c r="G115" s="55"/>
      <c r="H115" s="56"/>
      <c r="I115" s="57"/>
      <c r="J115" s="57"/>
    </row>
    <row r="116" spans="1:10" ht="31.5">
      <c r="A116" s="2" t="s">
        <v>638</v>
      </c>
      <c r="B116" s="80" t="s">
        <v>140</v>
      </c>
      <c r="C116" s="80" t="s">
        <v>400</v>
      </c>
      <c r="D116" s="80" t="s">
        <v>609</v>
      </c>
      <c r="E116" s="89">
        <v>1138.2</v>
      </c>
      <c r="F116" s="89">
        <v>1138.2</v>
      </c>
      <c r="G116" s="55"/>
      <c r="H116" s="56"/>
      <c r="I116" s="57"/>
      <c r="J116" s="57"/>
    </row>
    <row r="117" spans="1:6" s="3" customFormat="1" ht="15.75">
      <c r="A117" s="2" t="s">
        <v>627</v>
      </c>
      <c r="B117" s="80" t="s">
        <v>626</v>
      </c>
      <c r="C117" s="412"/>
      <c r="D117" s="412"/>
      <c r="E117" s="89">
        <f aca="true" t="shared" si="6" ref="E117:F120">E118</f>
        <v>280</v>
      </c>
      <c r="F117" s="89">
        <f t="shared" si="6"/>
        <v>280</v>
      </c>
    </row>
    <row r="118" spans="1:6" s="3" customFormat="1" ht="47.25">
      <c r="A118" s="2" t="s">
        <v>3</v>
      </c>
      <c r="B118" s="80" t="s">
        <v>626</v>
      </c>
      <c r="C118" s="1" t="s">
        <v>311</v>
      </c>
      <c r="D118" s="1"/>
      <c r="E118" s="89">
        <f t="shared" si="6"/>
        <v>280</v>
      </c>
      <c r="F118" s="89">
        <f t="shared" si="6"/>
        <v>280</v>
      </c>
    </row>
    <row r="119" spans="1:6" s="3" customFormat="1" ht="31.5">
      <c r="A119" s="2" t="s">
        <v>314</v>
      </c>
      <c r="B119" s="80" t="s">
        <v>626</v>
      </c>
      <c r="C119" s="1" t="s">
        <v>315</v>
      </c>
      <c r="D119" s="1"/>
      <c r="E119" s="89">
        <f t="shared" si="6"/>
        <v>280</v>
      </c>
      <c r="F119" s="89">
        <f t="shared" si="6"/>
        <v>280</v>
      </c>
    </row>
    <row r="120" spans="1:6" s="3" customFormat="1" ht="15.75">
      <c r="A120" s="2" t="s">
        <v>628</v>
      </c>
      <c r="B120" s="80" t="s">
        <v>626</v>
      </c>
      <c r="C120" s="1" t="s">
        <v>316</v>
      </c>
      <c r="D120" s="412"/>
      <c r="E120" s="89">
        <f t="shared" si="6"/>
        <v>280</v>
      </c>
      <c r="F120" s="89">
        <f t="shared" si="6"/>
        <v>280</v>
      </c>
    </row>
    <row r="121" spans="1:6" s="3" customFormat="1" ht="15.75">
      <c r="A121" s="2" t="s">
        <v>610</v>
      </c>
      <c r="B121" s="80" t="s">
        <v>626</v>
      </c>
      <c r="C121" s="1" t="s">
        <v>316</v>
      </c>
      <c r="D121" s="80" t="s">
        <v>611</v>
      </c>
      <c r="E121" s="89">
        <v>280</v>
      </c>
      <c r="F121" s="89">
        <v>280</v>
      </c>
    </row>
    <row r="122" spans="1:6" s="3" customFormat="1" ht="15.75">
      <c r="A122" s="2" t="s">
        <v>465</v>
      </c>
      <c r="B122" s="80" t="s">
        <v>29</v>
      </c>
      <c r="C122" s="1"/>
      <c r="D122" s="80"/>
      <c r="E122" s="89">
        <f>E123</f>
        <v>77242</v>
      </c>
      <c r="F122" s="89">
        <f>F123</f>
        <v>77965</v>
      </c>
    </row>
    <row r="123" spans="1:6" s="3" customFormat="1" ht="47.25">
      <c r="A123" s="2" t="s">
        <v>3</v>
      </c>
      <c r="B123" s="80" t="s">
        <v>29</v>
      </c>
      <c r="C123" s="1" t="s">
        <v>311</v>
      </c>
      <c r="D123" s="80"/>
      <c r="E123" s="89">
        <f>E124</f>
        <v>77242</v>
      </c>
      <c r="F123" s="89">
        <f>F124</f>
        <v>77965</v>
      </c>
    </row>
    <row r="124" spans="1:6" s="3" customFormat="1" ht="31.5">
      <c r="A124" s="2" t="s">
        <v>652</v>
      </c>
      <c r="B124" s="80" t="s">
        <v>29</v>
      </c>
      <c r="C124" s="1" t="s">
        <v>312</v>
      </c>
      <c r="D124" s="80"/>
      <c r="E124" s="89">
        <f>E125+E128</f>
        <v>77242</v>
      </c>
      <c r="F124" s="89">
        <f>F125+F128</f>
        <v>77965</v>
      </c>
    </row>
    <row r="125" spans="1:6" s="3" customFormat="1" ht="15.75">
      <c r="A125" s="2" t="s">
        <v>533</v>
      </c>
      <c r="B125" s="80" t="s">
        <v>29</v>
      </c>
      <c r="C125" s="80" t="s">
        <v>313</v>
      </c>
      <c r="D125" s="80"/>
      <c r="E125" s="89">
        <f>E126+E127</f>
        <v>20043</v>
      </c>
      <c r="F125" s="89">
        <f>F126+F127</f>
        <v>20752</v>
      </c>
    </row>
    <row r="126" spans="1:6" s="3" customFormat="1" ht="31.5">
      <c r="A126" s="2" t="s">
        <v>638</v>
      </c>
      <c r="B126" s="80" t="s">
        <v>29</v>
      </c>
      <c r="C126" s="80" t="s">
        <v>313</v>
      </c>
      <c r="D126" s="80" t="s">
        <v>609</v>
      </c>
      <c r="E126" s="89">
        <v>15053</v>
      </c>
      <c r="F126" s="89">
        <v>15762</v>
      </c>
    </row>
    <row r="127" spans="1:6" s="3" customFormat="1" ht="15.75">
      <c r="A127" s="2" t="s">
        <v>466</v>
      </c>
      <c r="B127" s="80" t="s">
        <v>29</v>
      </c>
      <c r="C127" s="80" t="s">
        <v>313</v>
      </c>
      <c r="D127" s="80" t="s">
        <v>618</v>
      </c>
      <c r="E127" s="89">
        <v>4990</v>
      </c>
      <c r="F127" s="89">
        <v>4990</v>
      </c>
    </row>
    <row r="128" spans="1:6" s="3" customFormat="1" ht="47.25">
      <c r="A128" s="2" t="s">
        <v>668</v>
      </c>
      <c r="B128" s="80" t="s">
        <v>29</v>
      </c>
      <c r="C128" s="80" t="s">
        <v>669</v>
      </c>
      <c r="D128" s="80"/>
      <c r="E128" s="89">
        <f>E129</f>
        <v>57199</v>
      </c>
      <c r="F128" s="89">
        <f>F129</f>
        <v>57213</v>
      </c>
    </row>
    <row r="129" spans="1:6" s="3" customFormat="1" ht="31.5">
      <c r="A129" s="2" t="s">
        <v>638</v>
      </c>
      <c r="B129" s="80" t="s">
        <v>29</v>
      </c>
      <c r="C129" s="80" t="s">
        <v>669</v>
      </c>
      <c r="D129" s="80" t="s">
        <v>609</v>
      </c>
      <c r="E129" s="89">
        <v>57199</v>
      </c>
      <c r="F129" s="89">
        <v>57213</v>
      </c>
    </row>
    <row r="130" spans="1:6" s="3" customFormat="1" ht="15.75">
      <c r="A130" s="2" t="s">
        <v>22</v>
      </c>
      <c r="B130" s="80" t="s">
        <v>629</v>
      </c>
      <c r="C130" s="80"/>
      <c r="D130" s="80"/>
      <c r="E130" s="89">
        <f>E131+E135</f>
        <v>14320</v>
      </c>
      <c r="F130" s="89">
        <f>F131+F135</f>
        <v>14420</v>
      </c>
    </row>
    <row r="131" spans="1:6" s="3" customFormat="1" ht="47.25">
      <c r="A131" s="2" t="s">
        <v>0</v>
      </c>
      <c r="B131" s="80" t="s">
        <v>629</v>
      </c>
      <c r="C131" s="80" t="s">
        <v>271</v>
      </c>
      <c r="D131" s="80"/>
      <c r="E131" s="89">
        <f aca="true" t="shared" si="7" ref="E131:F133">E132</f>
        <v>2300</v>
      </c>
      <c r="F131" s="89">
        <f t="shared" si="7"/>
        <v>2400</v>
      </c>
    </row>
    <row r="132" spans="1:6" s="3" customFormat="1" ht="47.25">
      <c r="A132" s="2" t="s">
        <v>654</v>
      </c>
      <c r="B132" s="80" t="s">
        <v>629</v>
      </c>
      <c r="C132" s="80" t="s">
        <v>272</v>
      </c>
      <c r="D132" s="80"/>
      <c r="E132" s="89">
        <f t="shared" si="7"/>
        <v>2300</v>
      </c>
      <c r="F132" s="89">
        <f t="shared" si="7"/>
        <v>2400</v>
      </c>
    </row>
    <row r="133" spans="1:6" s="3" customFormat="1" ht="15.75">
      <c r="A133" s="2" t="s">
        <v>460</v>
      </c>
      <c r="B133" s="80" t="s">
        <v>629</v>
      </c>
      <c r="C133" s="80" t="s">
        <v>74</v>
      </c>
      <c r="D133" s="80"/>
      <c r="E133" s="89">
        <f t="shared" si="7"/>
        <v>2300</v>
      </c>
      <c r="F133" s="89">
        <f t="shared" si="7"/>
        <v>2400</v>
      </c>
    </row>
    <row r="134" spans="1:6" s="3" customFormat="1" ht="15.75">
      <c r="A134" s="2" t="s">
        <v>610</v>
      </c>
      <c r="B134" s="80" t="s">
        <v>629</v>
      </c>
      <c r="C134" s="80" t="s">
        <v>74</v>
      </c>
      <c r="D134" s="80" t="s">
        <v>611</v>
      </c>
      <c r="E134" s="89">
        <v>2300</v>
      </c>
      <c r="F134" s="89">
        <v>2400</v>
      </c>
    </row>
    <row r="135" spans="1:6" s="3" customFormat="1" ht="63">
      <c r="A135" s="2" t="s">
        <v>300</v>
      </c>
      <c r="B135" s="80" t="s">
        <v>629</v>
      </c>
      <c r="C135" s="80" t="s">
        <v>301</v>
      </c>
      <c r="D135" s="2"/>
      <c r="E135" s="89">
        <f>E136+E141</f>
        <v>12020</v>
      </c>
      <c r="F135" s="89">
        <f>F136+F141</f>
        <v>12020</v>
      </c>
    </row>
    <row r="136" spans="1:6" s="3" customFormat="1" ht="31.5">
      <c r="A136" s="2" t="s">
        <v>61</v>
      </c>
      <c r="B136" s="80" t="s">
        <v>629</v>
      </c>
      <c r="C136" s="80" t="s">
        <v>65</v>
      </c>
      <c r="D136" s="2"/>
      <c r="E136" s="89">
        <f>E137+E139</f>
        <v>1820</v>
      </c>
      <c r="F136" s="89">
        <f>F137+F139</f>
        <v>1820</v>
      </c>
    </row>
    <row r="137" spans="1:6" s="3" customFormat="1" ht="47.25">
      <c r="A137" s="2" t="s">
        <v>104</v>
      </c>
      <c r="B137" s="80" t="s">
        <v>629</v>
      </c>
      <c r="C137" s="80" t="s">
        <v>410</v>
      </c>
      <c r="D137" s="80"/>
      <c r="E137" s="89">
        <f>E138</f>
        <v>320</v>
      </c>
      <c r="F137" s="89">
        <f>F138</f>
        <v>320</v>
      </c>
    </row>
    <row r="138" spans="1:6" s="3" customFormat="1" ht="31.5">
      <c r="A138" s="2" t="s">
        <v>638</v>
      </c>
      <c r="B138" s="80" t="s">
        <v>629</v>
      </c>
      <c r="C138" s="80" t="s">
        <v>410</v>
      </c>
      <c r="D138" s="80" t="s">
        <v>609</v>
      </c>
      <c r="E138" s="89">
        <v>320</v>
      </c>
      <c r="F138" s="89">
        <v>320</v>
      </c>
    </row>
    <row r="139" spans="1:6" s="3" customFormat="1" ht="15.75">
      <c r="A139" s="2" t="s">
        <v>406</v>
      </c>
      <c r="B139" s="80" t="s">
        <v>629</v>
      </c>
      <c r="C139" s="80" t="s">
        <v>407</v>
      </c>
      <c r="D139" s="80"/>
      <c r="E139" s="89">
        <f>E140</f>
        <v>1500</v>
      </c>
      <c r="F139" s="89">
        <f>F140</f>
        <v>1500</v>
      </c>
    </row>
    <row r="140" spans="1:6" s="3" customFormat="1" ht="31.5">
      <c r="A140" s="2" t="s">
        <v>638</v>
      </c>
      <c r="B140" s="80" t="s">
        <v>629</v>
      </c>
      <c r="C140" s="80" t="s">
        <v>407</v>
      </c>
      <c r="D140" s="80" t="s">
        <v>609</v>
      </c>
      <c r="E140" s="89">
        <v>1500</v>
      </c>
      <c r="F140" s="89">
        <v>1500</v>
      </c>
    </row>
    <row r="141" spans="1:6" s="3" customFormat="1" ht="31.5">
      <c r="A141" s="2" t="s">
        <v>109</v>
      </c>
      <c r="B141" s="80" t="s">
        <v>629</v>
      </c>
      <c r="C141" s="80" t="s">
        <v>110</v>
      </c>
      <c r="D141" s="80"/>
      <c r="E141" s="89">
        <f>E142</f>
        <v>10200</v>
      </c>
      <c r="F141" s="89">
        <f>F142</f>
        <v>10200</v>
      </c>
    </row>
    <row r="142" spans="1:6" s="3" customFormat="1" ht="31.5">
      <c r="A142" s="2" t="s">
        <v>111</v>
      </c>
      <c r="B142" s="80" t="s">
        <v>629</v>
      </c>
      <c r="C142" s="80" t="s">
        <v>112</v>
      </c>
      <c r="D142" s="80"/>
      <c r="E142" s="89">
        <f>E143</f>
        <v>10200</v>
      </c>
      <c r="F142" s="89">
        <f>F143</f>
        <v>10200</v>
      </c>
    </row>
    <row r="143" spans="1:6" s="3" customFormat="1" ht="31.5">
      <c r="A143" s="2" t="s">
        <v>638</v>
      </c>
      <c r="B143" s="80" t="s">
        <v>629</v>
      </c>
      <c r="C143" s="80" t="s">
        <v>112</v>
      </c>
      <c r="D143" s="80" t="s">
        <v>609</v>
      </c>
      <c r="E143" s="89">
        <v>10200</v>
      </c>
      <c r="F143" s="89">
        <v>10200</v>
      </c>
    </row>
    <row r="144" spans="1:6" s="37" customFormat="1" ht="15.75">
      <c r="A144" s="109" t="s">
        <v>537</v>
      </c>
      <c r="B144" s="409" t="s">
        <v>535</v>
      </c>
      <c r="C144" s="409"/>
      <c r="D144" s="409"/>
      <c r="E144" s="227">
        <f>E145+E164+E150+E171</f>
        <v>16680</v>
      </c>
      <c r="F144" s="227">
        <f>F145+F164+F150+F171</f>
        <v>30712</v>
      </c>
    </row>
    <row r="145" spans="1:6" s="37" customFormat="1" ht="15.75">
      <c r="A145" s="2" t="s">
        <v>572</v>
      </c>
      <c r="B145" s="80" t="s">
        <v>571</v>
      </c>
      <c r="C145" s="80"/>
      <c r="D145" s="80"/>
      <c r="E145" s="89">
        <f aca="true" t="shared" si="8" ref="E145:F148">E146</f>
        <v>1050</v>
      </c>
      <c r="F145" s="89">
        <f t="shared" si="8"/>
        <v>1050</v>
      </c>
    </row>
    <row r="146" spans="1:6" s="37" customFormat="1" ht="63">
      <c r="A146" s="2" t="s">
        <v>300</v>
      </c>
      <c r="B146" s="80" t="s">
        <v>571</v>
      </c>
      <c r="C146" s="80" t="s">
        <v>301</v>
      </c>
      <c r="D146" s="80"/>
      <c r="E146" s="89">
        <f t="shared" si="8"/>
        <v>1050</v>
      </c>
      <c r="F146" s="89">
        <f t="shared" si="8"/>
        <v>1050</v>
      </c>
    </row>
    <row r="147" spans="1:6" s="37" customFormat="1" ht="31.5">
      <c r="A147" s="2" t="s">
        <v>333</v>
      </c>
      <c r="B147" s="80" t="s">
        <v>571</v>
      </c>
      <c r="C147" s="80" t="s">
        <v>334</v>
      </c>
      <c r="D147" s="80"/>
      <c r="E147" s="89">
        <f t="shared" si="8"/>
        <v>1050</v>
      </c>
      <c r="F147" s="89">
        <f t="shared" si="8"/>
        <v>1050</v>
      </c>
    </row>
    <row r="148" spans="1:6" s="37" customFormat="1" ht="31.5">
      <c r="A148" s="2" t="s">
        <v>573</v>
      </c>
      <c r="B148" s="80" t="s">
        <v>571</v>
      </c>
      <c r="C148" s="80" t="s">
        <v>62</v>
      </c>
      <c r="D148" s="80"/>
      <c r="E148" s="89">
        <f t="shared" si="8"/>
        <v>1050</v>
      </c>
      <c r="F148" s="89">
        <f t="shared" si="8"/>
        <v>1050</v>
      </c>
    </row>
    <row r="149" spans="1:6" s="37" customFormat="1" ht="31.5">
      <c r="A149" s="2" t="s">
        <v>638</v>
      </c>
      <c r="B149" s="80" t="s">
        <v>571</v>
      </c>
      <c r="C149" s="80" t="s">
        <v>62</v>
      </c>
      <c r="D149" s="80" t="s">
        <v>609</v>
      </c>
      <c r="E149" s="89">
        <v>1050</v>
      </c>
      <c r="F149" s="89">
        <v>1050</v>
      </c>
    </row>
    <row r="150" spans="1:6" s="3" customFormat="1" ht="15.75">
      <c r="A150" s="2" t="s">
        <v>538</v>
      </c>
      <c r="B150" s="80" t="s">
        <v>536</v>
      </c>
      <c r="C150" s="80"/>
      <c r="D150" s="80"/>
      <c r="E150" s="89">
        <f>E151</f>
        <v>7530</v>
      </c>
      <c r="F150" s="89">
        <f>F151</f>
        <v>21562</v>
      </c>
    </row>
    <row r="151" spans="1:6" s="37" customFormat="1" ht="63">
      <c r="A151" s="2" t="s">
        <v>300</v>
      </c>
      <c r="B151" s="80" t="s">
        <v>536</v>
      </c>
      <c r="C151" s="80" t="s">
        <v>301</v>
      </c>
      <c r="D151" s="80"/>
      <c r="E151" s="89">
        <f>E152+E155+E158+E161</f>
        <v>7530</v>
      </c>
      <c r="F151" s="89">
        <f>F152+F155+F158+F161</f>
        <v>21562</v>
      </c>
    </row>
    <row r="152" spans="1:6" s="37" customFormat="1" ht="31.5">
      <c r="A152" s="2" t="s">
        <v>655</v>
      </c>
      <c r="B152" s="80" t="s">
        <v>536</v>
      </c>
      <c r="C152" s="80" t="s">
        <v>302</v>
      </c>
      <c r="D152" s="80"/>
      <c r="E152" s="89">
        <f>E153</f>
        <v>0</v>
      </c>
      <c r="F152" s="89">
        <f>F153</f>
        <v>14245.7</v>
      </c>
    </row>
    <row r="153" spans="1:6" s="37" customFormat="1" ht="15.75">
      <c r="A153" s="2" t="s">
        <v>675</v>
      </c>
      <c r="B153" s="80" t="s">
        <v>536</v>
      </c>
      <c r="C153" s="80" t="s">
        <v>674</v>
      </c>
      <c r="D153" s="80"/>
      <c r="E153" s="89">
        <f>E154</f>
        <v>0</v>
      </c>
      <c r="F153" s="89">
        <f>F154</f>
        <v>14245.7</v>
      </c>
    </row>
    <row r="154" spans="1:6" s="37" customFormat="1" ht="31.5">
      <c r="A154" s="2" t="s">
        <v>224</v>
      </c>
      <c r="B154" s="80" t="s">
        <v>536</v>
      </c>
      <c r="C154" s="80" t="s">
        <v>674</v>
      </c>
      <c r="D154" s="80" t="s">
        <v>622</v>
      </c>
      <c r="E154" s="89">
        <v>0</v>
      </c>
      <c r="F154" s="89">
        <v>14245.7</v>
      </c>
    </row>
    <row r="155" spans="1:6" s="37" customFormat="1" ht="63">
      <c r="A155" s="2" t="s">
        <v>651</v>
      </c>
      <c r="B155" s="80" t="s">
        <v>536</v>
      </c>
      <c r="C155" s="80" t="s">
        <v>303</v>
      </c>
      <c r="D155" s="80"/>
      <c r="E155" s="89">
        <f>E156</f>
        <v>7000</v>
      </c>
      <c r="F155" s="89">
        <f>F156</f>
        <v>6786.3</v>
      </c>
    </row>
    <row r="156" spans="1:6" s="37" customFormat="1" ht="31.5">
      <c r="A156" s="2" t="s">
        <v>404</v>
      </c>
      <c r="B156" s="80" t="s">
        <v>536</v>
      </c>
      <c r="C156" s="80" t="s">
        <v>405</v>
      </c>
      <c r="D156" s="80"/>
      <c r="E156" s="89">
        <f>E157</f>
        <v>7000</v>
      </c>
      <c r="F156" s="89">
        <f>F157</f>
        <v>6786.3</v>
      </c>
    </row>
    <row r="157" spans="1:6" s="37" customFormat="1" ht="31.5">
      <c r="A157" s="2" t="s">
        <v>224</v>
      </c>
      <c r="B157" s="80" t="s">
        <v>536</v>
      </c>
      <c r="C157" s="80" t="s">
        <v>405</v>
      </c>
      <c r="D157" s="80" t="s">
        <v>622</v>
      </c>
      <c r="E157" s="89">
        <v>7000</v>
      </c>
      <c r="F157" s="89">
        <v>6786.3</v>
      </c>
    </row>
    <row r="158" spans="1:6" s="37" customFormat="1" ht="31.5">
      <c r="A158" s="2" t="s">
        <v>306</v>
      </c>
      <c r="B158" s="80" t="s">
        <v>536</v>
      </c>
      <c r="C158" s="80" t="s">
        <v>307</v>
      </c>
      <c r="D158" s="80"/>
      <c r="E158" s="89">
        <f>E159</f>
        <v>0</v>
      </c>
      <c r="F158" s="89">
        <f>F159</f>
        <v>0</v>
      </c>
    </row>
    <row r="159" spans="1:6" s="37" customFormat="1" ht="31.5">
      <c r="A159" s="2" t="s">
        <v>46</v>
      </c>
      <c r="B159" s="80" t="s">
        <v>536</v>
      </c>
      <c r="C159" s="80" t="s">
        <v>43</v>
      </c>
      <c r="D159" s="80"/>
      <c r="E159" s="89">
        <f>E160</f>
        <v>0</v>
      </c>
      <c r="F159" s="89">
        <f>F160</f>
        <v>0</v>
      </c>
    </row>
    <row r="160" spans="1:6" s="37" customFormat="1" ht="31.5">
      <c r="A160" s="2" t="s">
        <v>224</v>
      </c>
      <c r="B160" s="80" t="s">
        <v>536</v>
      </c>
      <c r="C160" s="80" t="s">
        <v>43</v>
      </c>
      <c r="D160" s="80" t="s">
        <v>622</v>
      </c>
      <c r="E160" s="89">
        <v>0</v>
      </c>
      <c r="F160" s="89">
        <v>0</v>
      </c>
    </row>
    <row r="161" spans="1:6" s="37" customFormat="1" ht="31.5">
      <c r="A161" s="2" t="s">
        <v>333</v>
      </c>
      <c r="B161" s="80" t="s">
        <v>536</v>
      </c>
      <c r="C161" s="80" t="s">
        <v>334</v>
      </c>
      <c r="D161" s="80"/>
      <c r="E161" s="89">
        <f>E162</f>
        <v>530</v>
      </c>
      <c r="F161" s="89">
        <f>F162</f>
        <v>530</v>
      </c>
    </row>
    <row r="162" spans="1:6" s="37" customFormat="1" ht="15.75">
      <c r="A162" s="2" t="s">
        <v>47</v>
      </c>
      <c r="B162" s="80" t="s">
        <v>536</v>
      </c>
      <c r="C162" s="80" t="s">
        <v>44</v>
      </c>
      <c r="D162" s="80"/>
      <c r="E162" s="89">
        <f>E163</f>
        <v>530</v>
      </c>
      <c r="F162" s="89">
        <f>F163</f>
        <v>530</v>
      </c>
    </row>
    <row r="163" spans="1:6" s="37" customFormat="1" ht="31.5">
      <c r="A163" s="2" t="s">
        <v>638</v>
      </c>
      <c r="B163" s="80" t="s">
        <v>536</v>
      </c>
      <c r="C163" s="80" t="s">
        <v>44</v>
      </c>
      <c r="D163" s="80" t="s">
        <v>609</v>
      </c>
      <c r="E163" s="89">
        <v>530</v>
      </c>
      <c r="F163" s="89">
        <v>530</v>
      </c>
    </row>
    <row r="164" spans="1:6" s="3" customFormat="1" ht="15.75">
      <c r="A164" s="2" t="s">
        <v>567</v>
      </c>
      <c r="B164" s="80" t="s">
        <v>566</v>
      </c>
      <c r="C164" s="80"/>
      <c r="D164" s="80"/>
      <c r="E164" s="89">
        <f>E165</f>
        <v>0</v>
      </c>
      <c r="F164" s="89">
        <f>F165</f>
        <v>0</v>
      </c>
    </row>
    <row r="165" spans="1:6" s="3" customFormat="1" ht="63">
      <c r="A165" s="2" t="s">
        <v>300</v>
      </c>
      <c r="B165" s="80" t="s">
        <v>566</v>
      </c>
      <c r="C165" s="80" t="s">
        <v>301</v>
      </c>
      <c r="D165" s="80"/>
      <c r="E165" s="89">
        <f>E166</f>
        <v>0</v>
      </c>
      <c r="F165" s="89">
        <f>F166</f>
        <v>0</v>
      </c>
    </row>
    <row r="166" spans="1:6" s="3" customFormat="1" ht="47.25">
      <c r="A166" s="2" t="s">
        <v>69</v>
      </c>
      <c r="B166" s="80" t="s">
        <v>566</v>
      </c>
      <c r="C166" s="80" t="s">
        <v>304</v>
      </c>
      <c r="D166" s="80"/>
      <c r="E166" s="89">
        <f>E167+E169</f>
        <v>0</v>
      </c>
      <c r="F166" s="89">
        <f>F167+F169</f>
        <v>0</v>
      </c>
    </row>
    <row r="167" spans="1:6" s="3" customFormat="1" ht="47.25">
      <c r="A167" s="2" t="s">
        <v>656</v>
      </c>
      <c r="B167" s="80" t="s">
        <v>566</v>
      </c>
      <c r="C167" s="80" t="s">
        <v>677</v>
      </c>
      <c r="D167" s="80"/>
      <c r="E167" s="89">
        <f>E168</f>
        <v>0</v>
      </c>
      <c r="F167" s="89">
        <f>F168</f>
        <v>0</v>
      </c>
    </row>
    <row r="168" spans="1:6" s="3" customFormat="1" ht="31.5">
      <c r="A168" s="2" t="s">
        <v>638</v>
      </c>
      <c r="B168" s="80" t="s">
        <v>566</v>
      </c>
      <c r="C168" s="80" t="s">
        <v>677</v>
      </c>
      <c r="D168" s="80" t="s">
        <v>609</v>
      </c>
      <c r="E168" s="89">
        <v>0</v>
      </c>
      <c r="F168" s="89">
        <v>0</v>
      </c>
    </row>
    <row r="169" spans="1:6" s="3" customFormat="1" ht="47.25">
      <c r="A169" s="2" t="s">
        <v>657</v>
      </c>
      <c r="B169" s="80" t="s">
        <v>566</v>
      </c>
      <c r="C169" s="80" t="s">
        <v>679</v>
      </c>
      <c r="D169" s="80"/>
      <c r="E169" s="89">
        <f>E170</f>
        <v>0</v>
      </c>
      <c r="F169" s="89">
        <f>F170</f>
        <v>0</v>
      </c>
    </row>
    <row r="170" spans="1:6" s="3" customFormat="1" ht="31.5">
      <c r="A170" s="2" t="s">
        <v>638</v>
      </c>
      <c r="B170" s="80" t="s">
        <v>566</v>
      </c>
      <c r="C170" s="80" t="s">
        <v>679</v>
      </c>
      <c r="D170" s="80" t="s">
        <v>609</v>
      </c>
      <c r="E170" s="89">
        <v>0</v>
      </c>
      <c r="F170" s="89">
        <v>0</v>
      </c>
    </row>
    <row r="171" spans="1:6" s="3" customFormat="1" ht="15.75">
      <c r="A171" s="2" t="s">
        <v>633</v>
      </c>
      <c r="B171" s="80" t="s">
        <v>632</v>
      </c>
      <c r="C171" s="80"/>
      <c r="D171" s="80"/>
      <c r="E171" s="89">
        <f aca="true" t="shared" si="9" ref="E171:F174">E172</f>
        <v>8100</v>
      </c>
      <c r="F171" s="89">
        <f t="shared" si="9"/>
        <v>8100</v>
      </c>
    </row>
    <row r="172" spans="1:6" s="3" customFormat="1" ht="63">
      <c r="A172" s="2" t="s">
        <v>300</v>
      </c>
      <c r="B172" s="80" t="s">
        <v>632</v>
      </c>
      <c r="C172" s="80" t="s">
        <v>301</v>
      </c>
      <c r="D172" s="80"/>
      <c r="E172" s="89">
        <f t="shared" si="9"/>
        <v>8100</v>
      </c>
      <c r="F172" s="89">
        <f t="shared" si="9"/>
        <v>8100</v>
      </c>
    </row>
    <row r="173" spans="1:6" s="3" customFormat="1" ht="47.25">
      <c r="A173" s="2" t="s">
        <v>69</v>
      </c>
      <c r="B173" s="80" t="s">
        <v>632</v>
      </c>
      <c r="C173" s="80" t="s">
        <v>304</v>
      </c>
      <c r="D173" s="80"/>
      <c r="E173" s="89">
        <f t="shared" si="9"/>
        <v>8100</v>
      </c>
      <c r="F173" s="89">
        <f t="shared" si="9"/>
        <v>8100</v>
      </c>
    </row>
    <row r="174" spans="1:6" s="3" customFormat="1" ht="78.75">
      <c r="A174" s="2" t="s">
        <v>416</v>
      </c>
      <c r="B174" s="80" t="s">
        <v>632</v>
      </c>
      <c r="C174" s="80" t="s">
        <v>305</v>
      </c>
      <c r="D174" s="80"/>
      <c r="E174" s="89">
        <f t="shared" si="9"/>
        <v>8100</v>
      </c>
      <c r="F174" s="89">
        <f t="shared" si="9"/>
        <v>8100</v>
      </c>
    </row>
    <row r="175" spans="1:6" s="3" customFormat="1" ht="15.75">
      <c r="A175" s="2" t="s">
        <v>466</v>
      </c>
      <c r="B175" s="80" t="s">
        <v>632</v>
      </c>
      <c r="C175" s="80" t="s">
        <v>305</v>
      </c>
      <c r="D175" s="80" t="s">
        <v>618</v>
      </c>
      <c r="E175" s="89">
        <v>8100</v>
      </c>
      <c r="F175" s="89">
        <v>8100</v>
      </c>
    </row>
    <row r="176" spans="1:9" s="3" customFormat="1" ht="15.75">
      <c r="A176" s="109" t="s">
        <v>23</v>
      </c>
      <c r="B176" s="409" t="s">
        <v>489</v>
      </c>
      <c r="C176" s="409"/>
      <c r="D176" s="409"/>
      <c r="E176" s="227">
        <f>E177+E191+E247+E230+E217</f>
        <v>1108769.4</v>
      </c>
      <c r="F176" s="227">
        <f>F177+F191+F247+F230+F217</f>
        <v>1144299.5</v>
      </c>
      <c r="H176" s="48"/>
      <c r="I176" s="32"/>
    </row>
    <row r="177" spans="1:6" s="3" customFormat="1" ht="15.75">
      <c r="A177" s="2" t="s">
        <v>493</v>
      </c>
      <c r="B177" s="80" t="s">
        <v>490</v>
      </c>
      <c r="C177" s="80"/>
      <c r="D177" s="80"/>
      <c r="E177" s="89">
        <f>E178</f>
        <v>376424.5</v>
      </c>
      <c r="F177" s="89">
        <f>F178</f>
        <v>387423.4</v>
      </c>
    </row>
    <row r="178" spans="1:6" s="3" customFormat="1" ht="47.25">
      <c r="A178" s="2" t="s">
        <v>132</v>
      </c>
      <c r="B178" s="80" t="s">
        <v>490</v>
      </c>
      <c r="C178" s="80" t="s">
        <v>85</v>
      </c>
      <c r="D178" s="80"/>
      <c r="E178" s="89">
        <f>E179+E188</f>
        <v>376424.5</v>
      </c>
      <c r="F178" s="89">
        <f>F179+F188</f>
        <v>387423.4</v>
      </c>
    </row>
    <row r="179" spans="1:6" s="3" customFormat="1" ht="31.5">
      <c r="A179" s="2" t="s">
        <v>233</v>
      </c>
      <c r="B179" s="80" t="s">
        <v>490</v>
      </c>
      <c r="C179" s="80" t="s">
        <v>86</v>
      </c>
      <c r="D179" s="80"/>
      <c r="E179" s="89">
        <f>E180+E182+E184+E186</f>
        <v>375029.5</v>
      </c>
      <c r="F179" s="89">
        <f>F180+F182+F184+F186</f>
        <v>386028.4</v>
      </c>
    </row>
    <row r="180" spans="1:6" s="3" customFormat="1" ht="15.75">
      <c r="A180" s="2" t="s">
        <v>228</v>
      </c>
      <c r="B180" s="80" t="s">
        <v>490</v>
      </c>
      <c r="C180" s="80" t="s">
        <v>237</v>
      </c>
      <c r="D180" s="80"/>
      <c r="E180" s="89">
        <f>E181</f>
        <v>111082</v>
      </c>
      <c r="F180" s="89">
        <f>F181</f>
        <v>111604</v>
      </c>
    </row>
    <row r="181" spans="1:6" s="3" customFormat="1" ht="31.5">
      <c r="A181" s="2" t="s">
        <v>615</v>
      </c>
      <c r="B181" s="80" t="s">
        <v>490</v>
      </c>
      <c r="C181" s="80" t="s">
        <v>237</v>
      </c>
      <c r="D181" s="80" t="s">
        <v>616</v>
      </c>
      <c r="E181" s="89">
        <v>111082</v>
      </c>
      <c r="F181" s="89">
        <v>111604</v>
      </c>
    </row>
    <row r="182" spans="1:6" s="3" customFormat="1" ht="204.75">
      <c r="A182" s="2" t="s">
        <v>658</v>
      </c>
      <c r="B182" s="80" t="s">
        <v>490</v>
      </c>
      <c r="C182" s="80" t="s">
        <v>234</v>
      </c>
      <c r="D182" s="80"/>
      <c r="E182" s="89">
        <f>E183</f>
        <v>193844.6</v>
      </c>
      <c r="F182" s="89">
        <f>F183</f>
        <v>202373.8</v>
      </c>
    </row>
    <row r="183" spans="1:6" s="3" customFormat="1" ht="31.5">
      <c r="A183" s="2" t="s">
        <v>615</v>
      </c>
      <c r="B183" s="80" t="s">
        <v>490</v>
      </c>
      <c r="C183" s="80" t="s">
        <v>234</v>
      </c>
      <c r="D183" s="80" t="s">
        <v>616</v>
      </c>
      <c r="E183" s="89">
        <v>193844.6</v>
      </c>
      <c r="F183" s="89">
        <v>202373.8</v>
      </c>
    </row>
    <row r="184" spans="1:6" s="3" customFormat="1" ht="204.75">
      <c r="A184" s="2" t="s">
        <v>7</v>
      </c>
      <c r="B184" s="80" t="s">
        <v>490</v>
      </c>
      <c r="C184" s="80" t="s">
        <v>235</v>
      </c>
      <c r="D184" s="80"/>
      <c r="E184" s="89">
        <f>E185</f>
        <v>2771.8</v>
      </c>
      <c r="F184" s="89">
        <f>F185</f>
        <v>2874.5</v>
      </c>
    </row>
    <row r="185" spans="1:6" s="3" customFormat="1" ht="31.5">
      <c r="A185" s="2" t="s">
        <v>615</v>
      </c>
      <c r="B185" s="80" t="s">
        <v>490</v>
      </c>
      <c r="C185" s="80" t="s">
        <v>235</v>
      </c>
      <c r="D185" s="80" t="s">
        <v>616</v>
      </c>
      <c r="E185" s="89">
        <v>2771.8</v>
      </c>
      <c r="F185" s="89">
        <v>2874.5</v>
      </c>
    </row>
    <row r="186" spans="1:6" s="3" customFormat="1" ht="220.5">
      <c r="A186" s="2" t="s">
        <v>659</v>
      </c>
      <c r="B186" s="80" t="s">
        <v>490</v>
      </c>
      <c r="C186" s="80" t="s">
        <v>236</v>
      </c>
      <c r="D186" s="80"/>
      <c r="E186" s="89">
        <f>E187</f>
        <v>67331.1</v>
      </c>
      <c r="F186" s="89">
        <f>F187</f>
        <v>69176.1</v>
      </c>
    </row>
    <row r="187" spans="1:6" s="3" customFormat="1" ht="31.5">
      <c r="A187" s="2" t="s">
        <v>615</v>
      </c>
      <c r="B187" s="80" t="s">
        <v>490</v>
      </c>
      <c r="C187" s="80" t="s">
        <v>236</v>
      </c>
      <c r="D187" s="80" t="s">
        <v>616</v>
      </c>
      <c r="E187" s="89">
        <v>67331.1</v>
      </c>
      <c r="F187" s="89">
        <v>69176.1</v>
      </c>
    </row>
    <row r="188" spans="1:6" s="3" customFormat="1" ht="47.25">
      <c r="A188" s="2" t="s">
        <v>98</v>
      </c>
      <c r="B188" s="80" t="s">
        <v>490</v>
      </c>
      <c r="C188" s="80" t="s">
        <v>253</v>
      </c>
      <c r="D188" s="80"/>
      <c r="E188" s="89">
        <f>E189</f>
        <v>1395</v>
      </c>
      <c r="F188" s="89">
        <f>F189</f>
        <v>1395</v>
      </c>
    </row>
    <row r="189" spans="1:6" s="3" customFormat="1" ht="15.75">
      <c r="A189" s="2" t="s">
        <v>228</v>
      </c>
      <c r="B189" s="80" t="s">
        <v>490</v>
      </c>
      <c r="C189" s="80" t="s">
        <v>408</v>
      </c>
      <c r="D189" s="80"/>
      <c r="E189" s="89">
        <f>E190</f>
        <v>1395</v>
      </c>
      <c r="F189" s="89">
        <f>F190</f>
        <v>1395</v>
      </c>
    </row>
    <row r="190" spans="1:6" s="3" customFormat="1" ht="31.5">
      <c r="A190" s="2" t="s">
        <v>615</v>
      </c>
      <c r="B190" s="80" t="s">
        <v>490</v>
      </c>
      <c r="C190" s="80" t="s">
        <v>408</v>
      </c>
      <c r="D190" s="80" t="s">
        <v>616</v>
      </c>
      <c r="E190" s="89">
        <v>1395</v>
      </c>
      <c r="F190" s="89">
        <v>1395</v>
      </c>
    </row>
    <row r="191" spans="1:6" s="3" customFormat="1" ht="15.75">
      <c r="A191" s="2" t="s">
        <v>494</v>
      </c>
      <c r="B191" s="80" t="s">
        <v>24</v>
      </c>
      <c r="C191" s="80"/>
      <c r="D191" s="80"/>
      <c r="E191" s="89">
        <f>E192</f>
        <v>560979.6</v>
      </c>
      <c r="F191" s="89">
        <f>F192</f>
        <v>582680.7000000001</v>
      </c>
    </row>
    <row r="192" spans="1:6" s="3" customFormat="1" ht="47.25">
      <c r="A192" s="2" t="s">
        <v>132</v>
      </c>
      <c r="B192" s="80" t="s">
        <v>24</v>
      </c>
      <c r="C192" s="80" t="s">
        <v>85</v>
      </c>
      <c r="D192" s="80"/>
      <c r="E192" s="89">
        <f>E199+E212+E196+E193</f>
        <v>560979.6</v>
      </c>
      <c r="F192" s="89">
        <f>F199+F212+F196+F193</f>
        <v>582680.7000000001</v>
      </c>
    </row>
    <row r="193" spans="1:6" s="3" customFormat="1" ht="15.75">
      <c r="A193" s="2" t="s">
        <v>1207</v>
      </c>
      <c r="B193" s="8" t="s">
        <v>24</v>
      </c>
      <c r="C193" s="8" t="s">
        <v>1187</v>
      </c>
      <c r="D193" s="80"/>
      <c r="E193" s="89">
        <f>E194</f>
        <v>500</v>
      </c>
      <c r="F193" s="89">
        <f>F194</f>
        <v>0</v>
      </c>
    </row>
    <row r="194" spans="1:6" s="3" customFormat="1" ht="47.25">
      <c r="A194" s="2" t="s">
        <v>1190</v>
      </c>
      <c r="B194" s="8" t="s">
        <v>24</v>
      </c>
      <c r="C194" s="8" t="s">
        <v>1191</v>
      </c>
      <c r="D194" s="8"/>
      <c r="E194" s="89">
        <f>E195</f>
        <v>500</v>
      </c>
      <c r="F194" s="89">
        <f>F195</f>
        <v>0</v>
      </c>
    </row>
    <row r="195" spans="1:6" s="3" customFormat="1" ht="31.5">
      <c r="A195" s="2" t="s">
        <v>615</v>
      </c>
      <c r="B195" s="8" t="s">
        <v>24</v>
      </c>
      <c r="C195" s="8" t="s">
        <v>1191</v>
      </c>
      <c r="D195" s="8" t="s">
        <v>616</v>
      </c>
      <c r="E195" s="89">
        <v>500</v>
      </c>
      <c r="F195" s="89">
        <v>0</v>
      </c>
    </row>
    <row r="196" spans="1:6" s="3" customFormat="1" ht="15.75">
      <c r="A196" s="2" t="s">
        <v>1208</v>
      </c>
      <c r="B196" s="8" t="s">
        <v>24</v>
      </c>
      <c r="C196" s="8" t="s">
        <v>1193</v>
      </c>
      <c r="D196" s="8"/>
      <c r="E196" s="89">
        <f>E197</f>
        <v>548.6</v>
      </c>
      <c r="F196" s="89">
        <f>F197</f>
        <v>548.6</v>
      </c>
    </row>
    <row r="197" spans="1:6" s="3" customFormat="1" ht="47.25">
      <c r="A197" s="2" t="s">
        <v>105</v>
      </c>
      <c r="B197" s="8" t="s">
        <v>24</v>
      </c>
      <c r="C197" s="8" t="s">
        <v>1194</v>
      </c>
      <c r="D197" s="8"/>
      <c r="E197" s="89">
        <f>E198</f>
        <v>548.6</v>
      </c>
      <c r="F197" s="89">
        <f>F198</f>
        <v>548.6</v>
      </c>
    </row>
    <row r="198" spans="1:6" s="3" customFormat="1" ht="31.5">
      <c r="A198" s="2" t="s">
        <v>615</v>
      </c>
      <c r="B198" s="8" t="s">
        <v>24</v>
      </c>
      <c r="C198" s="8" t="s">
        <v>1194</v>
      </c>
      <c r="D198" s="8" t="s">
        <v>616</v>
      </c>
      <c r="E198" s="89">
        <v>548.6</v>
      </c>
      <c r="F198" s="89">
        <v>548.6</v>
      </c>
    </row>
    <row r="199" spans="1:6" s="3" customFormat="1" ht="31.5">
      <c r="A199" s="2" t="s">
        <v>238</v>
      </c>
      <c r="B199" s="80" t="s">
        <v>24</v>
      </c>
      <c r="C199" s="80" t="s">
        <v>239</v>
      </c>
      <c r="D199" s="80"/>
      <c r="E199" s="89">
        <f>E200+E202+E204+E206+E208+E211</f>
        <v>539321.2</v>
      </c>
      <c r="F199" s="89">
        <f>F200+F202+F204+F206+F208+F211</f>
        <v>561522.3</v>
      </c>
    </row>
    <row r="200" spans="1:6" s="3" customFormat="1" ht="31.5">
      <c r="A200" s="2" t="s">
        <v>229</v>
      </c>
      <c r="B200" s="80" t="s">
        <v>24</v>
      </c>
      <c r="C200" s="80" t="s">
        <v>243</v>
      </c>
      <c r="D200" s="80"/>
      <c r="E200" s="89">
        <f>E201</f>
        <v>155117</v>
      </c>
      <c r="F200" s="89">
        <f>F201</f>
        <v>156664</v>
      </c>
    </row>
    <row r="201" spans="1:9" s="3" customFormat="1" ht="31.5">
      <c r="A201" s="2" t="s">
        <v>615</v>
      </c>
      <c r="B201" s="80" t="s">
        <v>24</v>
      </c>
      <c r="C201" s="80" t="s">
        <v>243</v>
      </c>
      <c r="D201" s="80" t="s">
        <v>616</v>
      </c>
      <c r="E201" s="89">
        <v>155117</v>
      </c>
      <c r="F201" s="89">
        <v>156664</v>
      </c>
      <c r="H201" s="59"/>
      <c r="I201" s="59"/>
    </row>
    <row r="202" spans="1:6" s="3" customFormat="1" ht="173.25">
      <c r="A202" s="2" t="s">
        <v>660</v>
      </c>
      <c r="B202" s="80" t="s">
        <v>24</v>
      </c>
      <c r="C202" s="80" t="s">
        <v>240</v>
      </c>
      <c r="D202" s="80"/>
      <c r="E202" s="89">
        <f>E203</f>
        <v>336498.2</v>
      </c>
      <c r="F202" s="89">
        <f>F203</f>
        <v>355678.6</v>
      </c>
    </row>
    <row r="203" spans="1:6" s="3" customFormat="1" ht="31.5">
      <c r="A203" s="2" t="s">
        <v>615</v>
      </c>
      <c r="B203" s="80" t="s">
        <v>24</v>
      </c>
      <c r="C203" s="80" t="s">
        <v>240</v>
      </c>
      <c r="D203" s="80" t="s">
        <v>616</v>
      </c>
      <c r="E203" s="89">
        <v>336498.2</v>
      </c>
      <c r="F203" s="89">
        <v>355678.6</v>
      </c>
    </row>
    <row r="204" spans="1:6" s="3" customFormat="1" ht="173.25">
      <c r="A204" s="2" t="s">
        <v>661</v>
      </c>
      <c r="B204" s="80" t="s">
        <v>24</v>
      </c>
      <c r="C204" s="80" t="s">
        <v>241</v>
      </c>
      <c r="D204" s="80"/>
      <c r="E204" s="89">
        <f>E205</f>
        <v>10956.6</v>
      </c>
      <c r="F204" s="89">
        <f>F205</f>
        <v>11362.4</v>
      </c>
    </row>
    <row r="205" spans="1:6" s="3" customFormat="1" ht="31.5">
      <c r="A205" s="2" t="s">
        <v>615</v>
      </c>
      <c r="B205" s="80" t="s">
        <v>24</v>
      </c>
      <c r="C205" s="80" t="s">
        <v>241</v>
      </c>
      <c r="D205" s="80" t="s">
        <v>616</v>
      </c>
      <c r="E205" s="89">
        <v>10956.6</v>
      </c>
      <c r="F205" s="89">
        <v>11362.4</v>
      </c>
    </row>
    <row r="206" spans="1:6" s="3" customFormat="1" ht="189">
      <c r="A206" s="2" t="s">
        <v>662</v>
      </c>
      <c r="B206" s="80" t="s">
        <v>24</v>
      </c>
      <c r="C206" s="80" t="s">
        <v>242</v>
      </c>
      <c r="D206" s="80"/>
      <c r="E206" s="89">
        <f>E207</f>
        <v>36749.4</v>
      </c>
      <c r="F206" s="89">
        <f>F207</f>
        <v>37817.3</v>
      </c>
    </row>
    <row r="207" spans="1:6" s="3" customFormat="1" ht="31.5">
      <c r="A207" s="2" t="s">
        <v>615</v>
      </c>
      <c r="B207" s="80" t="s">
        <v>24</v>
      </c>
      <c r="C207" s="80" t="s">
        <v>242</v>
      </c>
      <c r="D207" s="80" t="s">
        <v>616</v>
      </c>
      <c r="E207" s="89">
        <v>36749.4</v>
      </c>
      <c r="F207" s="89">
        <v>37817.3</v>
      </c>
    </row>
    <row r="208" spans="1:6" s="3" customFormat="1" ht="47.25">
      <c r="A208" s="2" t="s">
        <v>105</v>
      </c>
      <c r="B208" s="80" t="s">
        <v>24</v>
      </c>
      <c r="C208" s="80" t="s">
        <v>113</v>
      </c>
      <c r="D208" s="80"/>
      <c r="E208" s="89">
        <f>E209</f>
        <v>0</v>
      </c>
      <c r="F208" s="89">
        <f>F209</f>
        <v>0</v>
      </c>
    </row>
    <row r="209" spans="1:6" s="3" customFormat="1" ht="31.5">
      <c r="A209" s="2" t="s">
        <v>615</v>
      </c>
      <c r="B209" s="80" t="s">
        <v>24</v>
      </c>
      <c r="C209" s="80" t="s">
        <v>113</v>
      </c>
      <c r="D209" s="80" t="s">
        <v>616</v>
      </c>
      <c r="E209" s="89">
        <v>0</v>
      </c>
      <c r="F209" s="89">
        <v>0</v>
      </c>
    </row>
    <row r="210" spans="1:6" s="3" customFormat="1" ht="31.5">
      <c r="A210" s="2" t="s">
        <v>683</v>
      </c>
      <c r="B210" s="80" t="s">
        <v>24</v>
      </c>
      <c r="C210" s="80" t="s">
        <v>684</v>
      </c>
      <c r="D210" s="80"/>
      <c r="E210" s="89">
        <f>E211</f>
        <v>0</v>
      </c>
      <c r="F210" s="89">
        <f>F211</f>
        <v>0</v>
      </c>
    </row>
    <row r="211" spans="1:6" s="3" customFormat="1" ht="31.5">
      <c r="A211" s="2" t="s">
        <v>615</v>
      </c>
      <c r="B211" s="80" t="s">
        <v>24</v>
      </c>
      <c r="C211" s="80" t="s">
        <v>684</v>
      </c>
      <c r="D211" s="80" t="s">
        <v>616</v>
      </c>
      <c r="E211" s="89">
        <v>0</v>
      </c>
      <c r="F211" s="89">
        <v>0</v>
      </c>
    </row>
    <row r="212" spans="1:6" s="3" customFormat="1" ht="47.25">
      <c r="A212" s="2" t="s">
        <v>247</v>
      </c>
      <c r="B212" s="80" t="s">
        <v>24</v>
      </c>
      <c r="C212" s="80" t="s">
        <v>253</v>
      </c>
      <c r="D212" s="80"/>
      <c r="E212" s="89">
        <f>E213+E215</f>
        <v>20609.8</v>
      </c>
      <c r="F212" s="89">
        <f>F213+F215</f>
        <v>20609.8</v>
      </c>
    </row>
    <row r="213" spans="1:6" s="3" customFormat="1" ht="31.5">
      <c r="A213" s="2" t="s">
        <v>229</v>
      </c>
      <c r="B213" s="80" t="s">
        <v>24</v>
      </c>
      <c r="C213" s="80" t="s">
        <v>409</v>
      </c>
      <c r="D213" s="80"/>
      <c r="E213" s="89">
        <f>E214</f>
        <v>11807</v>
      </c>
      <c r="F213" s="89">
        <f>F214</f>
        <v>11807</v>
      </c>
    </row>
    <row r="214" spans="1:9" s="3" customFormat="1" ht="31.5">
      <c r="A214" s="2" t="s">
        <v>615</v>
      </c>
      <c r="B214" s="80" t="s">
        <v>24</v>
      </c>
      <c r="C214" s="80" t="s">
        <v>409</v>
      </c>
      <c r="D214" s="80" t="s">
        <v>616</v>
      </c>
      <c r="E214" s="89">
        <v>11807</v>
      </c>
      <c r="F214" s="89">
        <v>11807</v>
      </c>
      <c r="H214" s="59"/>
      <c r="I214" s="59"/>
    </row>
    <row r="215" spans="1:9" s="3" customFormat="1" ht="47.25">
      <c r="A215" s="2" t="s">
        <v>48</v>
      </c>
      <c r="B215" s="80" t="s">
        <v>24</v>
      </c>
      <c r="C215" s="80" t="s">
        <v>45</v>
      </c>
      <c r="D215" s="80"/>
      <c r="E215" s="413">
        <f>E216</f>
        <v>8802.8</v>
      </c>
      <c r="F215" s="89">
        <f>F216</f>
        <v>8802.8</v>
      </c>
      <c r="H215" s="59"/>
      <c r="I215" s="59"/>
    </row>
    <row r="216" spans="1:9" s="3" customFormat="1" ht="31.5">
      <c r="A216" s="2" t="s">
        <v>615</v>
      </c>
      <c r="B216" s="80" t="s">
        <v>24</v>
      </c>
      <c r="C216" s="80" t="s">
        <v>45</v>
      </c>
      <c r="D216" s="80" t="s">
        <v>616</v>
      </c>
      <c r="E216" s="89">
        <v>8802.8</v>
      </c>
      <c r="F216" s="89">
        <v>8802.8</v>
      </c>
      <c r="H216" s="59"/>
      <c r="I216" s="59"/>
    </row>
    <row r="217" spans="1:6" s="3" customFormat="1" ht="15.75">
      <c r="A217" s="2" t="s">
        <v>459</v>
      </c>
      <c r="B217" s="80" t="s">
        <v>458</v>
      </c>
      <c r="C217" s="80"/>
      <c r="D217" s="80"/>
      <c r="E217" s="89">
        <f>E218+E224</f>
        <v>101409.4</v>
      </c>
      <c r="F217" s="89">
        <f>F218+F224</f>
        <v>102786.5</v>
      </c>
    </row>
    <row r="218" spans="1:6" s="3" customFormat="1" ht="47.25">
      <c r="A218" s="2" t="s">
        <v>132</v>
      </c>
      <c r="B218" s="80" t="s">
        <v>458</v>
      </c>
      <c r="C218" s="80" t="s">
        <v>85</v>
      </c>
      <c r="D218" s="80"/>
      <c r="E218" s="89">
        <f aca="true" t="shared" si="10" ref="E218:F220">E219</f>
        <v>66352</v>
      </c>
      <c r="F218" s="89">
        <f t="shared" si="10"/>
        <v>66596</v>
      </c>
    </row>
    <row r="219" spans="1:6" s="3" customFormat="1" ht="31.5">
      <c r="A219" s="2" t="s">
        <v>244</v>
      </c>
      <c r="B219" s="80" t="s">
        <v>458</v>
      </c>
      <c r="C219" s="80" t="s">
        <v>245</v>
      </c>
      <c r="D219" s="80"/>
      <c r="E219" s="89">
        <f>E220+E222</f>
        <v>66352</v>
      </c>
      <c r="F219" s="89">
        <f>F220+F222</f>
        <v>66596</v>
      </c>
    </row>
    <row r="220" spans="1:6" s="3" customFormat="1" ht="15.75">
      <c r="A220" s="2" t="s">
        <v>230</v>
      </c>
      <c r="B220" s="80" t="s">
        <v>458</v>
      </c>
      <c r="C220" s="80" t="s">
        <v>246</v>
      </c>
      <c r="D220" s="80"/>
      <c r="E220" s="89">
        <f t="shared" si="10"/>
        <v>55929</v>
      </c>
      <c r="F220" s="89">
        <f t="shared" si="10"/>
        <v>56070</v>
      </c>
    </row>
    <row r="221" spans="1:6" s="3" customFormat="1" ht="31.5">
      <c r="A221" s="2" t="s">
        <v>615</v>
      </c>
      <c r="B221" s="80" t="s">
        <v>458</v>
      </c>
      <c r="C221" s="80" t="s">
        <v>246</v>
      </c>
      <c r="D221" s="80" t="s">
        <v>616</v>
      </c>
      <c r="E221" s="89">
        <v>55929</v>
      </c>
      <c r="F221" s="89">
        <v>56070</v>
      </c>
    </row>
    <row r="222" spans="1:6" s="3" customFormat="1" ht="47.25">
      <c r="A222" s="2" t="s">
        <v>990</v>
      </c>
      <c r="B222" s="80" t="s">
        <v>458</v>
      </c>
      <c r="C222" s="80" t="s">
        <v>49</v>
      </c>
      <c r="D222" s="80"/>
      <c r="E222" s="89">
        <f>E223</f>
        <v>10423</v>
      </c>
      <c r="F222" s="89">
        <f>F223</f>
        <v>10526</v>
      </c>
    </row>
    <row r="223" spans="1:6" s="3" customFormat="1" ht="31.5">
      <c r="A223" s="2" t="s">
        <v>615</v>
      </c>
      <c r="B223" s="80" t="s">
        <v>458</v>
      </c>
      <c r="C223" s="80" t="s">
        <v>49</v>
      </c>
      <c r="D223" s="80" t="s">
        <v>616</v>
      </c>
      <c r="E223" s="89">
        <v>10423</v>
      </c>
      <c r="F223" s="89">
        <v>10526</v>
      </c>
    </row>
    <row r="224" spans="1:6" s="3" customFormat="1" ht="31.5">
      <c r="A224" s="2" t="s">
        <v>2</v>
      </c>
      <c r="B224" s="80" t="s">
        <v>458</v>
      </c>
      <c r="C224" s="80" t="s">
        <v>275</v>
      </c>
      <c r="D224" s="80"/>
      <c r="E224" s="89">
        <f aca="true" t="shared" si="11" ref="E224:F226">E225</f>
        <v>35057.4</v>
      </c>
      <c r="F224" s="89">
        <f t="shared" si="11"/>
        <v>36190.5</v>
      </c>
    </row>
    <row r="225" spans="1:6" s="3" customFormat="1" ht="31.5">
      <c r="A225" s="2" t="s">
        <v>4</v>
      </c>
      <c r="B225" s="80" t="s">
        <v>458</v>
      </c>
      <c r="C225" s="80" t="s">
        <v>281</v>
      </c>
      <c r="D225" s="80"/>
      <c r="E225" s="89">
        <f>E226+E228</f>
        <v>35057.4</v>
      </c>
      <c r="F225" s="89">
        <f>F226+F228</f>
        <v>36190.5</v>
      </c>
    </row>
    <row r="226" spans="1:6" s="3" customFormat="1" ht="15.75">
      <c r="A226" s="2" t="s">
        <v>230</v>
      </c>
      <c r="B226" s="80" t="s">
        <v>458</v>
      </c>
      <c r="C226" s="80" t="s">
        <v>282</v>
      </c>
      <c r="D226" s="80"/>
      <c r="E226" s="89">
        <f t="shared" si="11"/>
        <v>27974</v>
      </c>
      <c r="F226" s="89">
        <f t="shared" si="11"/>
        <v>29028</v>
      </c>
    </row>
    <row r="227" spans="1:6" s="3" customFormat="1" ht="31.5">
      <c r="A227" s="2" t="s">
        <v>615</v>
      </c>
      <c r="B227" s="80" t="s">
        <v>458</v>
      </c>
      <c r="C227" s="80" t="s">
        <v>282</v>
      </c>
      <c r="D227" s="80" t="s">
        <v>616</v>
      </c>
      <c r="E227" s="89">
        <v>27974</v>
      </c>
      <c r="F227" s="89">
        <v>29028</v>
      </c>
    </row>
    <row r="228" spans="1:6" s="3" customFormat="1" ht="47.25">
      <c r="A228" s="2" t="s">
        <v>990</v>
      </c>
      <c r="B228" s="80" t="s">
        <v>458</v>
      </c>
      <c r="C228" s="80" t="s">
        <v>50</v>
      </c>
      <c r="D228" s="80"/>
      <c r="E228" s="89">
        <f>E229</f>
        <v>7083.4</v>
      </c>
      <c r="F228" s="89">
        <f>F229</f>
        <v>7162.5</v>
      </c>
    </row>
    <row r="229" spans="1:6" s="3" customFormat="1" ht="31.5">
      <c r="A229" s="2" t="s">
        <v>615</v>
      </c>
      <c r="B229" s="80" t="s">
        <v>458</v>
      </c>
      <c r="C229" s="80" t="s">
        <v>50</v>
      </c>
      <c r="D229" s="80" t="s">
        <v>616</v>
      </c>
      <c r="E229" s="89">
        <v>7083.4</v>
      </c>
      <c r="F229" s="89">
        <v>7162.5</v>
      </c>
    </row>
    <row r="230" spans="1:6" s="3" customFormat="1" ht="15.75">
      <c r="A230" s="2" t="s">
        <v>438</v>
      </c>
      <c r="B230" s="80" t="s">
        <v>25</v>
      </c>
      <c r="C230" s="80"/>
      <c r="D230" s="80"/>
      <c r="E230" s="89">
        <f>E231+E239+E243</f>
        <v>33520.9</v>
      </c>
      <c r="F230" s="89">
        <f>F231+F239+F243</f>
        <v>34821.9</v>
      </c>
    </row>
    <row r="231" spans="1:6" s="3" customFormat="1" ht="47.25">
      <c r="A231" s="2" t="s">
        <v>132</v>
      </c>
      <c r="B231" s="80" t="s">
        <v>25</v>
      </c>
      <c r="C231" s="80" t="s">
        <v>85</v>
      </c>
      <c r="D231" s="80"/>
      <c r="E231" s="89">
        <f>E232</f>
        <v>20031.9</v>
      </c>
      <c r="F231" s="89">
        <f>F232</f>
        <v>20848.9</v>
      </c>
    </row>
    <row r="232" spans="1:6" s="3" customFormat="1" ht="31.5">
      <c r="A232" s="2" t="s">
        <v>381</v>
      </c>
      <c r="B232" s="80" t="s">
        <v>25</v>
      </c>
      <c r="C232" s="80" t="s">
        <v>248</v>
      </c>
      <c r="D232" s="80"/>
      <c r="E232" s="89">
        <f>E233+E236</f>
        <v>20031.9</v>
      </c>
      <c r="F232" s="89">
        <f>F233+F236</f>
        <v>20848.9</v>
      </c>
    </row>
    <row r="233" spans="1:6" s="3" customFormat="1" ht="15.75">
      <c r="A233" s="2" t="s">
        <v>544</v>
      </c>
      <c r="B233" s="80" t="s">
        <v>25</v>
      </c>
      <c r="C233" s="80" t="s">
        <v>75</v>
      </c>
      <c r="D233" s="80"/>
      <c r="E233" s="89">
        <f>E234+E235</f>
        <v>2100</v>
      </c>
      <c r="F233" s="89">
        <f>F234+F235</f>
        <v>2200</v>
      </c>
    </row>
    <row r="234" spans="1:6" s="3" customFormat="1" ht="31.5">
      <c r="A234" s="2" t="s">
        <v>638</v>
      </c>
      <c r="B234" s="80" t="s">
        <v>25</v>
      </c>
      <c r="C234" s="80" t="s">
        <v>75</v>
      </c>
      <c r="D234" s="80" t="s">
        <v>609</v>
      </c>
      <c r="E234" s="89">
        <v>420</v>
      </c>
      <c r="F234" s="89">
        <v>440</v>
      </c>
    </row>
    <row r="235" spans="1:6" s="3" customFormat="1" ht="31.5">
      <c r="A235" s="2" t="s">
        <v>615</v>
      </c>
      <c r="B235" s="80" t="s">
        <v>25</v>
      </c>
      <c r="C235" s="80" t="s">
        <v>75</v>
      </c>
      <c r="D235" s="80" t="s">
        <v>616</v>
      </c>
      <c r="E235" s="89">
        <v>1680</v>
      </c>
      <c r="F235" s="89">
        <v>1760</v>
      </c>
    </row>
    <row r="236" spans="1:6" s="3" customFormat="1" ht="47.25">
      <c r="A236" s="2" t="s">
        <v>663</v>
      </c>
      <c r="B236" s="80" t="s">
        <v>25</v>
      </c>
      <c r="C236" s="80" t="s">
        <v>76</v>
      </c>
      <c r="D236" s="80"/>
      <c r="E236" s="89">
        <f>E237+E238</f>
        <v>17931.9</v>
      </c>
      <c r="F236" s="89">
        <f>F237+F238</f>
        <v>18648.9</v>
      </c>
    </row>
    <row r="237" spans="1:6" s="3" customFormat="1" ht="31.5">
      <c r="A237" s="2" t="s">
        <v>638</v>
      </c>
      <c r="B237" s="80" t="s">
        <v>25</v>
      </c>
      <c r="C237" s="80" t="s">
        <v>76</v>
      </c>
      <c r="D237" s="80" t="s">
        <v>619</v>
      </c>
      <c r="E237" s="89">
        <v>12074.7</v>
      </c>
      <c r="F237" s="89">
        <v>12557.5</v>
      </c>
    </row>
    <row r="238" spans="1:6" s="3" customFormat="1" ht="31.5">
      <c r="A238" s="2" t="s">
        <v>615</v>
      </c>
      <c r="B238" s="80" t="s">
        <v>25</v>
      </c>
      <c r="C238" s="80" t="s">
        <v>76</v>
      </c>
      <c r="D238" s="80" t="s">
        <v>616</v>
      </c>
      <c r="E238" s="89">
        <v>5857.2</v>
      </c>
      <c r="F238" s="89">
        <v>6091.4</v>
      </c>
    </row>
    <row r="239" spans="1:6" s="3" customFormat="1" ht="47.25">
      <c r="A239" s="2" t="s">
        <v>261</v>
      </c>
      <c r="B239" s="80" t="s">
        <v>25</v>
      </c>
      <c r="C239" s="80" t="s">
        <v>262</v>
      </c>
      <c r="D239" s="80"/>
      <c r="E239" s="89">
        <f aca="true" t="shared" si="12" ref="E239:F241">E240</f>
        <v>13269</v>
      </c>
      <c r="F239" s="89">
        <f t="shared" si="12"/>
        <v>13743</v>
      </c>
    </row>
    <row r="240" spans="1:6" s="3" customFormat="1" ht="31.5">
      <c r="A240" s="2" t="s">
        <v>263</v>
      </c>
      <c r="B240" s="80" t="s">
        <v>25</v>
      </c>
      <c r="C240" s="80" t="s">
        <v>264</v>
      </c>
      <c r="D240" s="80"/>
      <c r="E240" s="89">
        <f t="shared" si="12"/>
        <v>13269</v>
      </c>
      <c r="F240" s="89">
        <f t="shared" si="12"/>
        <v>13743</v>
      </c>
    </row>
    <row r="241" spans="1:6" s="3" customFormat="1" ht="15.75">
      <c r="A241" s="2" t="s">
        <v>621</v>
      </c>
      <c r="B241" s="80" t="s">
        <v>25</v>
      </c>
      <c r="C241" s="80" t="s">
        <v>265</v>
      </c>
      <c r="D241" s="80"/>
      <c r="E241" s="89">
        <f t="shared" si="12"/>
        <v>13269</v>
      </c>
      <c r="F241" s="89">
        <f t="shared" si="12"/>
        <v>13743</v>
      </c>
    </row>
    <row r="242" spans="1:6" s="3" customFormat="1" ht="31.5">
      <c r="A242" s="2" t="s">
        <v>615</v>
      </c>
      <c r="B242" s="80" t="s">
        <v>25</v>
      </c>
      <c r="C242" s="80" t="s">
        <v>265</v>
      </c>
      <c r="D242" s="80" t="s">
        <v>616</v>
      </c>
      <c r="E242" s="89">
        <v>13269</v>
      </c>
      <c r="F242" s="89">
        <v>13743</v>
      </c>
    </row>
    <row r="243" spans="1:6" s="3" customFormat="1" ht="47.25">
      <c r="A243" s="2" t="s">
        <v>325</v>
      </c>
      <c r="B243" s="80" t="s">
        <v>25</v>
      </c>
      <c r="C243" s="80" t="s">
        <v>326</v>
      </c>
      <c r="D243" s="80"/>
      <c r="E243" s="89">
        <f aca="true" t="shared" si="13" ref="E243:F245">E244</f>
        <v>220</v>
      </c>
      <c r="F243" s="89">
        <f t="shared" si="13"/>
        <v>230</v>
      </c>
    </row>
    <row r="244" spans="1:6" s="3" customFormat="1" ht="31.5">
      <c r="A244" s="2" t="s">
        <v>330</v>
      </c>
      <c r="B244" s="80" t="s">
        <v>25</v>
      </c>
      <c r="C244" s="80" t="s">
        <v>332</v>
      </c>
      <c r="D244" s="80"/>
      <c r="E244" s="89">
        <f t="shared" si="13"/>
        <v>220</v>
      </c>
      <c r="F244" s="89">
        <f t="shared" si="13"/>
        <v>230</v>
      </c>
    </row>
    <row r="245" spans="1:6" s="3" customFormat="1" ht="15.75">
      <c r="A245" s="2" t="s">
        <v>544</v>
      </c>
      <c r="B245" s="80" t="s">
        <v>25</v>
      </c>
      <c r="C245" s="80" t="s">
        <v>331</v>
      </c>
      <c r="D245" s="80"/>
      <c r="E245" s="89">
        <f t="shared" si="13"/>
        <v>220</v>
      </c>
      <c r="F245" s="89">
        <f t="shared" si="13"/>
        <v>230</v>
      </c>
    </row>
    <row r="246" spans="1:6" s="3" customFormat="1" ht="31.5">
      <c r="A246" s="2" t="s">
        <v>615</v>
      </c>
      <c r="B246" s="80" t="s">
        <v>25</v>
      </c>
      <c r="C246" s="80" t="s">
        <v>331</v>
      </c>
      <c r="D246" s="80" t="s">
        <v>616</v>
      </c>
      <c r="E246" s="89">
        <v>220</v>
      </c>
      <c r="F246" s="89">
        <v>230</v>
      </c>
    </row>
    <row r="247" spans="1:6" s="3" customFormat="1" ht="15.75">
      <c r="A247" s="2" t="s">
        <v>26</v>
      </c>
      <c r="B247" s="80" t="s">
        <v>27</v>
      </c>
      <c r="C247" s="80"/>
      <c r="D247" s="80"/>
      <c r="E247" s="89">
        <f>E248</f>
        <v>36435</v>
      </c>
      <c r="F247" s="89">
        <f>F248</f>
        <v>36587</v>
      </c>
    </row>
    <row r="248" spans="1:6" s="3" customFormat="1" ht="47.25">
      <c r="A248" s="2" t="s">
        <v>132</v>
      </c>
      <c r="B248" s="80" t="s">
        <v>27</v>
      </c>
      <c r="C248" s="80" t="s">
        <v>85</v>
      </c>
      <c r="D248" s="80"/>
      <c r="E248" s="89">
        <f>E249+E254</f>
        <v>36435</v>
      </c>
      <c r="F248" s="89">
        <f>F249+F254</f>
        <v>36587</v>
      </c>
    </row>
    <row r="249" spans="1:6" s="3" customFormat="1" ht="31.5">
      <c r="A249" s="2" t="s">
        <v>251</v>
      </c>
      <c r="B249" s="80" t="s">
        <v>27</v>
      </c>
      <c r="C249" s="80" t="s">
        <v>250</v>
      </c>
      <c r="D249" s="80"/>
      <c r="E249" s="89">
        <f>E250</f>
        <v>2555</v>
      </c>
      <c r="F249" s="89">
        <f>F250</f>
        <v>2645</v>
      </c>
    </row>
    <row r="250" spans="1:6" s="3" customFormat="1" ht="15.75">
      <c r="A250" s="2" t="s">
        <v>231</v>
      </c>
      <c r="B250" s="80" t="s">
        <v>27</v>
      </c>
      <c r="C250" s="80" t="s">
        <v>78</v>
      </c>
      <c r="D250" s="80"/>
      <c r="E250" s="89">
        <f>E251+E252+E253</f>
        <v>2555</v>
      </c>
      <c r="F250" s="89">
        <f>F251+F252+F253</f>
        <v>2645</v>
      </c>
    </row>
    <row r="251" spans="1:6" s="3" customFormat="1" ht="63">
      <c r="A251" s="2" t="s">
        <v>607</v>
      </c>
      <c r="B251" s="80" t="s">
        <v>27</v>
      </c>
      <c r="C251" s="80" t="s">
        <v>78</v>
      </c>
      <c r="D251" s="80" t="s">
        <v>608</v>
      </c>
      <c r="E251" s="89">
        <v>1196</v>
      </c>
      <c r="F251" s="89">
        <v>1244</v>
      </c>
    </row>
    <row r="252" spans="1:6" s="3" customFormat="1" ht="31.5">
      <c r="A252" s="2" t="s">
        <v>638</v>
      </c>
      <c r="B252" s="80" t="s">
        <v>27</v>
      </c>
      <c r="C252" s="80" t="s">
        <v>78</v>
      </c>
      <c r="D252" s="80" t="s">
        <v>609</v>
      </c>
      <c r="E252" s="89">
        <v>1094</v>
      </c>
      <c r="F252" s="89">
        <v>1136</v>
      </c>
    </row>
    <row r="253" spans="1:6" s="3" customFormat="1" ht="31.5">
      <c r="A253" s="2" t="s">
        <v>615</v>
      </c>
      <c r="B253" s="80" t="s">
        <v>27</v>
      </c>
      <c r="C253" s="80" t="s">
        <v>78</v>
      </c>
      <c r="D253" s="80" t="s">
        <v>616</v>
      </c>
      <c r="E253" s="89">
        <v>265</v>
      </c>
      <c r="F253" s="89">
        <v>265</v>
      </c>
    </row>
    <row r="254" spans="1:6" s="3" customFormat="1" ht="31.5">
      <c r="A254" s="2" t="s">
        <v>254</v>
      </c>
      <c r="B254" s="80" t="s">
        <v>27</v>
      </c>
      <c r="C254" s="80" t="s">
        <v>252</v>
      </c>
      <c r="D254" s="80"/>
      <c r="E254" s="89">
        <f>E255</f>
        <v>33880</v>
      </c>
      <c r="F254" s="89">
        <f>F255</f>
        <v>33942</v>
      </c>
    </row>
    <row r="255" spans="1:6" s="3" customFormat="1" ht="63">
      <c r="A255" s="2" t="s">
        <v>542</v>
      </c>
      <c r="B255" s="80" t="s">
        <v>27</v>
      </c>
      <c r="C255" s="80" t="s">
        <v>79</v>
      </c>
      <c r="D255" s="80"/>
      <c r="E255" s="89">
        <f>E256+E257+E258</f>
        <v>33880</v>
      </c>
      <c r="F255" s="89">
        <f>F256+F257+F258</f>
        <v>33942</v>
      </c>
    </row>
    <row r="256" spans="1:6" s="3" customFormat="1" ht="63">
      <c r="A256" s="2" t="s">
        <v>607</v>
      </c>
      <c r="B256" s="80" t="s">
        <v>27</v>
      </c>
      <c r="C256" s="80" t="s">
        <v>79</v>
      </c>
      <c r="D256" s="80" t="s">
        <v>608</v>
      </c>
      <c r="E256" s="89">
        <v>28264</v>
      </c>
      <c r="F256" s="89">
        <v>28264</v>
      </c>
    </row>
    <row r="257" spans="1:6" s="3" customFormat="1" ht="31.5">
      <c r="A257" s="2" t="s">
        <v>638</v>
      </c>
      <c r="B257" s="80" t="s">
        <v>27</v>
      </c>
      <c r="C257" s="80" t="s">
        <v>79</v>
      </c>
      <c r="D257" s="80" t="s">
        <v>609</v>
      </c>
      <c r="E257" s="89">
        <v>5386</v>
      </c>
      <c r="F257" s="89">
        <v>5451</v>
      </c>
    </row>
    <row r="258" spans="1:6" s="3" customFormat="1" ht="15.75">
      <c r="A258" s="2" t="s">
        <v>610</v>
      </c>
      <c r="B258" s="80" t="s">
        <v>27</v>
      </c>
      <c r="C258" s="80" t="s">
        <v>79</v>
      </c>
      <c r="D258" s="80" t="s">
        <v>611</v>
      </c>
      <c r="E258" s="89">
        <v>230</v>
      </c>
      <c r="F258" s="89">
        <v>227</v>
      </c>
    </row>
    <row r="259" spans="1:6" s="3" customFormat="1" ht="15.75">
      <c r="A259" s="109" t="s">
        <v>225</v>
      </c>
      <c r="B259" s="409" t="s">
        <v>491</v>
      </c>
      <c r="C259" s="409"/>
      <c r="D259" s="409"/>
      <c r="E259" s="227">
        <f>E260</f>
        <v>88024.79999999999</v>
      </c>
      <c r="F259" s="227">
        <f>F260</f>
        <v>90312.4</v>
      </c>
    </row>
    <row r="260" spans="1:6" s="3" customFormat="1" ht="15.75">
      <c r="A260" s="2" t="s">
        <v>28</v>
      </c>
      <c r="B260" s="80" t="s">
        <v>492</v>
      </c>
      <c r="C260" s="80"/>
      <c r="D260" s="80"/>
      <c r="E260" s="89">
        <f>E261+E277</f>
        <v>88024.79999999999</v>
      </c>
      <c r="F260" s="89">
        <f>F261+F277</f>
        <v>90312.4</v>
      </c>
    </row>
    <row r="261" spans="1:6" s="3" customFormat="1" ht="31.5">
      <c r="A261" s="2" t="s">
        <v>2</v>
      </c>
      <c r="B261" s="80" t="s">
        <v>492</v>
      </c>
      <c r="C261" s="80" t="s">
        <v>275</v>
      </c>
      <c r="D261" s="80"/>
      <c r="E261" s="89">
        <f>E262+E274</f>
        <v>87774.79999999999</v>
      </c>
      <c r="F261" s="89">
        <f>F262+F274</f>
        <v>89862.4</v>
      </c>
    </row>
    <row r="262" spans="1:6" s="3" customFormat="1" ht="47.25">
      <c r="A262" s="2" t="s">
        <v>277</v>
      </c>
      <c r="B262" s="80" t="s">
        <v>492</v>
      </c>
      <c r="C262" s="80" t="s">
        <v>276</v>
      </c>
      <c r="D262" s="80"/>
      <c r="E262" s="89">
        <f>E263+E265+E267+E269+E271</f>
        <v>86859.79999999999</v>
      </c>
      <c r="F262" s="89">
        <f>F263+F265+F267+F269+F271</f>
        <v>88910.4</v>
      </c>
    </row>
    <row r="263" spans="1:6" s="3" customFormat="1" ht="15.75">
      <c r="A263" s="2" t="s">
        <v>635</v>
      </c>
      <c r="B263" s="80" t="s">
        <v>492</v>
      </c>
      <c r="C263" s="80" t="s">
        <v>278</v>
      </c>
      <c r="D263" s="80"/>
      <c r="E263" s="89">
        <f>E264</f>
        <v>29717</v>
      </c>
      <c r="F263" s="89">
        <f>F264</f>
        <v>30853</v>
      </c>
    </row>
    <row r="264" spans="1:6" s="3" customFormat="1" ht="31.5">
      <c r="A264" s="2" t="s">
        <v>615</v>
      </c>
      <c r="B264" s="80" t="s">
        <v>492</v>
      </c>
      <c r="C264" s="80" t="s">
        <v>278</v>
      </c>
      <c r="D264" s="80" t="s">
        <v>616</v>
      </c>
      <c r="E264" s="89">
        <v>29717</v>
      </c>
      <c r="F264" s="89">
        <v>30853</v>
      </c>
    </row>
    <row r="265" spans="1:6" s="3" customFormat="1" ht="15.75">
      <c r="A265" s="2" t="s">
        <v>500</v>
      </c>
      <c r="B265" s="80" t="s">
        <v>492</v>
      </c>
      <c r="C265" s="80" t="s">
        <v>279</v>
      </c>
      <c r="D265" s="80"/>
      <c r="E265" s="89">
        <f>E266</f>
        <v>18026</v>
      </c>
      <c r="F265" s="89">
        <f>F266</f>
        <v>18758</v>
      </c>
    </row>
    <row r="266" spans="1:6" s="3" customFormat="1" ht="31.5">
      <c r="A266" s="2" t="s">
        <v>615</v>
      </c>
      <c r="B266" s="80" t="s">
        <v>492</v>
      </c>
      <c r="C266" s="80" t="s">
        <v>279</v>
      </c>
      <c r="D266" s="80" t="s">
        <v>616</v>
      </c>
      <c r="E266" s="89">
        <v>18026</v>
      </c>
      <c r="F266" s="89">
        <v>18758</v>
      </c>
    </row>
    <row r="267" spans="1:6" s="3" customFormat="1" ht="15.75">
      <c r="A267" s="2" t="s">
        <v>636</v>
      </c>
      <c r="B267" s="80" t="s">
        <v>492</v>
      </c>
      <c r="C267" s="80" t="s">
        <v>280</v>
      </c>
      <c r="D267" s="80"/>
      <c r="E267" s="89">
        <f>E268</f>
        <v>750</v>
      </c>
      <c r="F267" s="89">
        <f>F268</f>
        <v>550</v>
      </c>
    </row>
    <row r="268" spans="1:6" s="3" customFormat="1" ht="31.5">
      <c r="A268" s="2" t="s">
        <v>638</v>
      </c>
      <c r="B268" s="80" t="s">
        <v>492</v>
      </c>
      <c r="C268" s="80" t="s">
        <v>280</v>
      </c>
      <c r="D268" s="80" t="s">
        <v>609</v>
      </c>
      <c r="E268" s="89">
        <v>750</v>
      </c>
      <c r="F268" s="89">
        <v>550</v>
      </c>
    </row>
    <row r="269" spans="1:6" s="3" customFormat="1" ht="47.25">
      <c r="A269" s="2" t="s">
        <v>681</v>
      </c>
      <c r="B269" s="80" t="s">
        <v>492</v>
      </c>
      <c r="C269" s="80" t="s">
        <v>682</v>
      </c>
      <c r="D269" s="80"/>
      <c r="E269" s="89">
        <f>E270</f>
        <v>3638.1</v>
      </c>
      <c r="F269" s="89">
        <f>F270</f>
        <v>3638.1</v>
      </c>
    </row>
    <row r="270" spans="1:6" s="3" customFormat="1" ht="15.75">
      <c r="A270" s="2" t="s">
        <v>466</v>
      </c>
      <c r="B270" s="80" t="s">
        <v>492</v>
      </c>
      <c r="C270" s="80" t="s">
        <v>682</v>
      </c>
      <c r="D270" s="80" t="s">
        <v>616</v>
      </c>
      <c r="E270" s="89">
        <v>3638.1</v>
      </c>
      <c r="F270" s="89">
        <v>3638.1</v>
      </c>
    </row>
    <row r="271" spans="1:6" s="3" customFormat="1" ht="78.75">
      <c r="A271" s="2" t="s">
        <v>991</v>
      </c>
      <c r="B271" s="80" t="s">
        <v>492</v>
      </c>
      <c r="C271" s="80" t="s">
        <v>51</v>
      </c>
      <c r="D271" s="80"/>
      <c r="E271" s="89">
        <f>E273+E272</f>
        <v>34728.7</v>
      </c>
      <c r="F271" s="89">
        <f>F273+F272</f>
        <v>35111.3</v>
      </c>
    </row>
    <row r="272" spans="1:6" s="3" customFormat="1" ht="15.75">
      <c r="A272" s="2" t="s">
        <v>466</v>
      </c>
      <c r="B272" s="80" t="s">
        <v>492</v>
      </c>
      <c r="C272" s="80" t="s">
        <v>51</v>
      </c>
      <c r="D272" s="80" t="s">
        <v>618</v>
      </c>
      <c r="E272" s="89">
        <v>8707.3</v>
      </c>
      <c r="F272" s="89">
        <v>8804.2</v>
      </c>
    </row>
    <row r="273" spans="1:6" s="3" customFormat="1" ht="31.5">
      <c r="A273" s="2" t="s">
        <v>615</v>
      </c>
      <c r="B273" s="80" t="s">
        <v>492</v>
      </c>
      <c r="C273" s="80" t="s">
        <v>51</v>
      </c>
      <c r="D273" s="80" t="s">
        <v>616</v>
      </c>
      <c r="E273" s="89">
        <v>26021.4</v>
      </c>
      <c r="F273" s="89">
        <v>26307.1</v>
      </c>
    </row>
    <row r="274" spans="1:6" s="3" customFormat="1" ht="78.75">
      <c r="A274" s="2" t="s">
        <v>88</v>
      </c>
      <c r="B274" s="80" t="s">
        <v>492</v>
      </c>
      <c r="C274" s="80" t="s">
        <v>923</v>
      </c>
      <c r="D274" s="80"/>
      <c r="E274" s="89">
        <f>E275</f>
        <v>915</v>
      </c>
      <c r="F274" s="89">
        <f>F275</f>
        <v>952</v>
      </c>
    </row>
    <row r="275" spans="1:6" s="3" customFormat="1" ht="63">
      <c r="A275" s="2" t="s">
        <v>916</v>
      </c>
      <c r="B275" s="80" t="s">
        <v>492</v>
      </c>
      <c r="C275" s="80" t="s">
        <v>924</v>
      </c>
      <c r="D275" s="80"/>
      <c r="E275" s="89">
        <f>E276</f>
        <v>915</v>
      </c>
      <c r="F275" s="89">
        <f>F276</f>
        <v>952</v>
      </c>
    </row>
    <row r="276" spans="1:6" s="3" customFormat="1" ht="31.5">
      <c r="A276" s="2" t="s">
        <v>615</v>
      </c>
      <c r="B276" s="80" t="s">
        <v>492</v>
      </c>
      <c r="C276" s="80" t="s">
        <v>924</v>
      </c>
      <c r="D276" s="80" t="s">
        <v>616</v>
      </c>
      <c r="E276" s="89">
        <v>915</v>
      </c>
      <c r="F276" s="89">
        <v>952</v>
      </c>
    </row>
    <row r="277" spans="1:6" s="3" customFormat="1" ht="47.25">
      <c r="A277" s="2" t="s">
        <v>1108</v>
      </c>
      <c r="B277" s="80" t="s">
        <v>492</v>
      </c>
      <c r="C277" s="80" t="s">
        <v>1109</v>
      </c>
      <c r="D277" s="80"/>
      <c r="E277" s="260">
        <f>E278+E282</f>
        <v>250</v>
      </c>
      <c r="F277" s="89">
        <f>F278+F282</f>
        <v>450</v>
      </c>
    </row>
    <row r="278" spans="1:6" s="3" customFormat="1" ht="47.25">
      <c r="A278" s="2" t="s">
        <v>1116</v>
      </c>
      <c r="B278" s="80" t="s">
        <v>492</v>
      </c>
      <c r="C278" s="80" t="s">
        <v>1117</v>
      </c>
      <c r="D278" s="80"/>
      <c r="E278" s="260">
        <f aca="true" t="shared" si="14" ref="E278:F280">E279</f>
        <v>50</v>
      </c>
      <c r="F278" s="89">
        <f t="shared" si="14"/>
        <v>250</v>
      </c>
    </row>
    <row r="279" spans="1:6" s="3" customFormat="1" ht="31.5">
      <c r="A279" s="2" t="s">
        <v>1118</v>
      </c>
      <c r="B279" s="80" t="s">
        <v>492</v>
      </c>
      <c r="C279" s="80" t="s">
        <v>1119</v>
      </c>
      <c r="D279" s="80"/>
      <c r="E279" s="260">
        <f t="shared" si="14"/>
        <v>50</v>
      </c>
      <c r="F279" s="89">
        <f t="shared" si="14"/>
        <v>250</v>
      </c>
    </row>
    <row r="280" spans="1:6" s="3" customFormat="1" ht="15.75">
      <c r="A280" s="2" t="s">
        <v>636</v>
      </c>
      <c r="B280" s="80" t="s">
        <v>492</v>
      </c>
      <c r="C280" s="80" t="s">
        <v>1120</v>
      </c>
      <c r="D280" s="80"/>
      <c r="E280" s="260">
        <f t="shared" si="14"/>
        <v>50</v>
      </c>
      <c r="F280" s="260">
        <f t="shared" si="14"/>
        <v>250</v>
      </c>
    </row>
    <row r="281" spans="1:6" s="3" customFormat="1" ht="31.5">
      <c r="A281" s="2" t="s">
        <v>638</v>
      </c>
      <c r="B281" s="80" t="s">
        <v>492</v>
      </c>
      <c r="C281" s="80" t="s">
        <v>1120</v>
      </c>
      <c r="D281" s="80" t="s">
        <v>609</v>
      </c>
      <c r="E281" s="260">
        <v>50</v>
      </c>
      <c r="F281" s="89">
        <v>250</v>
      </c>
    </row>
    <row r="282" spans="1:6" s="3" customFormat="1" ht="47.25">
      <c r="A282" s="2" t="s">
        <v>1110</v>
      </c>
      <c r="B282" s="80" t="s">
        <v>492</v>
      </c>
      <c r="C282" s="80" t="s">
        <v>1111</v>
      </c>
      <c r="D282" s="80"/>
      <c r="E282" s="260">
        <f aca="true" t="shared" si="15" ref="E282:F284">E283</f>
        <v>200</v>
      </c>
      <c r="F282" s="89">
        <f t="shared" si="15"/>
        <v>200</v>
      </c>
    </row>
    <row r="283" spans="1:6" s="3" customFormat="1" ht="47.25">
      <c r="A283" s="2" t="s">
        <v>1112</v>
      </c>
      <c r="B283" s="80" t="s">
        <v>492</v>
      </c>
      <c r="C283" s="80" t="s">
        <v>1113</v>
      </c>
      <c r="D283" s="80"/>
      <c r="E283" s="260">
        <f t="shared" si="15"/>
        <v>200</v>
      </c>
      <c r="F283" s="89">
        <f t="shared" si="15"/>
        <v>200</v>
      </c>
    </row>
    <row r="284" spans="1:6" s="3" customFormat="1" ht="15.75">
      <c r="A284" s="2" t="s">
        <v>636</v>
      </c>
      <c r="B284" s="80" t="s">
        <v>492</v>
      </c>
      <c r="C284" s="80" t="s">
        <v>1114</v>
      </c>
      <c r="D284" s="80"/>
      <c r="E284" s="260">
        <f t="shared" si="15"/>
        <v>200</v>
      </c>
      <c r="F284" s="89">
        <f t="shared" si="15"/>
        <v>200</v>
      </c>
    </row>
    <row r="285" spans="1:6" s="3" customFormat="1" ht="31.5">
      <c r="A285" s="2" t="s">
        <v>638</v>
      </c>
      <c r="B285" s="80" t="s">
        <v>492</v>
      </c>
      <c r="C285" s="80" t="s">
        <v>1114</v>
      </c>
      <c r="D285" s="80" t="s">
        <v>609</v>
      </c>
      <c r="E285" s="260">
        <v>200</v>
      </c>
      <c r="F285" s="89">
        <v>200</v>
      </c>
    </row>
    <row r="286" spans="1:6" s="37" customFormat="1" ht="15.75">
      <c r="A286" s="109" t="s">
        <v>496</v>
      </c>
      <c r="B286" s="409" t="s">
        <v>30</v>
      </c>
      <c r="C286" s="409"/>
      <c r="D286" s="409"/>
      <c r="E286" s="227">
        <f>E292+E303+E287</f>
        <v>108984.2</v>
      </c>
      <c r="F286" s="227">
        <f>F292+F303+F287</f>
        <v>111670.1</v>
      </c>
    </row>
    <row r="287" spans="1:6" s="37" customFormat="1" ht="15.75">
      <c r="A287" s="2" t="s">
        <v>164</v>
      </c>
      <c r="B287" s="80" t="s">
        <v>163</v>
      </c>
      <c r="C287" s="410"/>
      <c r="D287" s="410"/>
      <c r="E287" s="89">
        <f aca="true" t="shared" si="16" ref="E287:F290">E288</f>
        <v>596</v>
      </c>
      <c r="F287" s="89">
        <f t="shared" si="16"/>
        <v>620</v>
      </c>
    </row>
    <row r="288" spans="1:6" s="37" customFormat="1" ht="47.25">
      <c r="A288" s="2" t="s">
        <v>145</v>
      </c>
      <c r="B288" s="80" t="s">
        <v>163</v>
      </c>
      <c r="C288" s="80" t="s">
        <v>288</v>
      </c>
      <c r="D288" s="410"/>
      <c r="E288" s="89">
        <f t="shared" si="16"/>
        <v>596</v>
      </c>
      <c r="F288" s="89">
        <f t="shared" si="16"/>
        <v>620</v>
      </c>
    </row>
    <row r="289" spans="1:6" s="37" customFormat="1" ht="31.5">
      <c r="A289" s="2" t="s">
        <v>87</v>
      </c>
      <c r="B289" s="80" t="s">
        <v>163</v>
      </c>
      <c r="C289" s="80" t="s">
        <v>1048</v>
      </c>
      <c r="D289" s="410"/>
      <c r="E289" s="89">
        <f t="shared" si="16"/>
        <v>596</v>
      </c>
      <c r="F289" s="89">
        <f t="shared" si="16"/>
        <v>620</v>
      </c>
    </row>
    <row r="290" spans="1:6" s="37" customFormat="1" ht="15.75">
      <c r="A290" s="2" t="s">
        <v>151</v>
      </c>
      <c r="B290" s="80" t="s">
        <v>163</v>
      </c>
      <c r="C290" s="80" t="s">
        <v>1049</v>
      </c>
      <c r="D290" s="410"/>
      <c r="E290" s="89">
        <f t="shared" si="16"/>
        <v>596</v>
      </c>
      <c r="F290" s="89">
        <f t="shared" si="16"/>
        <v>620</v>
      </c>
    </row>
    <row r="291" spans="1:6" s="37" customFormat="1" ht="15.75">
      <c r="A291" s="2" t="s">
        <v>620</v>
      </c>
      <c r="B291" s="80" t="s">
        <v>163</v>
      </c>
      <c r="C291" s="80" t="s">
        <v>1049</v>
      </c>
      <c r="D291" s="80" t="s">
        <v>619</v>
      </c>
      <c r="E291" s="89">
        <v>596</v>
      </c>
      <c r="F291" s="89">
        <v>620</v>
      </c>
    </row>
    <row r="292" spans="1:6" s="3" customFormat="1" ht="15.75">
      <c r="A292" s="2" t="s">
        <v>32</v>
      </c>
      <c r="B292" s="80" t="s">
        <v>33</v>
      </c>
      <c r="C292" s="80"/>
      <c r="D292" s="80"/>
      <c r="E292" s="89">
        <f>E293</f>
        <v>12167.2</v>
      </c>
      <c r="F292" s="89">
        <f>F293</f>
        <v>12167.2</v>
      </c>
    </row>
    <row r="293" spans="1:6" s="3" customFormat="1" ht="63">
      <c r="A293" s="2" t="s">
        <v>300</v>
      </c>
      <c r="B293" s="80" t="s">
        <v>33</v>
      </c>
      <c r="C293" s="80" t="s">
        <v>301</v>
      </c>
      <c r="D293" s="80"/>
      <c r="E293" s="89">
        <f>E294</f>
        <v>12167.2</v>
      </c>
      <c r="F293" s="89">
        <f>F294</f>
        <v>12167.2</v>
      </c>
    </row>
    <row r="294" spans="1:6" s="3" customFormat="1" ht="47.25">
      <c r="A294" s="2" t="s">
        <v>308</v>
      </c>
      <c r="B294" s="80" t="s">
        <v>33</v>
      </c>
      <c r="C294" s="80" t="s">
        <v>309</v>
      </c>
      <c r="D294" s="80"/>
      <c r="E294" s="89">
        <f>E295+E301+E299+E297</f>
        <v>12167.2</v>
      </c>
      <c r="F294" s="89">
        <f>F295+F301+F299+F297</f>
        <v>12167.2</v>
      </c>
    </row>
    <row r="295" spans="1:6" s="3" customFormat="1" ht="31.5">
      <c r="A295" s="2" t="s">
        <v>919</v>
      </c>
      <c r="B295" s="80" t="s">
        <v>33</v>
      </c>
      <c r="C295" s="80" t="s">
        <v>672</v>
      </c>
      <c r="D295" s="80"/>
      <c r="E295" s="89">
        <f>E296</f>
        <v>680</v>
      </c>
      <c r="F295" s="89">
        <f>F296</f>
        <v>680</v>
      </c>
    </row>
    <row r="296" spans="1:6" s="3" customFormat="1" ht="15.75">
      <c r="A296" s="2" t="s">
        <v>620</v>
      </c>
      <c r="B296" s="80" t="s">
        <v>33</v>
      </c>
      <c r="C296" s="80" t="s">
        <v>672</v>
      </c>
      <c r="D296" s="80" t="s">
        <v>619</v>
      </c>
      <c r="E296" s="89">
        <v>680</v>
      </c>
      <c r="F296" s="89">
        <v>680</v>
      </c>
    </row>
    <row r="297" spans="1:6" s="3" customFormat="1" ht="31.5">
      <c r="A297" s="2" t="s">
        <v>921</v>
      </c>
      <c r="B297" s="80" t="s">
        <v>33</v>
      </c>
      <c r="C297" s="80" t="s">
        <v>221</v>
      </c>
      <c r="D297" s="80"/>
      <c r="E297" s="89">
        <f>E298</f>
        <v>6743.7</v>
      </c>
      <c r="F297" s="89">
        <f>F298</f>
        <v>6743.7</v>
      </c>
    </row>
    <row r="298" spans="1:6" s="3" customFormat="1" ht="15.75">
      <c r="A298" s="2" t="s">
        <v>620</v>
      </c>
      <c r="B298" s="80" t="s">
        <v>33</v>
      </c>
      <c r="C298" s="80" t="s">
        <v>221</v>
      </c>
      <c r="D298" s="80" t="s">
        <v>619</v>
      </c>
      <c r="E298" s="89">
        <v>6743.7</v>
      </c>
      <c r="F298" s="89">
        <v>6743.7</v>
      </c>
    </row>
    <row r="299" spans="1:6" s="3" customFormat="1" ht="31.5">
      <c r="A299" s="2" t="s">
        <v>666</v>
      </c>
      <c r="B299" s="80" t="s">
        <v>33</v>
      </c>
      <c r="C299" s="80" t="s">
        <v>922</v>
      </c>
      <c r="D299" s="80"/>
      <c r="E299" s="89">
        <f>E300</f>
        <v>4743.5</v>
      </c>
      <c r="F299" s="89">
        <f>F300</f>
        <v>4743.5</v>
      </c>
    </row>
    <row r="300" spans="1:6" s="3" customFormat="1" ht="15.75">
      <c r="A300" s="2" t="s">
        <v>620</v>
      </c>
      <c r="B300" s="80" t="s">
        <v>33</v>
      </c>
      <c r="C300" s="80" t="s">
        <v>922</v>
      </c>
      <c r="D300" s="80" t="s">
        <v>619</v>
      </c>
      <c r="E300" s="89">
        <v>4743.5</v>
      </c>
      <c r="F300" s="89">
        <v>4743.5</v>
      </c>
    </row>
    <row r="301" spans="1:6" s="3" customFormat="1" ht="31.5">
      <c r="A301" s="2" t="s">
        <v>671</v>
      </c>
      <c r="B301" s="80" t="s">
        <v>33</v>
      </c>
      <c r="C301" s="80" t="s">
        <v>920</v>
      </c>
      <c r="D301" s="80"/>
      <c r="E301" s="89">
        <f>E302</f>
        <v>0</v>
      </c>
      <c r="F301" s="89">
        <f>F302</f>
        <v>0</v>
      </c>
    </row>
    <row r="302" spans="1:6" s="3" customFormat="1" ht="15.75">
      <c r="A302" s="2" t="s">
        <v>620</v>
      </c>
      <c r="B302" s="80" t="s">
        <v>33</v>
      </c>
      <c r="C302" s="80" t="s">
        <v>920</v>
      </c>
      <c r="D302" s="80" t="s">
        <v>619</v>
      </c>
      <c r="E302" s="89">
        <v>0</v>
      </c>
      <c r="F302" s="89">
        <v>0</v>
      </c>
    </row>
    <row r="303" spans="1:6" s="3" customFormat="1" ht="15.75">
      <c r="A303" s="2" t="s">
        <v>541</v>
      </c>
      <c r="B303" s="80" t="s">
        <v>34</v>
      </c>
      <c r="C303" s="80"/>
      <c r="D303" s="405"/>
      <c r="E303" s="89">
        <f>E304+E322</f>
        <v>96221</v>
      </c>
      <c r="F303" s="89">
        <f>F304+F322</f>
        <v>98882.90000000001</v>
      </c>
    </row>
    <row r="304" spans="1:6" s="3" customFormat="1" ht="47.25">
      <c r="A304" s="2" t="s">
        <v>132</v>
      </c>
      <c r="B304" s="80" t="s">
        <v>34</v>
      </c>
      <c r="C304" s="80" t="s">
        <v>85</v>
      </c>
      <c r="D304" s="405"/>
      <c r="E304" s="89">
        <f>E308+E317+E305</f>
        <v>77733.2</v>
      </c>
      <c r="F304" s="89">
        <f>F308+F317+F305</f>
        <v>80395.1</v>
      </c>
    </row>
    <row r="305" spans="1:6" s="3" customFormat="1" ht="31.5">
      <c r="A305" s="2" t="s">
        <v>381</v>
      </c>
      <c r="B305" s="80" t="s">
        <v>34</v>
      </c>
      <c r="C305" s="80" t="s">
        <v>248</v>
      </c>
      <c r="D305" s="405"/>
      <c r="E305" s="89">
        <f>E306</f>
        <v>2404.8</v>
      </c>
      <c r="F305" s="89">
        <f>F306</f>
        <v>2501.1</v>
      </c>
    </row>
    <row r="306" spans="1:6" s="3" customFormat="1" ht="47.25">
      <c r="A306" s="2" t="s">
        <v>667</v>
      </c>
      <c r="B306" s="80" t="s">
        <v>34</v>
      </c>
      <c r="C306" s="80" t="s">
        <v>77</v>
      </c>
      <c r="D306" s="80"/>
      <c r="E306" s="89">
        <f>E307</f>
        <v>2404.8</v>
      </c>
      <c r="F306" s="89">
        <f>F307</f>
        <v>2501.1</v>
      </c>
    </row>
    <row r="307" spans="1:6" s="3" customFormat="1" ht="15.75">
      <c r="A307" s="2" t="s">
        <v>620</v>
      </c>
      <c r="B307" s="80" t="s">
        <v>34</v>
      </c>
      <c r="C307" s="80" t="s">
        <v>77</v>
      </c>
      <c r="D307" s="80" t="s">
        <v>619</v>
      </c>
      <c r="E307" s="89">
        <v>2404.8</v>
      </c>
      <c r="F307" s="89">
        <v>2501.1</v>
      </c>
    </row>
    <row r="308" spans="1:6" s="3" customFormat="1" ht="47.25">
      <c r="A308" s="2" t="s">
        <v>247</v>
      </c>
      <c r="B308" s="80" t="s">
        <v>34</v>
      </c>
      <c r="C308" s="80" t="s">
        <v>253</v>
      </c>
      <c r="D308" s="80"/>
      <c r="E308" s="89">
        <f>E309+E311+E313+E315</f>
        <v>32451.1</v>
      </c>
      <c r="F308" s="89">
        <f>F309+F311+F313+F315</f>
        <v>33302.2</v>
      </c>
    </row>
    <row r="309" spans="1:6" s="3" customFormat="1" ht="78.75">
      <c r="A309" s="2" t="s">
        <v>337</v>
      </c>
      <c r="B309" s="80" t="s">
        <v>34</v>
      </c>
      <c r="C309" s="80" t="s">
        <v>80</v>
      </c>
      <c r="D309" s="405"/>
      <c r="E309" s="89">
        <f>E310</f>
        <v>20378</v>
      </c>
      <c r="F309" s="89">
        <f>F310</f>
        <v>21193.1</v>
      </c>
    </row>
    <row r="310" spans="1:6" s="3" customFormat="1" ht="31.5">
      <c r="A310" s="2" t="s">
        <v>615</v>
      </c>
      <c r="B310" s="80" t="s">
        <v>34</v>
      </c>
      <c r="C310" s="80" t="s">
        <v>80</v>
      </c>
      <c r="D310" s="80" t="s">
        <v>616</v>
      </c>
      <c r="E310" s="89">
        <v>20378</v>
      </c>
      <c r="F310" s="89">
        <v>21193.1</v>
      </c>
    </row>
    <row r="311" spans="1:6" s="3" customFormat="1" ht="157.5">
      <c r="A311" s="2" t="s">
        <v>338</v>
      </c>
      <c r="B311" s="80" t="s">
        <v>34</v>
      </c>
      <c r="C311" s="80" t="s">
        <v>83</v>
      </c>
      <c r="D311" s="80"/>
      <c r="E311" s="89">
        <f>E312</f>
        <v>280.8</v>
      </c>
      <c r="F311" s="89">
        <f>F312</f>
        <v>280.8</v>
      </c>
    </row>
    <row r="312" spans="1:6" s="3" customFormat="1" ht="15.75">
      <c r="A312" s="2" t="s">
        <v>620</v>
      </c>
      <c r="B312" s="80" t="s">
        <v>34</v>
      </c>
      <c r="C312" s="80" t="s">
        <v>83</v>
      </c>
      <c r="D312" s="80" t="s">
        <v>619</v>
      </c>
      <c r="E312" s="89">
        <v>280.8</v>
      </c>
      <c r="F312" s="89">
        <v>280.8</v>
      </c>
    </row>
    <row r="313" spans="1:6" s="3" customFormat="1" ht="63">
      <c r="A313" s="2" t="s">
        <v>664</v>
      </c>
      <c r="B313" s="80" t="s">
        <v>34</v>
      </c>
      <c r="C313" s="80" t="s">
        <v>81</v>
      </c>
      <c r="D313" s="80"/>
      <c r="E313" s="89">
        <f>E314</f>
        <v>10818.7</v>
      </c>
      <c r="F313" s="89">
        <f>F314</f>
        <v>10818.7</v>
      </c>
    </row>
    <row r="314" spans="1:6" s="3" customFormat="1" ht="31.5">
      <c r="A314" s="2" t="s">
        <v>615</v>
      </c>
      <c r="B314" s="80" t="s">
        <v>34</v>
      </c>
      <c r="C314" s="80" t="s">
        <v>81</v>
      </c>
      <c r="D314" s="80" t="s">
        <v>616</v>
      </c>
      <c r="E314" s="89">
        <v>10818.7</v>
      </c>
      <c r="F314" s="89">
        <v>10818.7</v>
      </c>
    </row>
    <row r="315" spans="1:6" s="3" customFormat="1" ht="78.75">
      <c r="A315" s="2" t="s">
        <v>665</v>
      </c>
      <c r="B315" s="80" t="s">
        <v>34</v>
      </c>
      <c r="C315" s="80" t="s">
        <v>82</v>
      </c>
      <c r="D315" s="80"/>
      <c r="E315" s="89">
        <f>E316</f>
        <v>973.6</v>
      </c>
      <c r="F315" s="89">
        <f>F316</f>
        <v>1009.6</v>
      </c>
    </row>
    <row r="316" spans="1:6" s="3" customFormat="1" ht="31.5">
      <c r="A316" s="2" t="s">
        <v>615</v>
      </c>
      <c r="B316" s="80" t="s">
        <v>34</v>
      </c>
      <c r="C316" s="80" t="s">
        <v>82</v>
      </c>
      <c r="D316" s="80" t="s">
        <v>619</v>
      </c>
      <c r="E316" s="89">
        <v>973.6</v>
      </c>
      <c r="F316" s="89">
        <v>1009.6</v>
      </c>
    </row>
    <row r="317" spans="1:6" s="3" customFormat="1" ht="47.25">
      <c r="A317" s="2" t="s">
        <v>249</v>
      </c>
      <c r="B317" s="80" t="s">
        <v>34</v>
      </c>
      <c r="C317" s="80" t="s">
        <v>255</v>
      </c>
      <c r="D317" s="80"/>
      <c r="E317" s="89">
        <f>E318+E320</f>
        <v>42877.299999999996</v>
      </c>
      <c r="F317" s="89">
        <f>F318+F320</f>
        <v>44591.8</v>
      </c>
    </row>
    <row r="318" spans="1:6" s="3" customFormat="1" ht="31.5">
      <c r="A318" s="2" t="s">
        <v>107</v>
      </c>
      <c r="B318" s="80" t="s">
        <v>34</v>
      </c>
      <c r="C318" s="80" t="s">
        <v>84</v>
      </c>
      <c r="D318" s="80"/>
      <c r="E318" s="89">
        <f>E319</f>
        <v>958.2</v>
      </c>
      <c r="F318" s="89">
        <f>F319</f>
        <v>996.5</v>
      </c>
    </row>
    <row r="319" spans="1:6" s="3" customFormat="1" ht="15.75">
      <c r="A319" s="2" t="s">
        <v>620</v>
      </c>
      <c r="B319" s="80" t="s">
        <v>34</v>
      </c>
      <c r="C319" s="80" t="s">
        <v>84</v>
      </c>
      <c r="D319" s="80" t="s">
        <v>619</v>
      </c>
      <c r="E319" s="89">
        <v>958.2</v>
      </c>
      <c r="F319" s="89">
        <v>996.5</v>
      </c>
    </row>
    <row r="320" spans="1:6" s="3" customFormat="1" ht="189">
      <c r="A320" s="2" t="s">
        <v>5</v>
      </c>
      <c r="B320" s="80" t="s">
        <v>34</v>
      </c>
      <c r="C320" s="80" t="s">
        <v>417</v>
      </c>
      <c r="D320" s="405"/>
      <c r="E320" s="89">
        <f>E321</f>
        <v>41919.1</v>
      </c>
      <c r="F320" s="89">
        <f>F321</f>
        <v>43595.3</v>
      </c>
    </row>
    <row r="321" spans="1:6" s="3" customFormat="1" ht="15.75">
      <c r="A321" s="2" t="s">
        <v>620</v>
      </c>
      <c r="B321" s="80" t="s">
        <v>34</v>
      </c>
      <c r="C321" s="80" t="s">
        <v>417</v>
      </c>
      <c r="D321" s="80" t="s">
        <v>619</v>
      </c>
      <c r="E321" s="89">
        <v>41919.1</v>
      </c>
      <c r="F321" s="89">
        <v>43595.3</v>
      </c>
    </row>
    <row r="322" spans="1:6" s="3" customFormat="1" ht="63">
      <c r="A322" s="2" t="s">
        <v>300</v>
      </c>
      <c r="B322" s="80" t="s">
        <v>34</v>
      </c>
      <c r="C322" s="80" t="s">
        <v>301</v>
      </c>
      <c r="D322" s="80"/>
      <c r="E322" s="89">
        <f>E323</f>
        <v>18487.800000000003</v>
      </c>
      <c r="F322" s="89">
        <f>F323</f>
        <v>18487.800000000003</v>
      </c>
    </row>
    <row r="323" spans="1:6" s="3" customFormat="1" ht="47.25">
      <c r="A323" s="2" t="s">
        <v>308</v>
      </c>
      <c r="B323" s="80" t="s">
        <v>34</v>
      </c>
      <c r="C323" s="80" t="s">
        <v>309</v>
      </c>
      <c r="D323" s="80"/>
      <c r="E323" s="89">
        <f>E328+E324+E326</f>
        <v>18487.800000000003</v>
      </c>
      <c r="F323" s="89">
        <f>F328+F324+F326</f>
        <v>18487.800000000003</v>
      </c>
    </row>
    <row r="324" spans="1:6" s="3" customFormat="1" ht="78.75">
      <c r="A324" s="2" t="s">
        <v>524</v>
      </c>
      <c r="B324" s="80" t="s">
        <v>34</v>
      </c>
      <c r="C324" s="80" t="s">
        <v>310</v>
      </c>
      <c r="D324" s="80"/>
      <c r="E324" s="89">
        <f>E325</f>
        <v>250</v>
      </c>
      <c r="F324" s="89">
        <f>F325</f>
        <v>250</v>
      </c>
    </row>
    <row r="325" spans="1:6" s="3" customFormat="1" ht="15.75">
      <c r="A325" s="2" t="s">
        <v>620</v>
      </c>
      <c r="B325" s="80" t="s">
        <v>34</v>
      </c>
      <c r="C325" s="80" t="s">
        <v>310</v>
      </c>
      <c r="D325" s="80" t="s">
        <v>619</v>
      </c>
      <c r="E325" s="89">
        <v>250</v>
      </c>
      <c r="F325" s="89">
        <v>250</v>
      </c>
    </row>
    <row r="326" spans="1:6" s="3" customFormat="1" ht="78.75">
      <c r="A326" s="2" t="s">
        <v>523</v>
      </c>
      <c r="B326" s="80" t="s">
        <v>34</v>
      </c>
      <c r="C326" s="80" t="s">
        <v>108</v>
      </c>
      <c r="D326" s="80"/>
      <c r="E326" s="89">
        <f>E327</f>
        <v>13722.7</v>
      </c>
      <c r="F326" s="89">
        <f>F327</f>
        <v>13722.7</v>
      </c>
    </row>
    <row r="327" spans="1:6" s="3" customFormat="1" ht="31.5">
      <c r="A327" s="2" t="s">
        <v>224</v>
      </c>
      <c r="B327" s="80" t="s">
        <v>34</v>
      </c>
      <c r="C327" s="80" t="s">
        <v>108</v>
      </c>
      <c r="D327" s="80" t="s">
        <v>622</v>
      </c>
      <c r="E327" s="89">
        <v>13722.7</v>
      </c>
      <c r="F327" s="89">
        <v>13722.7</v>
      </c>
    </row>
    <row r="328" spans="1:6" s="3" customFormat="1" ht="78.75">
      <c r="A328" s="2" t="s">
        <v>522</v>
      </c>
      <c r="B328" s="80" t="s">
        <v>34</v>
      </c>
      <c r="C328" s="80" t="s">
        <v>90</v>
      </c>
      <c r="D328" s="80"/>
      <c r="E328" s="89">
        <f>E329</f>
        <v>4515.1</v>
      </c>
      <c r="F328" s="89">
        <f>F329</f>
        <v>4515.1</v>
      </c>
    </row>
    <row r="329" spans="1:6" s="3" customFormat="1" ht="31.5">
      <c r="A329" s="2" t="s">
        <v>224</v>
      </c>
      <c r="B329" s="80" t="s">
        <v>34</v>
      </c>
      <c r="C329" s="80" t="s">
        <v>90</v>
      </c>
      <c r="D329" s="80" t="s">
        <v>622</v>
      </c>
      <c r="E329" s="89">
        <v>4515.1</v>
      </c>
      <c r="F329" s="89">
        <v>4515.1</v>
      </c>
    </row>
    <row r="330" spans="1:6" s="37" customFormat="1" ht="15.75">
      <c r="A330" s="109" t="s">
        <v>152</v>
      </c>
      <c r="B330" s="409" t="s">
        <v>35</v>
      </c>
      <c r="C330" s="409"/>
      <c r="D330" s="409"/>
      <c r="E330" s="227">
        <f>E331</f>
        <v>41045</v>
      </c>
      <c r="F330" s="227">
        <f>F331</f>
        <v>42541</v>
      </c>
    </row>
    <row r="331" spans="1:6" s="3" customFormat="1" ht="15.75">
      <c r="A331" s="2" t="s">
        <v>154</v>
      </c>
      <c r="B331" s="80" t="s">
        <v>153</v>
      </c>
      <c r="C331" s="80"/>
      <c r="D331" s="80"/>
      <c r="E331" s="89">
        <f>E332</f>
        <v>41045</v>
      </c>
      <c r="F331" s="89">
        <f>F332</f>
        <v>42541</v>
      </c>
    </row>
    <row r="332" spans="1:6" s="3" customFormat="1" ht="47.25">
      <c r="A332" s="2" t="s">
        <v>261</v>
      </c>
      <c r="B332" s="80" t="s">
        <v>153</v>
      </c>
      <c r="C332" s="80" t="s">
        <v>262</v>
      </c>
      <c r="D332" s="80"/>
      <c r="E332" s="89">
        <f>E333+E336</f>
        <v>41045</v>
      </c>
      <c r="F332" s="89">
        <f>F333+F336</f>
        <v>42541</v>
      </c>
    </row>
    <row r="333" spans="1:6" s="3" customFormat="1" ht="31.5">
      <c r="A333" s="2" t="s">
        <v>266</v>
      </c>
      <c r="B333" s="80" t="s">
        <v>153</v>
      </c>
      <c r="C333" s="80" t="s">
        <v>267</v>
      </c>
      <c r="D333" s="80"/>
      <c r="E333" s="89">
        <f>E334</f>
        <v>38545</v>
      </c>
      <c r="F333" s="89">
        <f>F334</f>
        <v>39941</v>
      </c>
    </row>
    <row r="334" spans="1:6" s="3" customFormat="1" ht="15.75">
      <c r="A334" s="2" t="s">
        <v>531</v>
      </c>
      <c r="B334" s="80" t="s">
        <v>153</v>
      </c>
      <c r="C334" s="80" t="s">
        <v>268</v>
      </c>
      <c r="D334" s="80"/>
      <c r="E334" s="89">
        <f>E335</f>
        <v>38545</v>
      </c>
      <c r="F334" s="89">
        <f>F335</f>
        <v>39941</v>
      </c>
    </row>
    <row r="335" spans="1:6" s="3" customFormat="1" ht="31.5">
      <c r="A335" s="2" t="s">
        <v>615</v>
      </c>
      <c r="B335" s="80" t="s">
        <v>153</v>
      </c>
      <c r="C335" s="80" t="s">
        <v>268</v>
      </c>
      <c r="D335" s="80" t="s">
        <v>616</v>
      </c>
      <c r="E335" s="89">
        <v>38545</v>
      </c>
      <c r="F335" s="89">
        <v>39941</v>
      </c>
    </row>
    <row r="336" spans="1:6" s="3" customFormat="1" ht="47.25">
      <c r="A336" s="2" t="s">
        <v>6</v>
      </c>
      <c r="B336" s="80" t="s">
        <v>153</v>
      </c>
      <c r="C336" s="80" t="s">
        <v>269</v>
      </c>
      <c r="D336" s="80"/>
      <c r="E336" s="89">
        <f>E337</f>
        <v>2500</v>
      </c>
      <c r="F336" s="89">
        <f>F337</f>
        <v>2600</v>
      </c>
    </row>
    <row r="337" spans="1:6" s="3" customFormat="1" ht="15.75">
      <c r="A337" s="2" t="s">
        <v>504</v>
      </c>
      <c r="B337" s="80" t="s">
        <v>153</v>
      </c>
      <c r="C337" s="80" t="s">
        <v>270</v>
      </c>
      <c r="D337" s="80"/>
      <c r="E337" s="89">
        <f>E338</f>
        <v>2500</v>
      </c>
      <c r="F337" s="89">
        <f>F338</f>
        <v>2600</v>
      </c>
    </row>
    <row r="338" spans="1:6" s="3" customFormat="1" ht="31.5">
      <c r="A338" s="2" t="s">
        <v>615</v>
      </c>
      <c r="B338" s="80" t="s">
        <v>153</v>
      </c>
      <c r="C338" s="80" t="s">
        <v>270</v>
      </c>
      <c r="D338" s="80" t="s">
        <v>616</v>
      </c>
      <c r="E338" s="89">
        <v>2500</v>
      </c>
      <c r="F338" s="89">
        <v>2600</v>
      </c>
    </row>
    <row r="339" spans="1:6" s="37" customFormat="1" ht="15.75">
      <c r="A339" s="109" t="s">
        <v>156</v>
      </c>
      <c r="B339" s="409" t="s">
        <v>155</v>
      </c>
      <c r="C339" s="409"/>
      <c r="D339" s="409"/>
      <c r="E339" s="227">
        <f>E340+E345</f>
        <v>4257</v>
      </c>
      <c r="F339" s="227">
        <f>F340+F345</f>
        <v>4420</v>
      </c>
    </row>
    <row r="340" spans="1:6" s="3" customFormat="1" ht="15.75">
      <c r="A340" s="2" t="s">
        <v>502</v>
      </c>
      <c r="B340" s="80" t="s">
        <v>157</v>
      </c>
      <c r="C340" s="80"/>
      <c r="D340" s="80"/>
      <c r="E340" s="89">
        <f aca="true" t="shared" si="17" ref="E340:F343">E341</f>
        <v>3350</v>
      </c>
      <c r="F340" s="89">
        <f t="shared" si="17"/>
        <v>3500</v>
      </c>
    </row>
    <row r="341" spans="1:6" s="3" customFormat="1" ht="31.5">
      <c r="A341" s="2" t="s">
        <v>2</v>
      </c>
      <c r="B341" s="80" t="s">
        <v>157</v>
      </c>
      <c r="C341" s="80" t="s">
        <v>275</v>
      </c>
      <c r="D341" s="80"/>
      <c r="E341" s="89">
        <f t="shared" si="17"/>
        <v>3350</v>
      </c>
      <c r="F341" s="89">
        <f t="shared" si="17"/>
        <v>3500</v>
      </c>
    </row>
    <row r="342" spans="1:6" s="3" customFormat="1" ht="31.5">
      <c r="A342" s="2" t="s">
        <v>68</v>
      </c>
      <c r="B342" s="80" t="s">
        <v>157</v>
      </c>
      <c r="C342" s="80" t="s">
        <v>283</v>
      </c>
      <c r="D342" s="80"/>
      <c r="E342" s="89">
        <f t="shared" si="17"/>
        <v>3350</v>
      </c>
      <c r="F342" s="89">
        <f t="shared" si="17"/>
        <v>3500</v>
      </c>
    </row>
    <row r="343" spans="1:6" s="3" customFormat="1" ht="15.75">
      <c r="A343" s="2" t="s">
        <v>613</v>
      </c>
      <c r="B343" s="80" t="s">
        <v>157</v>
      </c>
      <c r="C343" s="80" t="s">
        <v>284</v>
      </c>
      <c r="D343" s="80"/>
      <c r="E343" s="89">
        <f t="shared" si="17"/>
        <v>3350</v>
      </c>
      <c r="F343" s="89">
        <f t="shared" si="17"/>
        <v>3500</v>
      </c>
    </row>
    <row r="344" spans="1:6" s="3" customFormat="1" ht="31.5">
      <c r="A344" s="2" t="s">
        <v>638</v>
      </c>
      <c r="B344" s="80" t="s">
        <v>157</v>
      </c>
      <c r="C344" s="80" t="s">
        <v>284</v>
      </c>
      <c r="D344" s="80" t="s">
        <v>609</v>
      </c>
      <c r="E344" s="89">
        <v>3350</v>
      </c>
      <c r="F344" s="89">
        <v>3500</v>
      </c>
    </row>
    <row r="345" spans="1:6" s="3" customFormat="1" ht="15.75">
      <c r="A345" s="2" t="s">
        <v>495</v>
      </c>
      <c r="B345" s="80" t="s">
        <v>158</v>
      </c>
      <c r="C345" s="80"/>
      <c r="D345" s="80"/>
      <c r="E345" s="89">
        <f aca="true" t="shared" si="18" ref="E345:F348">E346</f>
        <v>907</v>
      </c>
      <c r="F345" s="89">
        <f t="shared" si="18"/>
        <v>920</v>
      </c>
    </row>
    <row r="346" spans="1:6" s="3" customFormat="1" ht="31.5">
      <c r="A346" s="2" t="s">
        <v>2</v>
      </c>
      <c r="B346" s="80" t="s">
        <v>158</v>
      </c>
      <c r="C346" s="80" t="s">
        <v>275</v>
      </c>
      <c r="D346" s="80"/>
      <c r="E346" s="89">
        <f t="shared" si="18"/>
        <v>907</v>
      </c>
      <c r="F346" s="89">
        <f t="shared" si="18"/>
        <v>920</v>
      </c>
    </row>
    <row r="347" spans="1:6" s="3" customFormat="1" ht="31.5">
      <c r="A347" s="2" t="s">
        <v>285</v>
      </c>
      <c r="B347" s="80" t="s">
        <v>158</v>
      </c>
      <c r="C347" s="80" t="s">
        <v>286</v>
      </c>
      <c r="D347" s="80"/>
      <c r="E347" s="89">
        <f t="shared" si="18"/>
        <v>907</v>
      </c>
      <c r="F347" s="89">
        <f t="shared" si="18"/>
        <v>920</v>
      </c>
    </row>
    <row r="348" spans="1:6" s="3" customFormat="1" ht="31.5">
      <c r="A348" s="2" t="s">
        <v>614</v>
      </c>
      <c r="B348" s="80" t="s">
        <v>158</v>
      </c>
      <c r="C348" s="80" t="s">
        <v>287</v>
      </c>
      <c r="D348" s="80"/>
      <c r="E348" s="89">
        <f t="shared" si="18"/>
        <v>907</v>
      </c>
      <c r="F348" s="89">
        <f t="shared" si="18"/>
        <v>920</v>
      </c>
    </row>
    <row r="349" spans="1:6" s="3" customFormat="1" ht="31.5">
      <c r="A349" s="2" t="s">
        <v>638</v>
      </c>
      <c r="B349" s="80" t="s">
        <v>158</v>
      </c>
      <c r="C349" s="80" t="s">
        <v>287</v>
      </c>
      <c r="D349" s="80" t="s">
        <v>609</v>
      </c>
      <c r="E349" s="89">
        <v>907</v>
      </c>
      <c r="F349" s="89">
        <v>920</v>
      </c>
    </row>
    <row r="350" spans="1:6" s="3" customFormat="1" ht="47.25">
      <c r="A350" s="109" t="s">
        <v>226</v>
      </c>
      <c r="B350" s="409" t="s">
        <v>159</v>
      </c>
      <c r="C350" s="80"/>
      <c r="D350" s="80"/>
      <c r="E350" s="227">
        <f>E351</f>
        <v>56516</v>
      </c>
      <c r="F350" s="227">
        <f>F351</f>
        <v>57549</v>
      </c>
    </row>
    <row r="351" spans="1:6" s="3" customFormat="1" ht="31.5">
      <c r="A351" s="2" t="s">
        <v>227</v>
      </c>
      <c r="B351" s="80" t="s">
        <v>165</v>
      </c>
      <c r="C351" s="80"/>
      <c r="D351" s="80"/>
      <c r="E351" s="89">
        <f aca="true" t="shared" si="19" ref="E351:F354">E352</f>
        <v>56516</v>
      </c>
      <c r="F351" s="89">
        <f t="shared" si="19"/>
        <v>57549</v>
      </c>
    </row>
    <row r="352" spans="1:6" s="3" customFormat="1" ht="47.25">
      <c r="A352" s="2" t="s">
        <v>133</v>
      </c>
      <c r="B352" s="80" t="s">
        <v>165</v>
      </c>
      <c r="C352" s="80" t="s">
        <v>256</v>
      </c>
      <c r="D352" s="80"/>
      <c r="E352" s="89">
        <f t="shared" si="19"/>
        <v>56516</v>
      </c>
      <c r="F352" s="89">
        <f t="shared" si="19"/>
        <v>57549</v>
      </c>
    </row>
    <row r="353" spans="1:6" s="3" customFormat="1" ht="78.75">
      <c r="A353" s="2" t="s">
        <v>257</v>
      </c>
      <c r="B353" s="80" t="s">
        <v>165</v>
      </c>
      <c r="C353" s="80" t="s">
        <v>260</v>
      </c>
      <c r="D353" s="80"/>
      <c r="E353" s="89">
        <f t="shared" si="19"/>
        <v>56516</v>
      </c>
      <c r="F353" s="89">
        <f t="shared" si="19"/>
        <v>57549</v>
      </c>
    </row>
    <row r="354" spans="1:6" s="3" customFormat="1" ht="15.75">
      <c r="A354" s="2" t="s">
        <v>631</v>
      </c>
      <c r="B354" s="80" t="s">
        <v>165</v>
      </c>
      <c r="C354" s="80" t="s">
        <v>412</v>
      </c>
      <c r="D354" s="80"/>
      <c r="E354" s="89">
        <f t="shared" si="19"/>
        <v>56516</v>
      </c>
      <c r="F354" s="89">
        <f t="shared" si="19"/>
        <v>57549</v>
      </c>
    </row>
    <row r="355" spans="1:6" s="3" customFormat="1" ht="15.75">
      <c r="A355" s="2" t="s">
        <v>466</v>
      </c>
      <c r="B355" s="80" t="s">
        <v>165</v>
      </c>
      <c r="C355" s="80" t="s">
        <v>412</v>
      </c>
      <c r="D355" s="80" t="s">
        <v>618</v>
      </c>
      <c r="E355" s="89">
        <v>56516</v>
      </c>
      <c r="F355" s="89">
        <v>57549</v>
      </c>
    </row>
    <row r="356" spans="1:6" s="3" customFormat="1" ht="15.75">
      <c r="A356" s="109" t="s">
        <v>678</v>
      </c>
      <c r="B356" s="409" t="s">
        <v>505</v>
      </c>
      <c r="C356" s="409" t="s">
        <v>91</v>
      </c>
      <c r="D356" s="409"/>
      <c r="E356" s="227">
        <f>E357</f>
        <v>16677</v>
      </c>
      <c r="F356" s="227">
        <f>F357</f>
        <v>34701</v>
      </c>
    </row>
    <row r="357" spans="1:6" s="61" customFormat="1" ht="15.75">
      <c r="A357" s="2" t="s">
        <v>146</v>
      </c>
      <c r="B357" s="80" t="s">
        <v>505</v>
      </c>
      <c r="C357" s="80" t="s">
        <v>91</v>
      </c>
      <c r="D357" s="80" t="s">
        <v>506</v>
      </c>
      <c r="E357" s="89">
        <v>16677</v>
      </c>
      <c r="F357" s="89">
        <v>34701</v>
      </c>
    </row>
    <row r="358" spans="1:7" s="37" customFormat="1" ht="15.75">
      <c r="A358" s="109" t="s">
        <v>498</v>
      </c>
      <c r="B358" s="414"/>
      <c r="C358" s="415"/>
      <c r="D358" s="414"/>
      <c r="E358" s="227">
        <f>E14+E76+E82+E94+E144+E176+E259+E286+E330+E339+E350+E356</f>
        <v>1662175</v>
      </c>
      <c r="F358" s="227">
        <f>F14+F76+F82+F94+F144+F176+F259+F286+F330+F339+F350+F356</f>
        <v>1739796.8</v>
      </c>
      <c r="G358" s="62"/>
    </row>
    <row r="359" spans="1:6" s="65" customFormat="1" ht="15.75">
      <c r="A359" s="416"/>
      <c r="B359" s="417"/>
      <c r="C359" s="417"/>
      <c r="D359" s="418"/>
      <c r="E359" s="419"/>
      <c r="F359" s="419"/>
    </row>
    <row r="360" spans="1:6" s="5" customFormat="1" ht="15.75">
      <c r="A360" s="287" t="s">
        <v>435</v>
      </c>
      <c r="B360" s="287"/>
      <c r="C360" s="287"/>
      <c r="D360" s="287"/>
      <c r="E360" s="287"/>
      <c r="F360" s="287"/>
    </row>
    <row r="361" spans="2:7" ht="15.75">
      <c r="B361" s="420"/>
      <c r="C361" s="420"/>
      <c r="D361" s="421"/>
      <c r="E361" s="422"/>
      <c r="F361" s="422"/>
      <c r="G361" s="58"/>
    </row>
    <row r="362" spans="4:10" ht="15.75">
      <c r="D362" s="400"/>
      <c r="E362" s="400"/>
      <c r="F362" s="400"/>
      <c r="G362" s="55"/>
      <c r="H362" s="56"/>
      <c r="I362" s="57"/>
      <c r="J362" s="57"/>
    </row>
    <row r="363" spans="4:10" ht="15.75">
      <c r="D363" s="400"/>
      <c r="E363" s="423"/>
      <c r="F363" s="423"/>
      <c r="G363" s="55"/>
      <c r="H363" s="56"/>
      <c r="I363" s="57"/>
      <c r="J363" s="57"/>
    </row>
    <row r="364" spans="4:10" ht="15.75">
      <c r="D364" s="400"/>
      <c r="E364" s="400"/>
      <c r="F364" s="400"/>
      <c r="G364" s="55"/>
      <c r="H364" s="56"/>
      <c r="I364" s="57"/>
      <c r="J364" s="57"/>
    </row>
    <row r="365" spans="4:10" ht="15.75">
      <c r="D365" s="400"/>
      <c r="E365" s="400"/>
      <c r="F365" s="400"/>
      <c r="G365" s="55"/>
      <c r="H365" s="56"/>
      <c r="I365" s="57"/>
      <c r="J365" s="57"/>
    </row>
    <row r="366" spans="4:10" ht="15.75">
      <c r="D366" s="400"/>
      <c r="E366" s="400"/>
      <c r="F366" s="400"/>
      <c r="G366" s="55"/>
      <c r="H366" s="56"/>
      <c r="I366" s="57"/>
      <c r="J366" s="57"/>
    </row>
    <row r="367" spans="4:10" ht="15.75">
      <c r="D367" s="400"/>
      <c r="E367" s="400"/>
      <c r="F367" s="400"/>
      <c r="G367" s="55"/>
      <c r="H367" s="56"/>
      <c r="I367" s="57"/>
      <c r="J367" s="57"/>
    </row>
    <row r="368" spans="4:10" ht="15.75">
      <c r="D368" s="400"/>
      <c r="E368" s="400"/>
      <c r="F368" s="400"/>
      <c r="G368" s="55"/>
      <c r="H368" s="56"/>
      <c r="I368" s="57"/>
      <c r="J368" s="57"/>
    </row>
    <row r="369" spans="4:10" ht="15.75">
      <c r="D369" s="400"/>
      <c r="E369" s="400"/>
      <c r="F369" s="400"/>
      <c r="G369" s="55"/>
      <c r="H369" s="56"/>
      <c r="I369" s="57"/>
      <c r="J369" s="57"/>
    </row>
    <row r="370" spans="4:10" ht="15.75">
      <c r="D370" s="400"/>
      <c r="E370" s="400"/>
      <c r="F370" s="400"/>
      <c r="G370" s="55"/>
      <c r="H370" s="56"/>
      <c r="I370" s="57"/>
      <c r="J370" s="57"/>
    </row>
    <row r="371" spans="4:10" ht="15.75">
      <c r="D371" s="400"/>
      <c r="E371" s="400"/>
      <c r="F371" s="400"/>
      <c r="H371" s="11"/>
      <c r="I371" s="57"/>
      <c r="J371" s="57"/>
    </row>
    <row r="372" spans="4:10" ht="15.75">
      <c r="D372" s="400"/>
      <c r="E372" s="400"/>
      <c r="F372" s="400"/>
      <c r="H372" s="11"/>
      <c r="I372" s="57"/>
      <c r="J372" s="57"/>
    </row>
    <row r="373" spans="4:10" ht="15.75">
      <c r="D373" s="400"/>
      <c r="E373" s="400"/>
      <c r="F373" s="400"/>
      <c r="H373" s="11"/>
      <c r="I373" s="57"/>
      <c r="J373" s="57"/>
    </row>
    <row r="374" spans="4:10" ht="15.75">
      <c r="D374" s="400"/>
      <c r="E374" s="400"/>
      <c r="F374" s="400"/>
      <c r="H374" s="11"/>
      <c r="I374" s="57"/>
      <c r="J374" s="57"/>
    </row>
    <row r="375" spans="4:10" ht="15.75">
      <c r="D375" s="400"/>
      <c r="E375" s="400"/>
      <c r="F375" s="400"/>
      <c r="H375" s="11"/>
      <c r="I375" s="57"/>
      <c r="J375" s="57"/>
    </row>
    <row r="376" spans="4:10" ht="15.75">
      <c r="D376" s="400"/>
      <c r="E376" s="400"/>
      <c r="F376" s="400"/>
      <c r="H376" s="11"/>
      <c r="I376" s="57"/>
      <c r="J376" s="57"/>
    </row>
    <row r="377" spans="4:10" ht="15.75">
      <c r="D377" s="400"/>
      <c r="E377" s="400"/>
      <c r="F377" s="400"/>
      <c r="H377" s="11"/>
      <c r="I377" s="57"/>
      <c r="J377" s="57"/>
    </row>
    <row r="378" spans="4:10" ht="15.75">
      <c r="D378" s="400"/>
      <c r="E378" s="400"/>
      <c r="F378" s="400"/>
      <c r="H378" s="11"/>
      <c r="I378" s="57"/>
      <c r="J378" s="57"/>
    </row>
    <row r="379" spans="4:10" ht="15.75">
      <c r="D379" s="400"/>
      <c r="E379" s="400"/>
      <c r="F379" s="400"/>
      <c r="H379" s="11"/>
      <c r="I379" s="57"/>
      <c r="J379" s="57"/>
    </row>
    <row r="380" spans="4:10" ht="15.75">
      <c r="D380" s="400"/>
      <c r="E380" s="400"/>
      <c r="F380" s="400"/>
      <c r="H380" s="11"/>
      <c r="I380" s="57"/>
      <c r="J380" s="57"/>
    </row>
    <row r="381" spans="4:10" ht="15.75">
      <c r="D381" s="400"/>
      <c r="E381" s="400"/>
      <c r="F381" s="400"/>
      <c r="H381" s="11"/>
      <c r="I381" s="57"/>
      <c r="J381" s="57"/>
    </row>
    <row r="382" spans="4:10" ht="15.75">
      <c r="D382" s="400"/>
      <c r="E382" s="400"/>
      <c r="F382" s="400"/>
      <c r="H382" s="11"/>
      <c r="I382" s="57"/>
      <c r="J382" s="57"/>
    </row>
    <row r="383" spans="4:10" ht="15.75">
      <c r="D383" s="400"/>
      <c r="E383" s="400"/>
      <c r="F383" s="400"/>
      <c r="H383" s="11"/>
      <c r="I383" s="57"/>
      <c r="J383" s="57"/>
    </row>
    <row r="384" spans="4:10" ht="15.75">
      <c r="D384" s="400"/>
      <c r="E384" s="400"/>
      <c r="F384" s="400"/>
      <c r="H384" s="11"/>
      <c r="I384" s="57"/>
      <c r="J384" s="57"/>
    </row>
    <row r="385" spans="4:10" ht="15.75">
      <c r="D385" s="400"/>
      <c r="E385" s="400"/>
      <c r="F385" s="400"/>
      <c r="H385" s="11"/>
      <c r="I385" s="57"/>
      <c r="J385" s="57"/>
    </row>
    <row r="386" spans="4:10" ht="15.75">
      <c r="D386" s="400"/>
      <c r="E386" s="400"/>
      <c r="F386" s="400"/>
      <c r="H386" s="11"/>
      <c r="I386" s="57"/>
      <c r="J386" s="57"/>
    </row>
    <row r="387" spans="4:10" ht="15.75">
      <c r="D387" s="400"/>
      <c r="E387" s="400"/>
      <c r="F387" s="400"/>
      <c r="H387" s="11"/>
      <c r="I387" s="57"/>
      <c r="J387" s="57"/>
    </row>
    <row r="388" spans="4:10" ht="15.75">
      <c r="D388" s="400"/>
      <c r="E388" s="400"/>
      <c r="F388" s="400"/>
      <c r="H388" s="11"/>
      <c r="I388" s="57"/>
      <c r="J388" s="57"/>
    </row>
    <row r="389" spans="4:10" ht="15.75">
      <c r="D389" s="400"/>
      <c r="E389" s="400"/>
      <c r="F389" s="400"/>
      <c r="H389" s="11"/>
      <c r="I389" s="57"/>
      <c r="J389" s="57"/>
    </row>
    <row r="390" spans="4:10" ht="15.75">
      <c r="D390" s="400"/>
      <c r="E390" s="400"/>
      <c r="F390" s="400"/>
      <c r="H390" s="11"/>
      <c r="I390" s="57"/>
      <c r="J390" s="57"/>
    </row>
    <row r="391" spans="4:10" ht="15.75">
      <c r="D391" s="400"/>
      <c r="E391" s="400"/>
      <c r="F391" s="400"/>
      <c r="H391" s="11"/>
      <c r="I391" s="57"/>
      <c r="J391" s="57"/>
    </row>
    <row r="392" spans="4:10" ht="15.75">
      <c r="D392" s="400"/>
      <c r="E392" s="400"/>
      <c r="F392" s="400"/>
      <c r="H392" s="11"/>
      <c r="I392" s="57"/>
      <c r="J392" s="57"/>
    </row>
    <row r="393" spans="4:10" ht="15.75">
      <c r="D393" s="400"/>
      <c r="E393" s="400"/>
      <c r="F393" s="400"/>
      <c r="H393" s="11"/>
      <c r="I393" s="57"/>
      <c r="J393" s="57"/>
    </row>
    <row r="394" spans="4:10" ht="15.75">
      <c r="D394" s="400"/>
      <c r="E394" s="400"/>
      <c r="F394" s="400"/>
      <c r="H394" s="11"/>
      <c r="I394" s="57"/>
      <c r="J394" s="57"/>
    </row>
    <row r="395" spans="5:6" ht="15.75">
      <c r="E395" s="422"/>
      <c r="F395" s="422"/>
    </row>
    <row r="396" spans="5:6" ht="15.75">
      <c r="E396" s="422"/>
      <c r="F396" s="422"/>
    </row>
    <row r="397" spans="5:6" ht="15.75">
      <c r="E397" s="422"/>
      <c r="F397" s="422"/>
    </row>
    <row r="398" spans="5:6" ht="15.75">
      <c r="E398" s="422"/>
      <c r="F398" s="422"/>
    </row>
    <row r="399" spans="5:6" ht="15.75">
      <c r="E399" s="422"/>
      <c r="F399" s="422"/>
    </row>
    <row r="400" spans="5:6" ht="15.75">
      <c r="E400" s="422"/>
      <c r="F400" s="422"/>
    </row>
    <row r="401" spans="5:6" ht="15.75">
      <c r="E401" s="422"/>
      <c r="F401" s="422"/>
    </row>
    <row r="402" spans="5:6" ht="15.75">
      <c r="E402" s="422"/>
      <c r="F402" s="422"/>
    </row>
    <row r="403" spans="5:6" ht="15.75">
      <c r="E403" s="422"/>
      <c r="F403" s="422"/>
    </row>
    <row r="404" spans="5:6" ht="15.75">
      <c r="E404" s="422"/>
      <c r="F404" s="422"/>
    </row>
    <row r="405" spans="5:6" ht="15.75">
      <c r="E405" s="422"/>
      <c r="F405" s="422"/>
    </row>
    <row r="406" spans="5:6" ht="15.75">
      <c r="E406" s="422"/>
      <c r="F406" s="422"/>
    </row>
    <row r="407" spans="4:6" ht="15.75">
      <c r="D407" s="400"/>
      <c r="E407" s="422"/>
      <c r="F407" s="422"/>
    </row>
    <row r="408" spans="4:6" ht="15.75">
      <c r="D408" s="400"/>
      <c r="E408" s="422"/>
      <c r="F408" s="422"/>
    </row>
    <row r="409" spans="4:6" ht="15.75">
      <c r="D409" s="400"/>
      <c r="E409" s="422"/>
      <c r="F409" s="422"/>
    </row>
    <row r="410" spans="4:6" ht="15.75">
      <c r="D410" s="400"/>
      <c r="E410" s="422"/>
      <c r="F410" s="422"/>
    </row>
    <row r="411" spans="4:6" ht="15.75">
      <c r="D411" s="400"/>
      <c r="E411" s="422"/>
      <c r="F411" s="422"/>
    </row>
    <row r="412" spans="4:6" ht="15.75">
      <c r="D412" s="400"/>
      <c r="E412" s="422"/>
      <c r="F412" s="422"/>
    </row>
    <row r="413" spans="4:6" ht="15.75">
      <c r="D413" s="400"/>
      <c r="E413" s="422"/>
      <c r="F413" s="422"/>
    </row>
    <row r="414" spans="4:6" ht="15.75">
      <c r="D414" s="400"/>
      <c r="E414" s="422"/>
      <c r="F414" s="422"/>
    </row>
    <row r="415" spans="4:6" ht="15.75">
      <c r="D415" s="400"/>
      <c r="E415" s="422"/>
      <c r="F415" s="422"/>
    </row>
    <row r="416" spans="4:6" ht="15.75">
      <c r="D416" s="400"/>
      <c r="E416" s="422"/>
      <c r="F416" s="422"/>
    </row>
    <row r="417" spans="4:6" ht="15.75">
      <c r="D417" s="400"/>
      <c r="E417" s="422"/>
      <c r="F417" s="422"/>
    </row>
    <row r="418" spans="4:6" ht="15.75">
      <c r="D418" s="400"/>
      <c r="E418" s="422"/>
      <c r="F418" s="422"/>
    </row>
    <row r="419" spans="4:6" ht="15.75">
      <c r="D419" s="400"/>
      <c r="E419" s="422"/>
      <c r="F419" s="422"/>
    </row>
    <row r="420" spans="4:6" ht="15.75">
      <c r="D420" s="400"/>
      <c r="E420" s="422"/>
      <c r="F420" s="422"/>
    </row>
    <row r="421" spans="4:6" ht="15.75">
      <c r="D421" s="400"/>
      <c r="E421" s="422"/>
      <c r="F421" s="422"/>
    </row>
    <row r="422" spans="4:6" ht="15.75">
      <c r="D422" s="400"/>
      <c r="E422" s="422"/>
      <c r="F422" s="422"/>
    </row>
    <row r="423" spans="4:6" ht="15.75">
      <c r="D423" s="400"/>
      <c r="E423" s="422"/>
      <c r="F423" s="422"/>
    </row>
    <row r="424" spans="4:6" ht="15.75">
      <c r="D424" s="400"/>
      <c r="E424" s="422"/>
      <c r="F424" s="422"/>
    </row>
    <row r="425" spans="4:6" ht="15.75">
      <c r="D425" s="400"/>
      <c r="E425" s="422"/>
      <c r="F425" s="422"/>
    </row>
    <row r="426" spans="4:6" ht="15.75">
      <c r="D426" s="400"/>
      <c r="E426" s="422"/>
      <c r="F426" s="422"/>
    </row>
    <row r="427" spans="4:6" ht="15.75">
      <c r="D427" s="400"/>
      <c r="E427" s="422"/>
      <c r="F427" s="422"/>
    </row>
    <row r="428" spans="4:6" ht="15.75">
      <c r="D428" s="400"/>
      <c r="E428" s="422"/>
      <c r="F428" s="422"/>
    </row>
    <row r="429" spans="4:6" ht="15.75">
      <c r="D429" s="400"/>
      <c r="E429" s="422"/>
      <c r="F429" s="422"/>
    </row>
    <row r="430" spans="4:6" ht="15.75">
      <c r="D430" s="400"/>
      <c r="E430" s="422"/>
      <c r="F430" s="422"/>
    </row>
    <row r="431" spans="4:6" ht="15.75">
      <c r="D431" s="400"/>
      <c r="E431" s="422"/>
      <c r="F431" s="422"/>
    </row>
    <row r="432" spans="4:6" ht="15.75">
      <c r="D432" s="400"/>
      <c r="E432" s="422"/>
      <c r="F432" s="422"/>
    </row>
    <row r="433" spans="4:6" ht="15.75">
      <c r="D433" s="400"/>
      <c r="E433" s="422"/>
      <c r="F433" s="422"/>
    </row>
    <row r="434" spans="4:6" ht="15.75">
      <c r="D434" s="400"/>
      <c r="E434" s="422"/>
      <c r="F434" s="422"/>
    </row>
    <row r="435" spans="4:6" ht="15.75">
      <c r="D435" s="400"/>
      <c r="E435" s="422"/>
      <c r="F435" s="422"/>
    </row>
    <row r="436" spans="4:6" ht="15.75">
      <c r="D436" s="400"/>
      <c r="E436" s="422"/>
      <c r="F436" s="422"/>
    </row>
    <row r="437" spans="4:6" ht="15.75">
      <c r="D437" s="400"/>
      <c r="E437" s="422"/>
      <c r="F437" s="422"/>
    </row>
    <row r="438" spans="4:6" ht="15.75">
      <c r="D438" s="400"/>
      <c r="E438" s="422"/>
      <c r="F438" s="422"/>
    </row>
    <row r="439" spans="4:6" ht="15.75">
      <c r="D439" s="400"/>
      <c r="E439" s="422"/>
      <c r="F439" s="422"/>
    </row>
    <row r="440" spans="4:6" ht="15.75">
      <c r="D440" s="400"/>
      <c r="E440" s="422"/>
      <c r="F440" s="422"/>
    </row>
    <row r="441" spans="4:6" ht="15.75">
      <c r="D441" s="400"/>
      <c r="E441" s="422"/>
      <c r="F441" s="422"/>
    </row>
    <row r="442" spans="4:6" ht="15.75">
      <c r="D442" s="400"/>
      <c r="E442" s="422"/>
      <c r="F442" s="422"/>
    </row>
    <row r="443" spans="4:6" ht="15.75">
      <c r="D443" s="400"/>
      <c r="E443" s="422"/>
      <c r="F443" s="422"/>
    </row>
    <row r="444" spans="4:6" ht="15.75">
      <c r="D444" s="400"/>
      <c r="E444" s="422"/>
      <c r="F444" s="422"/>
    </row>
    <row r="445" spans="4:6" ht="15.75">
      <c r="D445" s="400"/>
      <c r="E445" s="422"/>
      <c r="F445" s="422"/>
    </row>
    <row r="446" spans="4:6" ht="15.75">
      <c r="D446" s="400"/>
      <c r="E446" s="422"/>
      <c r="F446" s="422"/>
    </row>
    <row r="447" spans="4:6" ht="15.75">
      <c r="D447" s="400"/>
      <c r="E447" s="422"/>
      <c r="F447" s="422"/>
    </row>
    <row r="448" spans="4:6" ht="15.75">
      <c r="D448" s="400"/>
      <c r="E448" s="422"/>
      <c r="F448" s="422"/>
    </row>
    <row r="449" spans="4:6" ht="15.75">
      <c r="D449" s="400"/>
      <c r="E449" s="422"/>
      <c r="F449" s="422"/>
    </row>
    <row r="450" spans="4:6" ht="15.75">
      <c r="D450" s="400"/>
      <c r="E450" s="422"/>
      <c r="F450" s="422"/>
    </row>
    <row r="451" spans="4:6" ht="15.75">
      <c r="D451" s="400"/>
      <c r="E451" s="422"/>
      <c r="F451" s="422"/>
    </row>
    <row r="452" spans="4:6" ht="15.75">
      <c r="D452" s="400"/>
      <c r="E452" s="422"/>
      <c r="F452" s="422"/>
    </row>
    <row r="453" spans="4:6" ht="15.75">
      <c r="D453" s="400"/>
      <c r="E453" s="422"/>
      <c r="F453" s="422"/>
    </row>
    <row r="454" spans="4:6" ht="15.75">
      <c r="D454" s="400"/>
      <c r="E454" s="422"/>
      <c r="F454" s="422"/>
    </row>
    <row r="455" spans="4:6" ht="15.75">
      <c r="D455" s="400"/>
      <c r="E455" s="422"/>
      <c r="F455" s="422"/>
    </row>
    <row r="456" spans="4:6" ht="15.75">
      <c r="D456" s="400"/>
      <c r="E456" s="422"/>
      <c r="F456" s="422"/>
    </row>
    <row r="457" spans="4:6" ht="15.75">
      <c r="D457" s="400"/>
      <c r="E457" s="422"/>
      <c r="F457" s="422"/>
    </row>
    <row r="458" spans="4:6" ht="15.75">
      <c r="D458" s="400"/>
      <c r="E458" s="422"/>
      <c r="F458" s="422"/>
    </row>
    <row r="459" spans="4:6" ht="15.75">
      <c r="D459" s="400"/>
      <c r="E459" s="422"/>
      <c r="F459" s="422"/>
    </row>
    <row r="460" spans="4:6" ht="15.75">
      <c r="D460" s="400"/>
      <c r="E460" s="422"/>
      <c r="F460" s="422"/>
    </row>
    <row r="461" spans="4:6" ht="15.75">
      <c r="D461" s="400"/>
      <c r="E461" s="422"/>
      <c r="F461" s="422"/>
    </row>
    <row r="462" spans="4:6" ht="15.75">
      <c r="D462" s="400"/>
      <c r="E462" s="422"/>
      <c r="F462" s="422"/>
    </row>
    <row r="463" spans="4:6" ht="15.75">
      <c r="D463" s="400"/>
      <c r="E463" s="422"/>
      <c r="F463" s="422"/>
    </row>
    <row r="464" spans="4:6" ht="15.75">
      <c r="D464" s="400"/>
      <c r="E464" s="422"/>
      <c r="F464" s="422"/>
    </row>
    <row r="465" spans="4:6" ht="15.75">
      <c r="D465" s="400"/>
      <c r="E465" s="422"/>
      <c r="F465" s="422"/>
    </row>
    <row r="466" spans="4:6" ht="15.75">
      <c r="D466" s="400"/>
      <c r="E466" s="422"/>
      <c r="F466" s="422"/>
    </row>
    <row r="467" spans="4:6" ht="15.75">
      <c r="D467" s="400"/>
      <c r="E467" s="422"/>
      <c r="F467" s="422"/>
    </row>
    <row r="468" spans="4:6" ht="15.75">
      <c r="D468" s="400"/>
      <c r="E468" s="422"/>
      <c r="F468" s="422"/>
    </row>
    <row r="469" spans="4:6" ht="15.75">
      <c r="D469" s="400"/>
      <c r="E469" s="422"/>
      <c r="F469" s="422"/>
    </row>
    <row r="470" spans="4:6" ht="15.75">
      <c r="D470" s="400"/>
      <c r="E470" s="422"/>
      <c r="F470" s="422"/>
    </row>
    <row r="471" spans="4:6" ht="15.75">
      <c r="D471" s="400"/>
      <c r="E471" s="422"/>
      <c r="F471" s="422"/>
    </row>
    <row r="472" spans="4:6" ht="15.75">
      <c r="D472" s="400"/>
      <c r="E472" s="422"/>
      <c r="F472" s="422"/>
    </row>
    <row r="473" spans="4:6" ht="15.75">
      <c r="D473" s="400"/>
      <c r="E473" s="422"/>
      <c r="F473" s="422"/>
    </row>
    <row r="474" spans="4:6" ht="15.75">
      <c r="D474" s="400"/>
      <c r="E474" s="422"/>
      <c r="F474" s="422"/>
    </row>
    <row r="475" spans="4:6" ht="15.75">
      <c r="D475" s="400"/>
      <c r="E475" s="422"/>
      <c r="F475" s="422"/>
    </row>
    <row r="476" spans="4:6" ht="15.75">
      <c r="D476" s="400"/>
      <c r="E476" s="422"/>
      <c r="F476" s="422"/>
    </row>
    <row r="477" spans="4:6" ht="15.75">
      <c r="D477" s="400"/>
      <c r="E477" s="422"/>
      <c r="F477" s="422"/>
    </row>
    <row r="478" spans="4:6" ht="15.75">
      <c r="D478" s="400"/>
      <c r="E478" s="422"/>
      <c r="F478" s="422"/>
    </row>
    <row r="479" spans="4:6" ht="15.75">
      <c r="D479" s="400"/>
      <c r="E479" s="422"/>
      <c r="F479" s="422"/>
    </row>
    <row r="480" spans="4:6" ht="15.75">
      <c r="D480" s="400"/>
      <c r="E480" s="422"/>
      <c r="F480" s="422"/>
    </row>
    <row r="481" spans="4:6" ht="15.75">
      <c r="D481" s="400"/>
      <c r="E481" s="422"/>
      <c r="F481" s="422"/>
    </row>
    <row r="482" spans="4:6" ht="15.75">
      <c r="D482" s="400"/>
      <c r="E482" s="422"/>
      <c r="F482" s="422"/>
    </row>
    <row r="483" spans="4:6" ht="15.75">
      <c r="D483" s="400"/>
      <c r="E483" s="422"/>
      <c r="F483" s="422"/>
    </row>
    <row r="484" spans="4:6" ht="15.75">
      <c r="D484" s="400"/>
      <c r="E484" s="422"/>
      <c r="F484" s="422"/>
    </row>
    <row r="485" spans="4:6" ht="15.75">
      <c r="D485" s="400"/>
      <c r="E485" s="422"/>
      <c r="F485" s="422"/>
    </row>
    <row r="486" spans="4:6" ht="15.75">
      <c r="D486" s="400"/>
      <c r="E486" s="422"/>
      <c r="F486" s="422"/>
    </row>
    <row r="487" spans="4:6" ht="15.75">
      <c r="D487" s="400"/>
      <c r="E487" s="422"/>
      <c r="F487" s="422"/>
    </row>
    <row r="488" spans="4:6" ht="15.75">
      <c r="D488" s="400"/>
      <c r="E488" s="422"/>
      <c r="F488" s="422"/>
    </row>
    <row r="489" spans="4:6" ht="15.75">
      <c r="D489" s="400"/>
      <c r="E489" s="422"/>
      <c r="F489" s="422"/>
    </row>
    <row r="490" spans="4:6" ht="15.75">
      <c r="D490" s="400"/>
      <c r="E490" s="422"/>
      <c r="F490" s="422"/>
    </row>
    <row r="491" spans="4:6" ht="15.75">
      <c r="D491" s="400"/>
      <c r="E491" s="422"/>
      <c r="F491" s="422"/>
    </row>
    <row r="492" spans="4:6" ht="15.75">
      <c r="D492" s="400"/>
      <c r="E492" s="422"/>
      <c r="F492" s="422"/>
    </row>
    <row r="493" spans="4:6" ht="15.75">
      <c r="D493" s="400"/>
      <c r="E493" s="422"/>
      <c r="F493" s="422"/>
    </row>
    <row r="494" spans="4:6" ht="15.75">
      <c r="D494" s="400"/>
      <c r="E494" s="422"/>
      <c r="F494" s="422"/>
    </row>
    <row r="495" spans="4:6" ht="15.75">
      <c r="D495" s="400"/>
      <c r="E495" s="422"/>
      <c r="F495" s="422"/>
    </row>
    <row r="496" spans="4:6" ht="15.75">
      <c r="D496" s="400"/>
      <c r="E496" s="422"/>
      <c r="F496" s="422"/>
    </row>
    <row r="497" spans="4:6" ht="15.75">
      <c r="D497" s="400"/>
      <c r="E497" s="422"/>
      <c r="F497" s="422"/>
    </row>
    <row r="498" spans="4:6" ht="15.75">
      <c r="D498" s="400"/>
      <c r="E498" s="422"/>
      <c r="F498" s="422"/>
    </row>
    <row r="499" spans="4:6" ht="15.75">
      <c r="D499" s="400"/>
      <c r="E499" s="422"/>
      <c r="F499" s="422"/>
    </row>
    <row r="500" spans="4:6" ht="15.75">
      <c r="D500" s="400"/>
      <c r="E500" s="422"/>
      <c r="F500" s="422"/>
    </row>
    <row r="501" spans="4:6" ht="15.75">
      <c r="D501" s="400"/>
      <c r="E501" s="422"/>
      <c r="F501" s="422"/>
    </row>
    <row r="502" spans="4:6" ht="15.75">
      <c r="D502" s="400"/>
      <c r="E502" s="422"/>
      <c r="F502" s="422"/>
    </row>
    <row r="503" spans="4:6" ht="15.75">
      <c r="D503" s="400"/>
      <c r="E503" s="422"/>
      <c r="F503" s="422"/>
    </row>
    <row r="504" spans="4:6" ht="15.75">
      <c r="D504" s="400"/>
      <c r="E504" s="422"/>
      <c r="F504" s="422"/>
    </row>
    <row r="505" spans="4:6" ht="15.75">
      <c r="D505" s="400"/>
      <c r="E505" s="422"/>
      <c r="F505" s="422"/>
    </row>
    <row r="506" spans="4:6" ht="15.75">
      <c r="D506" s="400"/>
      <c r="E506" s="422"/>
      <c r="F506" s="422"/>
    </row>
    <row r="507" spans="4:6" ht="15.75">
      <c r="D507" s="400"/>
      <c r="E507" s="422"/>
      <c r="F507" s="422"/>
    </row>
    <row r="508" spans="4:6" ht="15.75">
      <c r="D508" s="400"/>
      <c r="E508" s="422"/>
      <c r="F508" s="422"/>
    </row>
    <row r="509" spans="4:6" ht="15.75">
      <c r="D509" s="400"/>
      <c r="E509" s="422"/>
      <c r="F509" s="422"/>
    </row>
    <row r="510" spans="4:6" ht="15.75">
      <c r="D510" s="400"/>
      <c r="E510" s="422"/>
      <c r="F510" s="422"/>
    </row>
    <row r="511" spans="4:6" ht="15.75">
      <c r="D511" s="400"/>
      <c r="E511" s="422"/>
      <c r="F511" s="422"/>
    </row>
    <row r="512" spans="4:6" ht="15.75">
      <c r="D512" s="400"/>
      <c r="E512" s="422"/>
      <c r="F512" s="422"/>
    </row>
    <row r="513" spans="4:6" ht="15.75">
      <c r="D513" s="400"/>
      <c r="E513" s="422"/>
      <c r="F513" s="422"/>
    </row>
    <row r="514" spans="4:6" ht="15.75">
      <c r="D514" s="400"/>
      <c r="E514" s="422"/>
      <c r="F514" s="422"/>
    </row>
    <row r="515" spans="4:6" ht="15.75">
      <c r="D515" s="400"/>
      <c r="E515" s="422"/>
      <c r="F515" s="422"/>
    </row>
    <row r="516" spans="4:6" ht="15.75">
      <c r="D516" s="400"/>
      <c r="E516" s="422"/>
      <c r="F516" s="422"/>
    </row>
    <row r="517" spans="4:6" ht="15.75">
      <c r="D517" s="400"/>
      <c r="E517" s="422"/>
      <c r="F517" s="422"/>
    </row>
    <row r="518" spans="4:6" ht="15.75">
      <c r="D518" s="400"/>
      <c r="E518" s="422"/>
      <c r="F518" s="422"/>
    </row>
    <row r="519" spans="4:6" ht="15.75">
      <c r="D519" s="400"/>
      <c r="E519" s="422"/>
      <c r="F519" s="422"/>
    </row>
    <row r="520" spans="4:6" ht="15.75">
      <c r="D520" s="400"/>
      <c r="E520" s="422"/>
      <c r="F520" s="422"/>
    </row>
    <row r="521" spans="4:6" ht="15.75">
      <c r="D521" s="400"/>
      <c r="E521" s="422"/>
      <c r="F521" s="422"/>
    </row>
    <row r="522" spans="4:6" ht="15.75">
      <c r="D522" s="400"/>
      <c r="E522" s="422"/>
      <c r="F522" s="422"/>
    </row>
    <row r="523" spans="4:6" ht="15.75">
      <c r="D523" s="400"/>
      <c r="E523" s="422"/>
      <c r="F523" s="422"/>
    </row>
    <row r="524" spans="4:6" ht="15.75">
      <c r="D524" s="400"/>
      <c r="E524" s="422"/>
      <c r="F524" s="422"/>
    </row>
    <row r="525" spans="4:6" ht="15.75">
      <c r="D525" s="400"/>
      <c r="E525" s="422"/>
      <c r="F525" s="422"/>
    </row>
    <row r="526" spans="4:6" ht="15.75">
      <c r="D526" s="400"/>
      <c r="E526" s="422"/>
      <c r="F526" s="422"/>
    </row>
    <row r="527" spans="4:6" ht="15.75">
      <c r="D527" s="400"/>
      <c r="E527" s="422"/>
      <c r="F527" s="422"/>
    </row>
    <row r="528" spans="4:6" ht="15.75">
      <c r="D528" s="400"/>
      <c r="E528" s="422"/>
      <c r="F528" s="422"/>
    </row>
    <row r="529" spans="4:6" ht="15.75">
      <c r="D529" s="400"/>
      <c r="E529" s="422"/>
      <c r="F529" s="422"/>
    </row>
    <row r="530" spans="4:6" ht="15.75">
      <c r="D530" s="400"/>
      <c r="E530" s="422"/>
      <c r="F530" s="422"/>
    </row>
    <row r="531" spans="4:6" ht="15.75">
      <c r="D531" s="400"/>
      <c r="E531" s="422"/>
      <c r="F531" s="422"/>
    </row>
    <row r="532" spans="4:6" ht="15.75">
      <c r="D532" s="400"/>
      <c r="E532" s="422"/>
      <c r="F532" s="422"/>
    </row>
    <row r="533" spans="4:6" ht="15.75">
      <c r="D533" s="400"/>
      <c r="E533" s="422"/>
      <c r="F533" s="422"/>
    </row>
    <row r="534" spans="4:6" ht="15.75">
      <c r="D534" s="400"/>
      <c r="E534" s="422"/>
      <c r="F534" s="422"/>
    </row>
    <row r="535" spans="4:6" ht="15.75">
      <c r="D535" s="400"/>
      <c r="E535" s="422"/>
      <c r="F535" s="422"/>
    </row>
    <row r="536" spans="4:6" ht="15.75">
      <c r="D536" s="400"/>
      <c r="E536" s="422"/>
      <c r="F536" s="422"/>
    </row>
    <row r="537" spans="4:6" ht="15.75">
      <c r="D537" s="400"/>
      <c r="E537" s="422"/>
      <c r="F537" s="422"/>
    </row>
    <row r="538" spans="4:6" ht="15.75">
      <c r="D538" s="400"/>
      <c r="E538" s="422"/>
      <c r="F538" s="422"/>
    </row>
    <row r="539" spans="4:6" ht="15.75">
      <c r="D539" s="400"/>
      <c r="E539" s="422"/>
      <c r="F539" s="422"/>
    </row>
    <row r="540" spans="4:6" ht="15.75">
      <c r="D540" s="400"/>
      <c r="E540" s="422"/>
      <c r="F540" s="422"/>
    </row>
    <row r="541" spans="4:6" ht="15.75">
      <c r="D541" s="400"/>
      <c r="E541" s="422"/>
      <c r="F541" s="422"/>
    </row>
    <row r="542" spans="4:6" ht="15.75">
      <c r="D542" s="400"/>
      <c r="E542" s="422"/>
      <c r="F542" s="422"/>
    </row>
    <row r="543" spans="4:6" ht="15.75">
      <c r="D543" s="400"/>
      <c r="E543" s="422"/>
      <c r="F543" s="422"/>
    </row>
    <row r="544" spans="4:6" ht="15.75">
      <c r="D544" s="400"/>
      <c r="E544" s="422"/>
      <c r="F544" s="422"/>
    </row>
    <row r="545" spans="4:6" ht="15.75">
      <c r="D545" s="400"/>
      <c r="E545" s="422"/>
      <c r="F545" s="422"/>
    </row>
    <row r="546" spans="4:6" ht="15.75">
      <c r="D546" s="400"/>
      <c r="E546" s="422"/>
      <c r="F546" s="422"/>
    </row>
    <row r="547" spans="4:6" ht="15.75">
      <c r="D547" s="400"/>
      <c r="E547" s="422"/>
      <c r="F547" s="422"/>
    </row>
    <row r="548" spans="4:6" ht="15.75">
      <c r="D548" s="400"/>
      <c r="E548" s="422"/>
      <c r="F548" s="422"/>
    </row>
    <row r="549" spans="4:6" ht="15.75">
      <c r="D549" s="400"/>
      <c r="E549" s="422"/>
      <c r="F549" s="422"/>
    </row>
    <row r="550" spans="4:6" ht="15.75">
      <c r="D550" s="400"/>
      <c r="E550" s="422"/>
      <c r="F550" s="422"/>
    </row>
    <row r="551" spans="4:6" ht="15.75">
      <c r="D551" s="400"/>
      <c r="E551" s="422"/>
      <c r="F551" s="422"/>
    </row>
    <row r="552" spans="4:6" ht="15.75">
      <c r="D552" s="400"/>
      <c r="E552" s="422"/>
      <c r="F552" s="422"/>
    </row>
    <row r="553" spans="4:6" ht="15.75">
      <c r="D553" s="400"/>
      <c r="E553" s="422"/>
      <c r="F553" s="422"/>
    </row>
    <row r="554" spans="4:6" ht="15.75">
      <c r="D554" s="400"/>
      <c r="E554" s="422"/>
      <c r="F554" s="422"/>
    </row>
    <row r="555" spans="4:6" ht="15.75">
      <c r="D555" s="400"/>
      <c r="E555" s="422"/>
      <c r="F555" s="422"/>
    </row>
    <row r="556" spans="4:6" ht="15.75">
      <c r="D556" s="400"/>
      <c r="E556" s="422"/>
      <c r="F556" s="422"/>
    </row>
    <row r="557" spans="4:6" ht="15.75">
      <c r="D557" s="400"/>
      <c r="E557" s="422"/>
      <c r="F557" s="422"/>
    </row>
    <row r="558" spans="4:6" ht="15.75">
      <c r="D558" s="400"/>
      <c r="E558" s="422"/>
      <c r="F558" s="422"/>
    </row>
    <row r="559" spans="4:6" ht="15.75">
      <c r="D559" s="400"/>
      <c r="E559" s="422"/>
      <c r="F559" s="422"/>
    </row>
    <row r="560" spans="4:6" ht="15.75">
      <c r="D560" s="400"/>
      <c r="E560" s="422"/>
      <c r="F560" s="422"/>
    </row>
    <row r="561" spans="4:6" ht="15.75">
      <c r="D561" s="400"/>
      <c r="E561" s="422"/>
      <c r="F561" s="422"/>
    </row>
    <row r="562" spans="4:6" ht="15.75">
      <c r="D562" s="400"/>
      <c r="E562" s="422"/>
      <c r="F562" s="422"/>
    </row>
    <row r="563" spans="4:6" ht="15.75">
      <c r="D563" s="400"/>
      <c r="E563" s="422"/>
      <c r="F563" s="422"/>
    </row>
    <row r="564" spans="4:6" ht="15.75">
      <c r="D564" s="400"/>
      <c r="E564" s="422"/>
      <c r="F564" s="422"/>
    </row>
    <row r="565" spans="4:6" ht="15.75">
      <c r="D565" s="400"/>
      <c r="E565" s="422"/>
      <c r="F565" s="422"/>
    </row>
    <row r="566" spans="4:6" ht="15.75">
      <c r="D566" s="400"/>
      <c r="E566" s="422"/>
      <c r="F566" s="422"/>
    </row>
    <row r="567" spans="4:6" ht="15.75">
      <c r="D567" s="400"/>
      <c r="E567" s="422"/>
      <c r="F567" s="422"/>
    </row>
    <row r="568" spans="4:6" ht="15.75">
      <c r="D568" s="400"/>
      <c r="E568" s="422"/>
      <c r="F568" s="422"/>
    </row>
    <row r="569" spans="4:6" ht="15.75">
      <c r="D569" s="400"/>
      <c r="E569" s="422"/>
      <c r="F569" s="422"/>
    </row>
    <row r="570" spans="4:6" ht="15.75">
      <c r="D570" s="400"/>
      <c r="E570" s="422"/>
      <c r="F570" s="422"/>
    </row>
    <row r="571" spans="4:6" ht="15.75">
      <c r="D571" s="400"/>
      <c r="E571" s="422"/>
      <c r="F571" s="422"/>
    </row>
    <row r="572" spans="4:6" ht="15.75">
      <c r="D572" s="400"/>
      <c r="E572" s="422"/>
      <c r="F572" s="422"/>
    </row>
    <row r="573" spans="4:6" ht="15.75">
      <c r="D573" s="400"/>
      <c r="E573" s="422"/>
      <c r="F573" s="422"/>
    </row>
    <row r="574" spans="4:6" ht="15.75">
      <c r="D574" s="400"/>
      <c r="E574" s="422"/>
      <c r="F574" s="422"/>
    </row>
    <row r="575" spans="4:6" ht="15.75">
      <c r="D575" s="400"/>
      <c r="E575" s="422"/>
      <c r="F575" s="422"/>
    </row>
    <row r="576" spans="4:6" ht="15.75">
      <c r="D576" s="400"/>
      <c r="E576" s="422"/>
      <c r="F576" s="422"/>
    </row>
    <row r="577" spans="4:6" ht="15.75">
      <c r="D577" s="400"/>
      <c r="E577" s="422"/>
      <c r="F577" s="422"/>
    </row>
    <row r="578" spans="4:6" ht="15.75">
      <c r="D578" s="400"/>
      <c r="E578" s="422"/>
      <c r="F578" s="422"/>
    </row>
    <row r="579" spans="4:6" ht="15.75">
      <c r="D579" s="400"/>
      <c r="E579" s="422"/>
      <c r="F579" s="422"/>
    </row>
    <row r="580" spans="4:6" ht="15.75">
      <c r="D580" s="400"/>
      <c r="E580" s="422"/>
      <c r="F580" s="422"/>
    </row>
    <row r="581" spans="4:6" ht="15.75">
      <c r="D581" s="400"/>
      <c r="E581" s="422"/>
      <c r="F581" s="422"/>
    </row>
    <row r="582" spans="4:6" ht="15.75">
      <c r="D582" s="400"/>
      <c r="E582" s="422"/>
      <c r="F582" s="422"/>
    </row>
    <row r="583" spans="4:6" ht="15.75">
      <c r="D583" s="400"/>
      <c r="E583" s="422"/>
      <c r="F583" s="422"/>
    </row>
    <row r="584" spans="4:6" ht="15.75">
      <c r="D584" s="400"/>
      <c r="E584" s="422"/>
      <c r="F584" s="422"/>
    </row>
    <row r="585" spans="4:6" ht="15.75">
      <c r="D585" s="400"/>
      <c r="E585" s="422"/>
      <c r="F585" s="422"/>
    </row>
    <row r="586" spans="4:6" ht="15.75">
      <c r="D586" s="400"/>
      <c r="E586" s="422"/>
      <c r="F586" s="422"/>
    </row>
    <row r="587" spans="4:6" ht="15.75">
      <c r="D587" s="400"/>
      <c r="E587" s="422"/>
      <c r="F587" s="422"/>
    </row>
    <row r="588" spans="4:6" ht="15.75">
      <c r="D588" s="400"/>
      <c r="E588" s="422"/>
      <c r="F588" s="422"/>
    </row>
    <row r="589" spans="4:6" ht="15.75">
      <c r="D589" s="400"/>
      <c r="E589" s="422"/>
      <c r="F589" s="422"/>
    </row>
    <row r="590" spans="4:6" ht="15.75">
      <c r="D590" s="400"/>
      <c r="E590" s="422"/>
      <c r="F590" s="422"/>
    </row>
    <row r="591" spans="4:6" ht="15.75">
      <c r="D591" s="400"/>
      <c r="E591" s="422"/>
      <c r="F591" s="422"/>
    </row>
    <row r="592" spans="4:6" ht="15.75">
      <c r="D592" s="400"/>
      <c r="E592" s="422"/>
      <c r="F592" s="422"/>
    </row>
    <row r="593" spans="4:6" ht="15.75">
      <c r="D593" s="400"/>
      <c r="E593" s="422"/>
      <c r="F593" s="422"/>
    </row>
    <row r="594" spans="4:6" ht="15.75">
      <c r="D594" s="400"/>
      <c r="E594" s="422"/>
      <c r="F594" s="422"/>
    </row>
    <row r="595" spans="4:6" ht="15.75">
      <c r="D595" s="400"/>
      <c r="E595" s="422"/>
      <c r="F595" s="422"/>
    </row>
    <row r="596" spans="4:6" ht="15.75">
      <c r="D596" s="400"/>
      <c r="E596" s="422"/>
      <c r="F596" s="422"/>
    </row>
    <row r="597" spans="4:6" ht="15.75">
      <c r="D597" s="400"/>
      <c r="E597" s="422"/>
      <c r="F597" s="422"/>
    </row>
    <row r="598" spans="4:6" ht="15.75">
      <c r="D598" s="400"/>
      <c r="E598" s="422"/>
      <c r="F598" s="422"/>
    </row>
    <row r="599" spans="4:6" ht="15.75">
      <c r="D599" s="400"/>
      <c r="E599" s="422"/>
      <c r="F599" s="422"/>
    </row>
    <row r="600" spans="4:6" ht="15.75">
      <c r="D600" s="400"/>
      <c r="E600" s="422"/>
      <c r="F600" s="422"/>
    </row>
    <row r="601" spans="4:6" ht="15.75">
      <c r="D601" s="400"/>
      <c r="E601" s="422"/>
      <c r="F601" s="422"/>
    </row>
  </sheetData>
  <sheetProtection/>
  <mergeCells count="15">
    <mergeCell ref="D11:D12"/>
    <mergeCell ref="E11:F11"/>
    <mergeCell ref="A360:F360"/>
    <mergeCell ref="A1:F1"/>
    <mergeCell ref="A2:F2"/>
    <mergeCell ref="A3:F3"/>
    <mergeCell ref="A4:F4"/>
    <mergeCell ref="A6:F6"/>
    <mergeCell ref="A5:F5"/>
    <mergeCell ref="A7:F7"/>
    <mergeCell ref="A9:F9"/>
    <mergeCell ref="D10:F10"/>
    <mergeCell ref="A11:A12"/>
    <mergeCell ref="B11:B12"/>
    <mergeCell ref="C11:C12"/>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G536"/>
  <sheetViews>
    <sheetView zoomScale="85" zoomScaleNormal="85" zoomScalePageLayoutView="0" workbookViewId="0" topLeftCell="A334">
      <selection activeCell="H23" sqref="H23"/>
    </sheetView>
  </sheetViews>
  <sheetFormatPr defaultColWidth="9.00390625" defaultRowHeight="12.75"/>
  <cols>
    <col min="1" max="1" width="82.375" style="3" customWidth="1"/>
    <col min="2" max="2" width="15.875" style="29" customWidth="1"/>
    <col min="3" max="3" width="5.00390625" style="29" customWidth="1"/>
    <col min="4" max="4" width="14.75390625" style="32" customWidth="1"/>
    <col min="5" max="5" width="17.125" style="3" customWidth="1"/>
    <col min="6" max="6" width="12.375" style="3" bestFit="1" customWidth="1"/>
    <col min="7" max="7" width="14.375" style="3" customWidth="1"/>
    <col min="8" max="16384" width="9.125" style="3" customWidth="1"/>
  </cols>
  <sheetData>
    <row r="1" spans="1:4" ht="15.75">
      <c r="A1" s="320" t="s">
        <v>558</v>
      </c>
      <c r="B1" s="320"/>
      <c r="C1" s="320"/>
      <c r="D1" s="320"/>
    </row>
    <row r="2" spans="1:4" ht="15.75">
      <c r="A2" s="320" t="s">
        <v>555</v>
      </c>
      <c r="B2" s="320"/>
      <c r="C2" s="320"/>
      <c r="D2" s="320"/>
    </row>
    <row r="3" spans="1:4" ht="15.75">
      <c r="A3" s="320" t="s">
        <v>557</v>
      </c>
      <c r="B3" s="320"/>
      <c r="C3" s="320"/>
      <c r="D3" s="320"/>
    </row>
    <row r="4" spans="1:4" ht="15.75">
      <c r="A4" s="320" t="s">
        <v>553</v>
      </c>
      <c r="B4" s="320"/>
      <c r="C4" s="320"/>
      <c r="D4" s="320"/>
    </row>
    <row r="5" spans="1:4" ht="15.75">
      <c r="A5" s="320" t="s">
        <v>1115</v>
      </c>
      <c r="B5" s="378"/>
      <c r="C5" s="378"/>
      <c r="D5" s="378"/>
    </row>
    <row r="6" spans="1:4" ht="15.75">
      <c r="A6" s="320" t="s">
        <v>1211</v>
      </c>
      <c r="B6" s="320"/>
      <c r="C6" s="320"/>
      <c r="D6" s="320"/>
    </row>
    <row r="7" spans="1:4" ht="15.75">
      <c r="A7" s="320" t="s">
        <v>1210</v>
      </c>
      <c r="B7" s="313"/>
      <c r="C7" s="313"/>
      <c r="D7" s="313"/>
    </row>
    <row r="9" spans="1:4" ht="72" customHeight="1">
      <c r="A9" s="294" t="s">
        <v>905</v>
      </c>
      <c r="B9" s="294"/>
      <c r="C9" s="294"/>
      <c r="D9" s="294"/>
    </row>
    <row r="10" spans="1:4" ht="15.75">
      <c r="A10" s="294"/>
      <c r="B10" s="294"/>
      <c r="C10" s="294"/>
      <c r="D10" s="294"/>
    </row>
    <row r="11" spans="3:4" ht="15.75">
      <c r="C11" s="317" t="s">
        <v>554</v>
      </c>
      <c r="D11" s="317"/>
    </row>
    <row r="12" spans="1:4" s="35" customFormat="1" ht="15.75">
      <c r="A12" s="67" t="s">
        <v>499</v>
      </c>
      <c r="B12" s="67" t="s">
        <v>444</v>
      </c>
      <c r="C12" s="75" t="s">
        <v>15</v>
      </c>
      <c r="D12" s="76" t="s">
        <v>484</v>
      </c>
    </row>
    <row r="13" spans="1:4" s="35" customFormat="1" ht="15.75">
      <c r="A13" s="33">
        <v>1</v>
      </c>
      <c r="B13" s="33">
        <v>2</v>
      </c>
      <c r="C13" s="77">
        <v>3</v>
      </c>
      <c r="D13" s="34">
        <v>4</v>
      </c>
    </row>
    <row r="14" spans="1:7" s="37" customFormat="1" ht="31.5">
      <c r="A14" s="4" t="s">
        <v>132</v>
      </c>
      <c r="B14" s="6" t="s">
        <v>85</v>
      </c>
      <c r="C14" s="6"/>
      <c r="D14" s="16">
        <f>D26+D43+D58+D86+D101+D65+D76+D81+D15+D20+D23</f>
        <v>1131272.6660000002</v>
      </c>
      <c r="G14" s="78"/>
    </row>
    <row r="15" spans="1:7" s="37" customFormat="1" ht="15.75">
      <c r="A15" s="2" t="s">
        <v>1186</v>
      </c>
      <c r="B15" s="8" t="s">
        <v>1187</v>
      </c>
      <c r="C15" s="8"/>
      <c r="D15" s="107">
        <f>D18+D16</f>
        <v>5357.048</v>
      </c>
      <c r="G15" s="78"/>
    </row>
    <row r="16" spans="1:7" s="37" customFormat="1" ht="31.5">
      <c r="A16" s="2" t="s">
        <v>1188</v>
      </c>
      <c r="B16" s="8" t="s">
        <v>1189</v>
      </c>
      <c r="C16" s="8"/>
      <c r="D16" s="107">
        <f>D17</f>
        <v>4846.248</v>
      </c>
      <c r="G16" s="78"/>
    </row>
    <row r="17" spans="1:7" s="37" customFormat="1" ht="31.5">
      <c r="A17" s="2" t="s">
        <v>615</v>
      </c>
      <c r="B17" s="8" t="s">
        <v>1189</v>
      </c>
      <c r="C17" s="8" t="s">
        <v>616</v>
      </c>
      <c r="D17" s="107">
        <v>4846.248</v>
      </c>
      <c r="G17" s="78"/>
    </row>
    <row r="18" spans="1:7" s="37" customFormat="1" ht="47.25">
      <c r="A18" s="2" t="s">
        <v>1190</v>
      </c>
      <c r="B18" s="8" t="s">
        <v>1191</v>
      </c>
      <c r="C18" s="8"/>
      <c r="D18" s="107">
        <f>D19</f>
        <v>510.8</v>
      </c>
      <c r="G18" s="78"/>
    </row>
    <row r="19" spans="1:7" s="37" customFormat="1" ht="31.5">
      <c r="A19" s="2" t="s">
        <v>615</v>
      </c>
      <c r="B19" s="8" t="s">
        <v>1191</v>
      </c>
      <c r="C19" s="8" t="s">
        <v>616</v>
      </c>
      <c r="D19" s="107">
        <v>510.8</v>
      </c>
      <c r="G19" s="78"/>
    </row>
    <row r="20" spans="1:7" s="37" customFormat="1" ht="15.75">
      <c r="A20" s="2" t="s">
        <v>1192</v>
      </c>
      <c r="B20" s="8" t="s">
        <v>1193</v>
      </c>
      <c r="C20" s="8"/>
      <c r="D20" s="107">
        <f>D21</f>
        <v>630.941</v>
      </c>
      <c r="G20" s="78"/>
    </row>
    <row r="21" spans="1:7" s="37" customFormat="1" ht="31.5">
      <c r="A21" s="2" t="s">
        <v>105</v>
      </c>
      <c r="B21" s="8" t="s">
        <v>1194</v>
      </c>
      <c r="C21" s="8"/>
      <c r="D21" s="107">
        <f>D22</f>
        <v>630.941</v>
      </c>
      <c r="G21" s="78"/>
    </row>
    <row r="22" spans="1:7" s="37" customFormat="1" ht="31.5">
      <c r="A22" s="2" t="s">
        <v>615</v>
      </c>
      <c r="B22" s="8" t="s">
        <v>1194</v>
      </c>
      <c r="C22" s="8" t="s">
        <v>616</v>
      </c>
      <c r="D22" s="107">
        <v>630.941</v>
      </c>
      <c r="G22" s="78"/>
    </row>
    <row r="23" spans="1:7" s="37" customFormat="1" ht="15.75">
      <c r="A23" s="2" t="s">
        <v>1195</v>
      </c>
      <c r="B23" s="8" t="s">
        <v>1196</v>
      </c>
      <c r="C23" s="8"/>
      <c r="D23" s="107">
        <f>D24</f>
        <v>20.813</v>
      </c>
      <c r="G23" s="78"/>
    </row>
    <row r="24" spans="1:7" s="37" customFormat="1" ht="47.25">
      <c r="A24" s="2" t="s">
        <v>1197</v>
      </c>
      <c r="B24" s="8" t="s">
        <v>1198</v>
      </c>
      <c r="C24" s="8"/>
      <c r="D24" s="107">
        <f>D25</f>
        <v>20.813</v>
      </c>
      <c r="G24" s="78"/>
    </row>
    <row r="25" spans="1:7" s="37" customFormat="1" ht="31.5">
      <c r="A25" s="2" t="s">
        <v>615</v>
      </c>
      <c r="B25" s="8" t="s">
        <v>1198</v>
      </c>
      <c r="C25" s="8" t="s">
        <v>616</v>
      </c>
      <c r="D25" s="107">
        <v>20.813</v>
      </c>
      <c r="G25" s="78"/>
    </row>
    <row r="26" spans="1:4" s="37" customFormat="1" ht="31.5">
      <c r="A26" s="7" t="s">
        <v>233</v>
      </c>
      <c r="B26" s="8" t="s">
        <v>86</v>
      </c>
      <c r="C26" s="8"/>
      <c r="D26" s="107">
        <f>D29+D31+D33+D27+D37+D35+D39+D41</f>
        <v>370155.66000000003</v>
      </c>
    </row>
    <row r="27" spans="1:4" s="37" customFormat="1" ht="15.75">
      <c r="A27" s="7" t="s">
        <v>501</v>
      </c>
      <c r="B27" s="8" t="s">
        <v>237</v>
      </c>
      <c r="C27" s="8"/>
      <c r="D27" s="107">
        <f>D28</f>
        <v>112329.37</v>
      </c>
    </row>
    <row r="28" spans="1:4" s="37" customFormat="1" ht="31.5">
      <c r="A28" s="7" t="s">
        <v>615</v>
      </c>
      <c r="B28" s="8" t="s">
        <v>237</v>
      </c>
      <c r="C28" s="8" t="s">
        <v>616</v>
      </c>
      <c r="D28" s="107">
        <v>112329.37</v>
      </c>
    </row>
    <row r="29" spans="1:4" ht="181.5" customHeight="1">
      <c r="A29" s="7" t="s">
        <v>658</v>
      </c>
      <c r="B29" s="8" t="s">
        <v>234</v>
      </c>
      <c r="C29" s="8"/>
      <c r="D29" s="107">
        <f>D30</f>
        <v>185674.9</v>
      </c>
    </row>
    <row r="30" spans="1:4" ht="31.5">
      <c r="A30" s="7" t="s">
        <v>615</v>
      </c>
      <c r="B30" s="8" t="s">
        <v>234</v>
      </c>
      <c r="C30" s="8" t="s">
        <v>616</v>
      </c>
      <c r="D30" s="107">
        <v>185674.9</v>
      </c>
    </row>
    <row r="31" spans="1:4" ht="181.5" customHeight="1">
      <c r="A31" s="7" t="s">
        <v>7</v>
      </c>
      <c r="B31" s="8" t="s">
        <v>235</v>
      </c>
      <c r="C31" s="8"/>
      <c r="D31" s="107">
        <f>D32</f>
        <v>2669.2</v>
      </c>
    </row>
    <row r="32" spans="1:4" ht="31.5">
      <c r="A32" s="7" t="s">
        <v>615</v>
      </c>
      <c r="B32" s="8" t="s">
        <v>235</v>
      </c>
      <c r="C32" s="8" t="s">
        <v>616</v>
      </c>
      <c r="D32" s="107">
        <v>2669.2</v>
      </c>
    </row>
    <row r="33" spans="1:4" ht="197.25" customHeight="1">
      <c r="A33" s="7" t="s">
        <v>659</v>
      </c>
      <c r="B33" s="8" t="s">
        <v>236</v>
      </c>
      <c r="C33" s="8"/>
      <c r="D33" s="107">
        <f>D34</f>
        <v>64832.3</v>
      </c>
    </row>
    <row r="34" spans="1:4" ht="31.5">
      <c r="A34" s="7" t="s">
        <v>615</v>
      </c>
      <c r="B34" s="8" t="s">
        <v>236</v>
      </c>
      <c r="C34" s="8" t="s">
        <v>616</v>
      </c>
      <c r="D34" s="107">
        <v>64832.3</v>
      </c>
    </row>
    <row r="35" spans="1:4" ht="31.5">
      <c r="A35" s="2" t="s">
        <v>681</v>
      </c>
      <c r="B35" s="8" t="s">
        <v>1095</v>
      </c>
      <c r="C35" s="8"/>
      <c r="D35" s="107">
        <f>D36</f>
        <v>450</v>
      </c>
    </row>
    <row r="36" spans="1:4" ht="31.5">
      <c r="A36" s="2" t="s">
        <v>615</v>
      </c>
      <c r="B36" s="8" t="s">
        <v>1095</v>
      </c>
      <c r="C36" s="8" t="s">
        <v>616</v>
      </c>
      <c r="D36" s="107">
        <v>450</v>
      </c>
    </row>
    <row r="37" spans="1:4" ht="31.5">
      <c r="A37" s="2" t="s">
        <v>1082</v>
      </c>
      <c r="B37" s="8" t="s">
        <v>1096</v>
      </c>
      <c r="C37" s="8"/>
      <c r="D37" s="107">
        <f>D38</f>
        <v>3766.63</v>
      </c>
    </row>
    <row r="38" spans="1:4" ht="31.5">
      <c r="A38" s="2" t="s">
        <v>615</v>
      </c>
      <c r="B38" s="8" t="s">
        <v>1096</v>
      </c>
      <c r="C38" s="8" t="s">
        <v>616</v>
      </c>
      <c r="D38" s="107">
        <v>3766.63</v>
      </c>
    </row>
    <row r="39" spans="1:4" ht="31.5">
      <c r="A39" s="2" t="s">
        <v>1084</v>
      </c>
      <c r="B39" s="8" t="s">
        <v>1097</v>
      </c>
      <c r="C39" s="8"/>
      <c r="D39" s="107">
        <f>D40</f>
        <v>216.63</v>
      </c>
    </row>
    <row r="40" spans="1:4" ht="31.5">
      <c r="A40" s="2" t="s">
        <v>615</v>
      </c>
      <c r="B40" s="8" t="s">
        <v>1097</v>
      </c>
      <c r="C40" s="8" t="s">
        <v>616</v>
      </c>
      <c r="D40" s="107">
        <v>216.63</v>
      </c>
    </row>
    <row r="41" spans="1:4" ht="31.5">
      <c r="A41" s="2" t="s">
        <v>1086</v>
      </c>
      <c r="B41" s="8" t="s">
        <v>1098</v>
      </c>
      <c r="C41" s="8"/>
      <c r="D41" s="107">
        <f>D42</f>
        <v>216.63</v>
      </c>
    </row>
    <row r="42" spans="1:4" ht="31.5">
      <c r="A42" s="2" t="s">
        <v>615</v>
      </c>
      <c r="B42" s="8" t="s">
        <v>1098</v>
      </c>
      <c r="C42" s="8" t="s">
        <v>616</v>
      </c>
      <c r="D42" s="107">
        <v>216.63</v>
      </c>
    </row>
    <row r="43" spans="1:4" s="37" customFormat="1" ht="31.5">
      <c r="A43" s="7" t="s">
        <v>96</v>
      </c>
      <c r="B43" s="8" t="s">
        <v>239</v>
      </c>
      <c r="C43" s="8"/>
      <c r="D43" s="107">
        <f>D46+D48+D50+D44+D52+D56+D54</f>
        <v>533145.304</v>
      </c>
    </row>
    <row r="44" spans="1:4" s="37" customFormat="1" ht="31.5">
      <c r="A44" s="7" t="s">
        <v>617</v>
      </c>
      <c r="B44" s="8" t="s">
        <v>243</v>
      </c>
      <c r="C44" s="8"/>
      <c r="D44" s="107">
        <f>D45</f>
        <v>161827.504</v>
      </c>
    </row>
    <row r="45" spans="1:6" s="37" customFormat="1" ht="31.5">
      <c r="A45" s="7" t="s">
        <v>615</v>
      </c>
      <c r="B45" s="8" t="s">
        <v>243</v>
      </c>
      <c r="C45" s="8" t="s">
        <v>616</v>
      </c>
      <c r="D45" s="107">
        <v>161827.504</v>
      </c>
      <c r="F45" s="79"/>
    </row>
    <row r="46" spans="1:4" ht="151.5" customHeight="1">
      <c r="A46" s="7" t="s">
        <v>660</v>
      </c>
      <c r="B46" s="8" t="s">
        <v>240</v>
      </c>
      <c r="C46" s="8"/>
      <c r="D46" s="107">
        <f>D47</f>
        <v>323972.7</v>
      </c>
    </row>
    <row r="47" spans="1:4" ht="31.5">
      <c r="A47" s="7" t="s">
        <v>615</v>
      </c>
      <c r="B47" s="8" t="s">
        <v>240</v>
      </c>
      <c r="C47" s="8" t="s">
        <v>616</v>
      </c>
      <c r="D47" s="107">
        <v>323972.7</v>
      </c>
    </row>
    <row r="48" spans="1:4" ht="161.25" customHeight="1">
      <c r="A48" s="7" t="s">
        <v>661</v>
      </c>
      <c r="B48" s="8" t="s">
        <v>241</v>
      </c>
      <c r="C48" s="8"/>
      <c r="D48" s="107">
        <f>D49</f>
        <v>10550.8</v>
      </c>
    </row>
    <row r="49" spans="1:4" ht="31.5">
      <c r="A49" s="7" t="s">
        <v>615</v>
      </c>
      <c r="B49" s="8" t="s">
        <v>241</v>
      </c>
      <c r="C49" s="8" t="s">
        <v>616</v>
      </c>
      <c r="D49" s="107">
        <v>10550.8</v>
      </c>
    </row>
    <row r="50" spans="1:4" ht="182.25" customHeight="1">
      <c r="A50" s="7" t="s">
        <v>662</v>
      </c>
      <c r="B50" s="8" t="s">
        <v>242</v>
      </c>
      <c r="C50" s="8"/>
      <c r="D50" s="107">
        <f>D51</f>
        <v>35950.2</v>
      </c>
    </row>
    <row r="51" spans="1:4" ht="31.5">
      <c r="A51" s="7" t="s">
        <v>615</v>
      </c>
      <c r="B51" s="8" t="s">
        <v>242</v>
      </c>
      <c r="C51" s="8" t="s">
        <v>616</v>
      </c>
      <c r="D51" s="107">
        <v>35950.2</v>
      </c>
    </row>
    <row r="52" spans="1:4" ht="31.5">
      <c r="A52" s="7" t="s">
        <v>105</v>
      </c>
      <c r="B52" s="8" t="s">
        <v>113</v>
      </c>
      <c r="C52" s="8"/>
      <c r="D52" s="107">
        <f>D53</f>
        <v>0</v>
      </c>
    </row>
    <row r="53" spans="1:4" ht="31.5">
      <c r="A53" s="7" t="s">
        <v>615</v>
      </c>
      <c r="B53" s="8" t="s">
        <v>113</v>
      </c>
      <c r="C53" s="8" t="s">
        <v>616</v>
      </c>
      <c r="D53" s="107">
        <v>0</v>
      </c>
    </row>
    <row r="54" spans="1:4" ht="31.5">
      <c r="A54" s="2" t="s">
        <v>681</v>
      </c>
      <c r="B54" s="8" t="s">
        <v>1099</v>
      </c>
      <c r="C54" s="8"/>
      <c r="D54" s="107">
        <f>D55</f>
        <v>844.1</v>
      </c>
    </row>
    <row r="55" spans="1:4" ht="31.5">
      <c r="A55" s="2" t="s">
        <v>615</v>
      </c>
      <c r="B55" s="8" t="s">
        <v>1099</v>
      </c>
      <c r="C55" s="8" t="s">
        <v>616</v>
      </c>
      <c r="D55" s="107">
        <v>844.1</v>
      </c>
    </row>
    <row r="56" spans="1:4" ht="31.5">
      <c r="A56" s="7" t="s">
        <v>683</v>
      </c>
      <c r="B56" s="8" t="s">
        <v>684</v>
      </c>
      <c r="C56" s="8"/>
      <c r="D56" s="107">
        <f>D57</f>
        <v>0</v>
      </c>
    </row>
    <row r="57" spans="1:4" ht="31.5">
      <c r="A57" s="7" t="s">
        <v>615</v>
      </c>
      <c r="B57" s="8" t="s">
        <v>684</v>
      </c>
      <c r="C57" s="8" t="s">
        <v>616</v>
      </c>
      <c r="D57" s="107">
        <v>0</v>
      </c>
    </row>
    <row r="58" spans="1:4" s="37" customFormat="1" ht="31.5">
      <c r="A58" s="7" t="s">
        <v>244</v>
      </c>
      <c r="B58" s="8" t="s">
        <v>245</v>
      </c>
      <c r="C58" s="8"/>
      <c r="D58" s="107">
        <f>D59+D63+D61</f>
        <v>66659</v>
      </c>
    </row>
    <row r="59" spans="1:4" ht="15.75">
      <c r="A59" s="7" t="s">
        <v>230</v>
      </c>
      <c r="B59" s="8" t="s">
        <v>246</v>
      </c>
      <c r="C59" s="8"/>
      <c r="D59" s="107">
        <f>D60</f>
        <v>56076</v>
      </c>
    </row>
    <row r="60" spans="1:4" ht="31.5">
      <c r="A60" s="7" t="s">
        <v>615</v>
      </c>
      <c r="B60" s="8" t="s">
        <v>246</v>
      </c>
      <c r="C60" s="8" t="s">
        <v>616</v>
      </c>
      <c r="D60" s="107">
        <v>56076</v>
      </c>
    </row>
    <row r="61" spans="1:4" ht="31.5">
      <c r="A61" s="2" t="s">
        <v>681</v>
      </c>
      <c r="B61" s="8" t="s">
        <v>1100</v>
      </c>
      <c r="C61" s="8"/>
      <c r="D61" s="107">
        <f>D62</f>
        <v>160</v>
      </c>
    </row>
    <row r="62" spans="1:4" ht="31.5">
      <c r="A62" s="2" t="s">
        <v>615</v>
      </c>
      <c r="B62" s="8" t="s">
        <v>1100</v>
      </c>
      <c r="C62" s="8" t="s">
        <v>616</v>
      </c>
      <c r="D62" s="107">
        <v>160</v>
      </c>
    </row>
    <row r="63" spans="1:4" ht="47.25">
      <c r="A63" s="2" t="s">
        <v>990</v>
      </c>
      <c r="B63" s="8" t="s">
        <v>49</v>
      </c>
      <c r="C63" s="8"/>
      <c r="D63" s="107">
        <f>D64</f>
        <v>10423</v>
      </c>
    </row>
    <row r="64" spans="1:4" ht="31.5">
      <c r="A64" s="7" t="s">
        <v>615</v>
      </c>
      <c r="B64" s="8" t="s">
        <v>49</v>
      </c>
      <c r="C64" s="8" t="s">
        <v>616</v>
      </c>
      <c r="D64" s="107">
        <v>10423</v>
      </c>
    </row>
    <row r="65" spans="1:4" ht="31.5">
      <c r="A65" s="7" t="s">
        <v>381</v>
      </c>
      <c r="B65" s="8" t="s">
        <v>248</v>
      </c>
      <c r="C65" s="8"/>
      <c r="D65" s="107">
        <f>D66+D73+D71+D69</f>
        <v>24316.899999999998</v>
      </c>
    </row>
    <row r="66" spans="1:4" ht="15.75">
      <c r="A66" s="7" t="s">
        <v>544</v>
      </c>
      <c r="B66" s="8" t="s">
        <v>75</v>
      </c>
      <c r="C66" s="8"/>
      <c r="D66" s="107">
        <f>D67+D68</f>
        <v>2000</v>
      </c>
    </row>
    <row r="67" spans="1:4" ht="31.5">
      <c r="A67" s="7" t="s">
        <v>638</v>
      </c>
      <c r="B67" s="8" t="s">
        <v>75</v>
      </c>
      <c r="C67" s="8" t="s">
        <v>609</v>
      </c>
      <c r="D67" s="107">
        <v>441</v>
      </c>
    </row>
    <row r="68" spans="1:4" ht="31.5">
      <c r="A68" s="7" t="s">
        <v>615</v>
      </c>
      <c r="B68" s="8" t="s">
        <v>75</v>
      </c>
      <c r="C68" s="8" t="s">
        <v>616</v>
      </c>
      <c r="D68" s="107">
        <v>1559</v>
      </c>
    </row>
    <row r="69" spans="1:4" ht="15.75">
      <c r="A69" s="2" t="s">
        <v>1101</v>
      </c>
      <c r="B69" s="8" t="s">
        <v>1102</v>
      </c>
      <c r="C69" s="8"/>
      <c r="D69" s="107">
        <f>D70</f>
        <v>2630</v>
      </c>
    </row>
    <row r="70" spans="1:4" ht="31.5">
      <c r="A70" s="2" t="s">
        <v>615</v>
      </c>
      <c r="B70" s="8" t="s">
        <v>1102</v>
      </c>
      <c r="C70" s="8" t="s">
        <v>616</v>
      </c>
      <c r="D70" s="107">
        <v>2630</v>
      </c>
    </row>
    <row r="71" spans="1:4" ht="31.5">
      <c r="A71" s="7" t="s">
        <v>667</v>
      </c>
      <c r="B71" s="8" t="s">
        <v>77</v>
      </c>
      <c r="C71" s="8"/>
      <c r="D71" s="107">
        <f>D72</f>
        <v>2328.1</v>
      </c>
    </row>
    <row r="72" spans="1:4" ht="15.75">
      <c r="A72" s="7" t="s">
        <v>620</v>
      </c>
      <c r="B72" s="8" t="s">
        <v>77</v>
      </c>
      <c r="C72" s="8" t="s">
        <v>619</v>
      </c>
      <c r="D72" s="107">
        <v>2328.1</v>
      </c>
    </row>
    <row r="73" spans="1:4" ht="47.25">
      <c r="A73" s="7" t="s">
        <v>663</v>
      </c>
      <c r="B73" s="8" t="s">
        <v>76</v>
      </c>
      <c r="C73" s="8"/>
      <c r="D73" s="107">
        <f>D74+D75</f>
        <v>17358.8</v>
      </c>
    </row>
    <row r="74" spans="1:4" ht="15.75">
      <c r="A74" s="7" t="s">
        <v>620</v>
      </c>
      <c r="B74" s="8" t="s">
        <v>76</v>
      </c>
      <c r="C74" s="8" t="s">
        <v>619</v>
      </c>
      <c r="D74" s="107">
        <v>11688.8</v>
      </c>
    </row>
    <row r="75" spans="1:4" ht="31.5">
      <c r="A75" s="7" t="s">
        <v>615</v>
      </c>
      <c r="B75" s="8" t="s">
        <v>76</v>
      </c>
      <c r="C75" s="8" t="s">
        <v>616</v>
      </c>
      <c r="D75" s="107">
        <v>5670</v>
      </c>
    </row>
    <row r="76" spans="1:4" ht="31.5">
      <c r="A76" s="7" t="s">
        <v>97</v>
      </c>
      <c r="B76" s="8" t="s">
        <v>250</v>
      </c>
      <c r="C76" s="8"/>
      <c r="D76" s="107">
        <f>D77</f>
        <v>2465</v>
      </c>
    </row>
    <row r="77" spans="1:4" ht="15.75">
      <c r="A77" s="7" t="s">
        <v>231</v>
      </c>
      <c r="B77" s="8" t="s">
        <v>78</v>
      </c>
      <c r="C77" s="8"/>
      <c r="D77" s="107">
        <f>D78+D79+D80</f>
        <v>2465</v>
      </c>
    </row>
    <row r="78" spans="1:4" ht="47.25">
      <c r="A78" s="7" t="s">
        <v>607</v>
      </c>
      <c r="B78" s="8" t="s">
        <v>78</v>
      </c>
      <c r="C78" s="8" t="s">
        <v>608</v>
      </c>
      <c r="D78" s="107">
        <v>1150</v>
      </c>
    </row>
    <row r="79" spans="1:4" ht="31.5">
      <c r="A79" s="7" t="s">
        <v>638</v>
      </c>
      <c r="B79" s="8" t="s">
        <v>78</v>
      </c>
      <c r="C79" s="8" t="s">
        <v>609</v>
      </c>
      <c r="D79" s="107">
        <v>1050</v>
      </c>
    </row>
    <row r="80" spans="1:4" ht="31.5">
      <c r="A80" s="7" t="s">
        <v>615</v>
      </c>
      <c r="B80" s="8" t="s">
        <v>78</v>
      </c>
      <c r="C80" s="8" t="s">
        <v>616</v>
      </c>
      <c r="D80" s="107">
        <v>265</v>
      </c>
    </row>
    <row r="81" spans="1:4" ht="31.5">
      <c r="A81" s="7" t="s">
        <v>254</v>
      </c>
      <c r="B81" s="8" t="s">
        <v>252</v>
      </c>
      <c r="C81" s="8"/>
      <c r="D81" s="107">
        <f>D82</f>
        <v>33860</v>
      </c>
    </row>
    <row r="82" spans="1:4" ht="47.25">
      <c r="A82" s="7" t="s">
        <v>542</v>
      </c>
      <c r="B82" s="8" t="s">
        <v>79</v>
      </c>
      <c r="C82" s="8"/>
      <c r="D82" s="107">
        <f>D83+D84+D85</f>
        <v>33860</v>
      </c>
    </row>
    <row r="83" spans="1:4" ht="47.25">
      <c r="A83" s="7" t="s">
        <v>607</v>
      </c>
      <c r="B83" s="8" t="s">
        <v>79</v>
      </c>
      <c r="C83" s="8" t="s">
        <v>608</v>
      </c>
      <c r="D83" s="107">
        <v>28264</v>
      </c>
    </row>
    <row r="84" spans="1:4" ht="31.5">
      <c r="A84" s="7" t="s">
        <v>638</v>
      </c>
      <c r="B84" s="8" t="s">
        <v>79</v>
      </c>
      <c r="C84" s="8" t="s">
        <v>609</v>
      </c>
      <c r="D84" s="107">
        <v>5364</v>
      </c>
    </row>
    <row r="85" spans="1:4" ht="15.75">
      <c r="A85" s="7" t="s">
        <v>610</v>
      </c>
      <c r="B85" s="8" t="s">
        <v>79</v>
      </c>
      <c r="C85" s="8" t="s">
        <v>611</v>
      </c>
      <c r="D85" s="107">
        <v>232</v>
      </c>
    </row>
    <row r="86" spans="1:4" ht="47.25">
      <c r="A86" s="7" t="s">
        <v>98</v>
      </c>
      <c r="B86" s="8" t="s">
        <v>253</v>
      </c>
      <c r="C86" s="8"/>
      <c r="D86" s="107">
        <f>D87+D89+D91+D95+D97+D93+D99</f>
        <v>53073.5</v>
      </c>
    </row>
    <row r="87" spans="1:4" ht="15.75">
      <c r="A87" s="7" t="s">
        <v>228</v>
      </c>
      <c r="B87" s="8" t="s">
        <v>408</v>
      </c>
      <c r="C87" s="8"/>
      <c r="D87" s="107">
        <f>D88</f>
        <v>1341</v>
      </c>
    </row>
    <row r="88" spans="1:4" ht="31.5">
      <c r="A88" s="7" t="s">
        <v>615</v>
      </c>
      <c r="B88" s="8" t="s">
        <v>408</v>
      </c>
      <c r="C88" s="8" t="s">
        <v>616</v>
      </c>
      <c r="D88" s="107">
        <v>1341</v>
      </c>
    </row>
    <row r="89" spans="1:4" ht="31.5">
      <c r="A89" s="7" t="s">
        <v>229</v>
      </c>
      <c r="B89" s="8" t="s">
        <v>409</v>
      </c>
      <c r="C89" s="8"/>
      <c r="D89" s="107">
        <f>D90</f>
        <v>11353</v>
      </c>
    </row>
    <row r="90" spans="1:4" ht="31.5">
      <c r="A90" s="7" t="s">
        <v>615</v>
      </c>
      <c r="B90" s="8" t="s">
        <v>409</v>
      </c>
      <c r="C90" s="8" t="s">
        <v>616</v>
      </c>
      <c r="D90" s="107">
        <v>11353</v>
      </c>
    </row>
    <row r="91" spans="1:4" ht="78.75">
      <c r="A91" s="7" t="s">
        <v>337</v>
      </c>
      <c r="B91" s="8" t="s">
        <v>80</v>
      </c>
      <c r="C91" s="34"/>
      <c r="D91" s="107">
        <f>D92</f>
        <v>19594.3</v>
      </c>
    </row>
    <row r="92" spans="1:4" ht="31.5">
      <c r="A92" s="7" t="s">
        <v>615</v>
      </c>
      <c r="B92" s="8" t="s">
        <v>80</v>
      </c>
      <c r="C92" s="8" t="s">
        <v>616</v>
      </c>
      <c r="D92" s="107">
        <v>19594.3</v>
      </c>
    </row>
    <row r="93" spans="1:4" ht="149.25" customHeight="1">
      <c r="A93" s="7" t="s">
        <v>338</v>
      </c>
      <c r="B93" s="8" t="s">
        <v>83</v>
      </c>
      <c r="C93" s="8"/>
      <c r="D93" s="107">
        <f>D94</f>
        <v>280.8</v>
      </c>
    </row>
    <row r="94" spans="1:4" s="81" customFormat="1" ht="20.25" customHeight="1">
      <c r="A94" s="2" t="s">
        <v>620</v>
      </c>
      <c r="B94" s="80" t="s">
        <v>83</v>
      </c>
      <c r="C94" s="80" t="s">
        <v>619</v>
      </c>
      <c r="D94" s="260">
        <v>280.8</v>
      </c>
    </row>
    <row r="95" spans="1:4" ht="47.25">
      <c r="A95" s="7" t="s">
        <v>664</v>
      </c>
      <c r="B95" s="8" t="s">
        <v>81</v>
      </c>
      <c r="C95" s="8"/>
      <c r="D95" s="107">
        <f>D96</f>
        <v>10818.7</v>
      </c>
    </row>
    <row r="96" spans="1:4" ht="31.5">
      <c r="A96" s="7" t="s">
        <v>615</v>
      </c>
      <c r="B96" s="8" t="s">
        <v>81</v>
      </c>
      <c r="C96" s="8" t="s">
        <v>616</v>
      </c>
      <c r="D96" s="107">
        <v>10818.7</v>
      </c>
    </row>
    <row r="97" spans="1:4" ht="63">
      <c r="A97" s="7" t="s">
        <v>665</v>
      </c>
      <c r="B97" s="8" t="s">
        <v>82</v>
      </c>
      <c r="C97" s="8"/>
      <c r="D97" s="107">
        <f>D98</f>
        <v>882.9</v>
      </c>
    </row>
    <row r="98" spans="1:4" ht="31.5">
      <c r="A98" s="7" t="s">
        <v>615</v>
      </c>
      <c r="B98" s="8" t="s">
        <v>82</v>
      </c>
      <c r="C98" s="8" t="s">
        <v>619</v>
      </c>
      <c r="D98" s="107">
        <v>882.9</v>
      </c>
    </row>
    <row r="99" spans="1:4" ht="40.5" customHeight="1">
      <c r="A99" s="7" t="s">
        <v>48</v>
      </c>
      <c r="B99" s="8" t="s">
        <v>45</v>
      </c>
      <c r="C99" s="8"/>
      <c r="D99" s="107">
        <f>D100</f>
        <v>8802.8</v>
      </c>
    </row>
    <row r="100" spans="1:4" ht="31.5">
      <c r="A100" s="7" t="s">
        <v>615</v>
      </c>
      <c r="B100" s="8" t="s">
        <v>45</v>
      </c>
      <c r="C100" s="8" t="s">
        <v>616</v>
      </c>
      <c r="D100" s="107">
        <v>8802.8</v>
      </c>
    </row>
    <row r="101" spans="1:4" ht="47.25">
      <c r="A101" s="7" t="s">
        <v>99</v>
      </c>
      <c r="B101" s="8" t="s">
        <v>255</v>
      </c>
      <c r="C101" s="8"/>
      <c r="D101" s="107">
        <f>D104+D106+D102</f>
        <v>41588.5</v>
      </c>
    </row>
    <row r="102" spans="1:4" ht="31.5">
      <c r="A102" s="7" t="s">
        <v>107</v>
      </c>
      <c r="B102" s="8" t="s">
        <v>84</v>
      </c>
      <c r="C102" s="8"/>
      <c r="D102" s="107">
        <f>D103</f>
        <v>1137</v>
      </c>
    </row>
    <row r="103" spans="1:4" ht="15.75">
      <c r="A103" s="7" t="s">
        <v>620</v>
      </c>
      <c r="B103" s="8" t="s">
        <v>84</v>
      </c>
      <c r="C103" s="8" t="s">
        <v>619</v>
      </c>
      <c r="D103" s="107">
        <v>1137</v>
      </c>
    </row>
    <row r="104" spans="1:4" ht="31.5">
      <c r="A104" s="7" t="s">
        <v>642</v>
      </c>
      <c r="B104" s="8" t="s">
        <v>89</v>
      </c>
      <c r="C104" s="8"/>
      <c r="D104" s="107">
        <f>D105</f>
        <v>144</v>
      </c>
    </row>
    <row r="105" spans="1:4" ht="31.5">
      <c r="A105" s="7" t="s">
        <v>638</v>
      </c>
      <c r="B105" s="8" t="s">
        <v>89</v>
      </c>
      <c r="C105" s="8" t="s">
        <v>609</v>
      </c>
      <c r="D105" s="107">
        <v>144</v>
      </c>
    </row>
    <row r="106" spans="1:4" ht="173.25">
      <c r="A106" s="7" t="s">
        <v>339</v>
      </c>
      <c r="B106" s="8" t="s">
        <v>417</v>
      </c>
      <c r="C106" s="34"/>
      <c r="D106" s="107">
        <f>D107</f>
        <v>40307.5</v>
      </c>
    </row>
    <row r="107" spans="1:4" ht="15.75">
      <c r="A107" s="7" t="s">
        <v>620</v>
      </c>
      <c r="B107" s="8" t="s">
        <v>417</v>
      </c>
      <c r="C107" s="8" t="s">
        <v>619</v>
      </c>
      <c r="D107" s="107">
        <v>40307.5</v>
      </c>
    </row>
    <row r="108" spans="1:4" s="37" customFormat="1" ht="47.25">
      <c r="A108" s="4" t="s">
        <v>133</v>
      </c>
      <c r="B108" s="6" t="s">
        <v>256</v>
      </c>
      <c r="C108" s="6"/>
      <c r="D108" s="16">
        <f>D109+D114+D117</f>
        <v>82903</v>
      </c>
    </row>
    <row r="109" spans="1:4" s="37" customFormat="1" ht="63">
      <c r="A109" s="7" t="s">
        <v>640</v>
      </c>
      <c r="B109" s="8" t="s">
        <v>258</v>
      </c>
      <c r="C109" s="8"/>
      <c r="D109" s="107">
        <f>D110</f>
        <v>16191</v>
      </c>
    </row>
    <row r="110" spans="1:4" ht="15.75">
      <c r="A110" s="7" t="s">
        <v>639</v>
      </c>
      <c r="B110" s="8" t="s">
        <v>411</v>
      </c>
      <c r="C110" s="8"/>
      <c r="D110" s="107">
        <f>D111+D112+D113</f>
        <v>16191</v>
      </c>
    </row>
    <row r="111" spans="1:4" ht="47.25">
      <c r="A111" s="7" t="s">
        <v>607</v>
      </c>
      <c r="B111" s="8" t="s">
        <v>411</v>
      </c>
      <c r="C111" s="8" t="s">
        <v>608</v>
      </c>
      <c r="D111" s="107">
        <v>14512</v>
      </c>
    </row>
    <row r="112" spans="1:4" ht="31.5">
      <c r="A112" s="7" t="s">
        <v>638</v>
      </c>
      <c r="B112" s="8" t="s">
        <v>411</v>
      </c>
      <c r="C112" s="8" t="s">
        <v>609</v>
      </c>
      <c r="D112" s="107">
        <v>1676</v>
      </c>
    </row>
    <row r="113" spans="1:4" ht="15.75">
      <c r="A113" s="7" t="s">
        <v>610</v>
      </c>
      <c r="B113" s="8" t="s">
        <v>411</v>
      </c>
      <c r="C113" s="8" t="s">
        <v>611</v>
      </c>
      <c r="D113" s="107">
        <v>3</v>
      </c>
    </row>
    <row r="114" spans="1:4" ht="63">
      <c r="A114" s="7" t="s">
        <v>257</v>
      </c>
      <c r="B114" s="8" t="s">
        <v>260</v>
      </c>
      <c r="C114" s="8"/>
      <c r="D114" s="107">
        <f>D115</f>
        <v>55612</v>
      </c>
    </row>
    <row r="115" spans="1:4" ht="15.75">
      <c r="A115" s="7" t="s">
        <v>631</v>
      </c>
      <c r="B115" s="8" t="s">
        <v>412</v>
      </c>
      <c r="C115" s="8"/>
      <c r="D115" s="107">
        <f>D116</f>
        <v>55612</v>
      </c>
    </row>
    <row r="116" spans="1:4" ht="15.75">
      <c r="A116" s="7" t="s">
        <v>466</v>
      </c>
      <c r="B116" s="8" t="s">
        <v>412</v>
      </c>
      <c r="C116" s="8" t="s">
        <v>618</v>
      </c>
      <c r="D116" s="107">
        <v>55612</v>
      </c>
    </row>
    <row r="117" spans="1:4" ht="31.5">
      <c r="A117" s="7" t="s">
        <v>259</v>
      </c>
      <c r="B117" s="8" t="s">
        <v>413</v>
      </c>
      <c r="C117" s="8"/>
      <c r="D117" s="107">
        <f>D118</f>
        <v>11100</v>
      </c>
    </row>
    <row r="118" spans="1:4" ht="15.75">
      <c r="A118" s="7" t="s">
        <v>223</v>
      </c>
      <c r="B118" s="8" t="s">
        <v>414</v>
      </c>
      <c r="C118" s="8"/>
      <c r="D118" s="107">
        <f>D119+D120+D121</f>
        <v>11100</v>
      </c>
    </row>
    <row r="119" spans="1:4" ht="47.25">
      <c r="A119" s="7" t="s">
        <v>607</v>
      </c>
      <c r="B119" s="8" t="s">
        <v>414</v>
      </c>
      <c r="C119" s="8" t="s">
        <v>608</v>
      </c>
      <c r="D119" s="107">
        <v>10236</v>
      </c>
    </row>
    <row r="120" spans="1:4" ht="31.5">
      <c r="A120" s="7" t="s">
        <v>638</v>
      </c>
      <c r="B120" s="8" t="s">
        <v>414</v>
      </c>
      <c r="C120" s="8" t="s">
        <v>609</v>
      </c>
      <c r="D120" s="107">
        <v>863</v>
      </c>
    </row>
    <row r="121" spans="1:4" ht="15.75">
      <c r="A121" s="7" t="s">
        <v>610</v>
      </c>
      <c r="B121" s="8" t="s">
        <v>414</v>
      </c>
      <c r="C121" s="8" t="s">
        <v>611</v>
      </c>
      <c r="D121" s="107">
        <v>1</v>
      </c>
    </row>
    <row r="122" spans="1:4" s="37" customFormat="1" ht="47.25">
      <c r="A122" s="4" t="s">
        <v>261</v>
      </c>
      <c r="B122" s="6" t="s">
        <v>262</v>
      </c>
      <c r="C122" s="6"/>
      <c r="D122" s="16">
        <f>D123+D126+D129</f>
        <v>56876</v>
      </c>
    </row>
    <row r="123" spans="1:4" ht="31.5">
      <c r="A123" s="7" t="s">
        <v>263</v>
      </c>
      <c r="B123" s="8" t="s">
        <v>264</v>
      </c>
      <c r="C123" s="8"/>
      <c r="D123" s="107">
        <f>D124</f>
        <v>11820</v>
      </c>
    </row>
    <row r="124" spans="1:4" ht="15.75">
      <c r="A124" s="7" t="s">
        <v>621</v>
      </c>
      <c r="B124" s="8" t="s">
        <v>265</v>
      </c>
      <c r="C124" s="8"/>
      <c r="D124" s="107">
        <f>D125</f>
        <v>11820</v>
      </c>
    </row>
    <row r="125" spans="1:4" ht="31.5">
      <c r="A125" s="7" t="s">
        <v>615</v>
      </c>
      <c r="B125" s="8" t="s">
        <v>265</v>
      </c>
      <c r="C125" s="8" t="s">
        <v>616</v>
      </c>
      <c r="D125" s="107">
        <v>11820</v>
      </c>
    </row>
    <row r="126" spans="1:4" ht="31.5">
      <c r="A126" s="7" t="s">
        <v>266</v>
      </c>
      <c r="B126" s="8" t="s">
        <v>267</v>
      </c>
      <c r="C126" s="8"/>
      <c r="D126" s="107">
        <f>D127</f>
        <v>42656</v>
      </c>
    </row>
    <row r="127" spans="1:4" ht="15.75">
      <c r="A127" s="7" t="s">
        <v>531</v>
      </c>
      <c r="B127" s="8" t="s">
        <v>268</v>
      </c>
      <c r="C127" s="8"/>
      <c r="D127" s="107">
        <f>D128</f>
        <v>42656</v>
      </c>
    </row>
    <row r="128" spans="1:4" ht="31.5">
      <c r="A128" s="7" t="s">
        <v>615</v>
      </c>
      <c r="B128" s="8" t="s">
        <v>268</v>
      </c>
      <c r="C128" s="8" t="s">
        <v>616</v>
      </c>
      <c r="D128" s="107">
        <v>42656</v>
      </c>
    </row>
    <row r="129" spans="1:4" ht="31.5">
      <c r="A129" s="7" t="s">
        <v>6</v>
      </c>
      <c r="B129" s="8" t="s">
        <v>269</v>
      </c>
      <c r="C129" s="8"/>
      <c r="D129" s="107">
        <f>D130</f>
        <v>2400</v>
      </c>
    </row>
    <row r="130" spans="1:4" ht="15.75">
      <c r="A130" s="7" t="s">
        <v>504</v>
      </c>
      <c r="B130" s="8" t="s">
        <v>270</v>
      </c>
      <c r="C130" s="8"/>
      <c r="D130" s="107">
        <f>D131</f>
        <v>2400</v>
      </c>
    </row>
    <row r="131" spans="1:4" ht="31.5">
      <c r="A131" s="7" t="s">
        <v>615</v>
      </c>
      <c r="B131" s="8" t="s">
        <v>270</v>
      </c>
      <c r="C131" s="8" t="s">
        <v>616</v>
      </c>
      <c r="D131" s="107">
        <v>2400</v>
      </c>
    </row>
    <row r="132" spans="1:4" s="37" customFormat="1" ht="47.25">
      <c r="A132" s="4" t="s">
        <v>0</v>
      </c>
      <c r="B132" s="6" t="s">
        <v>271</v>
      </c>
      <c r="C132" s="6"/>
      <c r="D132" s="16">
        <f>D134</f>
        <v>2200</v>
      </c>
    </row>
    <row r="133" spans="1:4" s="37" customFormat="1" ht="31.5">
      <c r="A133" s="7" t="s">
        <v>654</v>
      </c>
      <c r="B133" s="8" t="s">
        <v>272</v>
      </c>
      <c r="C133" s="8"/>
      <c r="D133" s="107">
        <f>D134</f>
        <v>2200</v>
      </c>
    </row>
    <row r="134" spans="1:4" ht="15.75">
      <c r="A134" s="7" t="s">
        <v>460</v>
      </c>
      <c r="B134" s="8" t="s">
        <v>273</v>
      </c>
      <c r="C134" s="8"/>
      <c r="D134" s="107">
        <f>D135</f>
        <v>2200</v>
      </c>
    </row>
    <row r="135" spans="1:4" ht="15.75">
      <c r="A135" s="7" t="s">
        <v>610</v>
      </c>
      <c r="B135" s="8" t="s">
        <v>273</v>
      </c>
      <c r="C135" s="8" t="s">
        <v>611</v>
      </c>
      <c r="D135" s="107">
        <v>2200</v>
      </c>
    </row>
    <row r="136" spans="1:4" s="37" customFormat="1" ht="63">
      <c r="A136" s="4" t="s">
        <v>1</v>
      </c>
      <c r="B136" s="6" t="s">
        <v>274</v>
      </c>
      <c r="C136" s="6"/>
      <c r="D136" s="16">
        <f>D137+D151+D155</f>
        <v>21359.6</v>
      </c>
    </row>
    <row r="137" spans="1:4" s="37" customFormat="1" ht="31.5">
      <c r="A137" s="40" t="s">
        <v>394</v>
      </c>
      <c r="B137" s="41" t="s">
        <v>383</v>
      </c>
      <c r="C137" s="41"/>
      <c r="D137" s="258">
        <f>D138+D141+D144</f>
        <v>19049</v>
      </c>
    </row>
    <row r="138" spans="1:4" s="37" customFormat="1" ht="31.5">
      <c r="A138" s="7" t="s">
        <v>648</v>
      </c>
      <c r="B138" s="8" t="s">
        <v>384</v>
      </c>
      <c r="C138" s="8"/>
      <c r="D138" s="107">
        <f>D139</f>
        <v>2600</v>
      </c>
    </row>
    <row r="139" spans="1:4" ht="15.75">
      <c r="A139" s="7" t="s">
        <v>142</v>
      </c>
      <c r="B139" s="8" t="s">
        <v>385</v>
      </c>
      <c r="C139" s="8"/>
      <c r="D139" s="107">
        <f>D140</f>
        <v>2600</v>
      </c>
    </row>
    <row r="140" spans="1:4" ht="15.75">
      <c r="A140" s="7" t="s">
        <v>610</v>
      </c>
      <c r="B140" s="8" t="s">
        <v>385</v>
      </c>
      <c r="C140" s="8" t="s">
        <v>611</v>
      </c>
      <c r="D140" s="107">
        <v>2600</v>
      </c>
    </row>
    <row r="141" spans="1:4" ht="31.5">
      <c r="A141" s="7" t="s">
        <v>66</v>
      </c>
      <c r="B141" s="8" t="s">
        <v>395</v>
      </c>
      <c r="C141" s="8"/>
      <c r="D141" s="107">
        <f>D142</f>
        <v>2831</v>
      </c>
    </row>
    <row r="142" spans="1:4" ht="31.5">
      <c r="A142" s="7" t="s">
        <v>612</v>
      </c>
      <c r="B142" s="8" t="s">
        <v>396</v>
      </c>
      <c r="C142" s="8"/>
      <c r="D142" s="107">
        <f>D143</f>
        <v>2831</v>
      </c>
    </row>
    <row r="143" spans="1:4" ht="31.5">
      <c r="A143" s="7" t="s">
        <v>615</v>
      </c>
      <c r="B143" s="8" t="s">
        <v>396</v>
      </c>
      <c r="C143" s="8" t="s">
        <v>616</v>
      </c>
      <c r="D143" s="107">
        <v>2831</v>
      </c>
    </row>
    <row r="144" spans="1:4" ht="63">
      <c r="A144" s="7" t="s">
        <v>67</v>
      </c>
      <c r="B144" s="8" t="s">
        <v>397</v>
      </c>
      <c r="C144" s="8"/>
      <c r="D144" s="107">
        <f>D145+D149</f>
        <v>13618</v>
      </c>
    </row>
    <row r="145" spans="1:4" s="37" customFormat="1" ht="15.75">
      <c r="A145" s="7" t="s">
        <v>639</v>
      </c>
      <c r="B145" s="8" t="s">
        <v>398</v>
      </c>
      <c r="C145" s="8"/>
      <c r="D145" s="107">
        <f>D146+D147+D148</f>
        <v>12618</v>
      </c>
    </row>
    <row r="146" spans="1:4" s="37" customFormat="1" ht="47.25">
      <c r="A146" s="7" t="s">
        <v>607</v>
      </c>
      <c r="B146" s="8" t="s">
        <v>398</v>
      </c>
      <c r="C146" s="8" t="s">
        <v>608</v>
      </c>
      <c r="D146" s="107">
        <v>8293</v>
      </c>
    </row>
    <row r="147" spans="1:4" s="37" customFormat="1" ht="31.5">
      <c r="A147" s="7" t="s">
        <v>638</v>
      </c>
      <c r="B147" s="8" t="s">
        <v>398</v>
      </c>
      <c r="C147" s="8" t="s">
        <v>609</v>
      </c>
      <c r="D147" s="107">
        <v>4156</v>
      </c>
    </row>
    <row r="148" spans="1:4" s="37" customFormat="1" ht="15.75">
      <c r="A148" s="7" t="s">
        <v>610</v>
      </c>
      <c r="B148" s="8" t="s">
        <v>398</v>
      </c>
      <c r="C148" s="8" t="s">
        <v>611</v>
      </c>
      <c r="D148" s="107">
        <v>169</v>
      </c>
    </row>
    <row r="149" spans="1:4" s="37" customFormat="1" ht="15.75">
      <c r="A149" s="7" t="s">
        <v>142</v>
      </c>
      <c r="B149" s="8" t="s">
        <v>401</v>
      </c>
      <c r="C149" s="8"/>
      <c r="D149" s="107">
        <f>D150</f>
        <v>1000</v>
      </c>
    </row>
    <row r="150" spans="1:4" s="37" customFormat="1" ht="31.5">
      <c r="A150" s="7" t="s">
        <v>638</v>
      </c>
      <c r="B150" s="8" t="s">
        <v>401</v>
      </c>
      <c r="C150" s="8" t="s">
        <v>609</v>
      </c>
      <c r="D150" s="107">
        <v>1000</v>
      </c>
    </row>
    <row r="151" spans="1:4" ht="15.75">
      <c r="A151" s="7" t="s">
        <v>389</v>
      </c>
      <c r="B151" s="8" t="s">
        <v>386</v>
      </c>
      <c r="C151" s="8"/>
      <c r="D151" s="107">
        <f>D152</f>
        <v>500</v>
      </c>
    </row>
    <row r="152" spans="1:4" ht="15.75">
      <c r="A152" s="7" t="s">
        <v>392</v>
      </c>
      <c r="B152" s="8" t="s">
        <v>387</v>
      </c>
      <c r="C152" s="8"/>
      <c r="D152" s="107">
        <f>D153</f>
        <v>500</v>
      </c>
    </row>
    <row r="153" spans="1:4" ht="15.75">
      <c r="A153" s="7" t="s">
        <v>142</v>
      </c>
      <c r="B153" s="8" t="s">
        <v>388</v>
      </c>
      <c r="C153" s="8"/>
      <c r="D153" s="107">
        <f>D154</f>
        <v>500</v>
      </c>
    </row>
    <row r="154" spans="1:4" ht="15.75">
      <c r="A154" s="7" t="s">
        <v>610</v>
      </c>
      <c r="B154" s="8" t="s">
        <v>388</v>
      </c>
      <c r="C154" s="8" t="s">
        <v>611</v>
      </c>
      <c r="D154" s="107">
        <v>500</v>
      </c>
    </row>
    <row r="155" spans="1:4" ht="31.5">
      <c r="A155" s="40" t="s">
        <v>393</v>
      </c>
      <c r="B155" s="41" t="s">
        <v>390</v>
      </c>
      <c r="C155" s="41"/>
      <c r="D155" s="258">
        <f>D156</f>
        <v>1810.6</v>
      </c>
    </row>
    <row r="156" spans="1:4" ht="31.5">
      <c r="A156" s="7" t="s">
        <v>100</v>
      </c>
      <c r="B156" s="8" t="s">
        <v>391</v>
      </c>
      <c r="C156" s="8"/>
      <c r="D156" s="107">
        <f>D157+D159</f>
        <v>1810.6</v>
      </c>
    </row>
    <row r="157" spans="1:4" ht="47.25">
      <c r="A157" s="7" t="s">
        <v>649</v>
      </c>
      <c r="B157" s="8" t="s">
        <v>399</v>
      </c>
      <c r="C157" s="8"/>
      <c r="D157" s="107">
        <f>D158</f>
        <v>672.4</v>
      </c>
    </row>
    <row r="158" spans="1:4" ht="31.5">
      <c r="A158" s="7" t="s">
        <v>638</v>
      </c>
      <c r="B158" s="8" t="s">
        <v>399</v>
      </c>
      <c r="C158" s="8" t="s">
        <v>609</v>
      </c>
      <c r="D158" s="107">
        <v>672.4</v>
      </c>
    </row>
    <row r="159" spans="1:4" ht="31.5">
      <c r="A159" s="7" t="s">
        <v>650</v>
      </c>
      <c r="B159" s="8" t="s">
        <v>400</v>
      </c>
      <c r="C159" s="8"/>
      <c r="D159" s="107">
        <f>D160</f>
        <v>1138.2</v>
      </c>
    </row>
    <row r="160" spans="1:4" ht="31.5">
      <c r="A160" s="7" t="s">
        <v>638</v>
      </c>
      <c r="B160" s="8" t="s">
        <v>400</v>
      </c>
      <c r="C160" s="8" t="s">
        <v>609</v>
      </c>
      <c r="D160" s="107">
        <v>1138.2</v>
      </c>
    </row>
    <row r="161" spans="1:7" s="37" customFormat="1" ht="31.5">
      <c r="A161" s="4" t="s">
        <v>2</v>
      </c>
      <c r="B161" s="6" t="s">
        <v>275</v>
      </c>
      <c r="C161" s="6"/>
      <c r="D161" s="16">
        <f>D162+D183+D188+D191+D194</f>
        <v>137812.2</v>
      </c>
      <c r="G161" s="78"/>
    </row>
    <row r="162" spans="1:7" s="37" customFormat="1" ht="47.25">
      <c r="A162" s="7" t="s">
        <v>277</v>
      </c>
      <c r="B162" s="8" t="s">
        <v>276</v>
      </c>
      <c r="C162" s="8"/>
      <c r="D162" s="107">
        <f>D163+D168+D170+D174+D172+D166+D177+D179+D181</f>
        <v>98860.1</v>
      </c>
      <c r="G162" s="78"/>
    </row>
    <row r="163" spans="1:4" s="37" customFormat="1" ht="15.75">
      <c r="A163" s="7" t="s">
        <v>635</v>
      </c>
      <c r="B163" s="8" t="s">
        <v>278</v>
      </c>
      <c r="C163" s="8"/>
      <c r="D163" s="107">
        <f>D165+D164</f>
        <v>41333</v>
      </c>
    </row>
    <row r="164" spans="1:4" s="37" customFormat="1" ht="15.75">
      <c r="A164" s="2" t="s">
        <v>466</v>
      </c>
      <c r="B164" s="8" t="s">
        <v>278</v>
      </c>
      <c r="C164" s="8" t="s">
        <v>618</v>
      </c>
      <c r="D164" s="107">
        <v>8375</v>
      </c>
    </row>
    <row r="165" spans="1:4" s="37" customFormat="1" ht="31.5">
      <c r="A165" s="7" t="s">
        <v>615</v>
      </c>
      <c r="B165" s="8" t="s">
        <v>278</v>
      </c>
      <c r="C165" s="8" t="s">
        <v>616</v>
      </c>
      <c r="D165" s="107">
        <v>32958</v>
      </c>
    </row>
    <row r="166" spans="1:4" s="37" customFormat="1" ht="15.75">
      <c r="A166" s="2" t="s">
        <v>1103</v>
      </c>
      <c r="B166" s="8" t="s">
        <v>1104</v>
      </c>
      <c r="C166" s="8"/>
      <c r="D166" s="107">
        <f>D167</f>
        <v>1350</v>
      </c>
    </row>
    <row r="167" spans="1:4" s="37" customFormat="1" ht="15.75">
      <c r="A167" s="2" t="s">
        <v>466</v>
      </c>
      <c r="B167" s="8" t="s">
        <v>1104</v>
      </c>
      <c r="C167" s="8" t="s">
        <v>618</v>
      </c>
      <c r="D167" s="107">
        <v>1350</v>
      </c>
    </row>
    <row r="168" spans="1:4" ht="15.75">
      <c r="A168" s="7" t="s">
        <v>500</v>
      </c>
      <c r="B168" s="8" t="s">
        <v>279</v>
      </c>
      <c r="C168" s="8"/>
      <c r="D168" s="107">
        <f>D169</f>
        <v>18294</v>
      </c>
    </row>
    <row r="169" spans="1:4" ht="31.5">
      <c r="A169" s="7" t="s">
        <v>615</v>
      </c>
      <c r="B169" s="8" t="s">
        <v>279</v>
      </c>
      <c r="C169" s="8" t="s">
        <v>616</v>
      </c>
      <c r="D169" s="107">
        <v>18294</v>
      </c>
    </row>
    <row r="170" spans="1:4" ht="15.75">
      <c r="A170" s="7" t="s">
        <v>636</v>
      </c>
      <c r="B170" s="8" t="s">
        <v>280</v>
      </c>
      <c r="C170" s="8"/>
      <c r="D170" s="107">
        <f>D171</f>
        <v>1000</v>
      </c>
    </row>
    <row r="171" spans="1:4" ht="31.5">
      <c r="A171" s="7" t="s">
        <v>638</v>
      </c>
      <c r="B171" s="8" t="s">
        <v>280</v>
      </c>
      <c r="C171" s="8" t="s">
        <v>609</v>
      </c>
      <c r="D171" s="107">
        <v>1000</v>
      </c>
    </row>
    <row r="172" spans="1:4" ht="31.5">
      <c r="A172" s="7" t="s">
        <v>681</v>
      </c>
      <c r="B172" s="8" t="s">
        <v>682</v>
      </c>
      <c r="C172" s="8"/>
      <c r="D172" s="107">
        <f>D173</f>
        <v>2022</v>
      </c>
    </row>
    <row r="173" spans="1:4" ht="31.5">
      <c r="A173" s="7" t="s">
        <v>615</v>
      </c>
      <c r="B173" s="8" t="s">
        <v>682</v>
      </c>
      <c r="C173" s="8" t="s">
        <v>616</v>
      </c>
      <c r="D173" s="107">
        <v>2022</v>
      </c>
    </row>
    <row r="174" spans="1:4" ht="69" customHeight="1">
      <c r="A174" s="2" t="s">
        <v>991</v>
      </c>
      <c r="B174" s="8" t="s">
        <v>51</v>
      </c>
      <c r="C174" s="8"/>
      <c r="D174" s="107">
        <f>D176+D175</f>
        <v>34711.1</v>
      </c>
    </row>
    <row r="175" spans="1:4" ht="21" customHeight="1">
      <c r="A175" s="2" t="s">
        <v>466</v>
      </c>
      <c r="B175" s="8" t="s">
        <v>51</v>
      </c>
      <c r="C175" s="8" t="s">
        <v>618</v>
      </c>
      <c r="D175" s="107">
        <v>8703</v>
      </c>
    </row>
    <row r="176" spans="1:4" ht="31.5">
      <c r="A176" s="7" t="s">
        <v>615</v>
      </c>
      <c r="B176" s="8" t="s">
        <v>51</v>
      </c>
      <c r="C176" s="8" t="s">
        <v>616</v>
      </c>
      <c r="D176" s="107">
        <v>26008.1</v>
      </c>
    </row>
    <row r="177" spans="1:4" ht="31.5">
      <c r="A177" s="2" t="s">
        <v>1082</v>
      </c>
      <c r="B177" s="8" t="s">
        <v>1105</v>
      </c>
      <c r="C177" s="8"/>
      <c r="D177" s="107">
        <f>D178</f>
        <v>50</v>
      </c>
    </row>
    <row r="178" spans="1:4" ht="31.5">
      <c r="A178" s="2" t="s">
        <v>615</v>
      </c>
      <c r="B178" s="8" t="s">
        <v>1105</v>
      </c>
      <c r="C178" s="8" t="s">
        <v>616</v>
      </c>
      <c r="D178" s="107">
        <v>50</v>
      </c>
    </row>
    <row r="179" spans="1:4" ht="31.5">
      <c r="A179" s="2" t="s">
        <v>1084</v>
      </c>
      <c r="B179" s="8" t="s">
        <v>1106</v>
      </c>
      <c r="C179" s="8"/>
      <c r="D179" s="107">
        <f>D180</f>
        <v>50</v>
      </c>
    </row>
    <row r="180" spans="1:4" ht="31.5">
      <c r="A180" s="2" t="s">
        <v>615</v>
      </c>
      <c r="B180" s="8" t="s">
        <v>1106</v>
      </c>
      <c r="C180" s="8" t="s">
        <v>616</v>
      </c>
      <c r="D180" s="107">
        <v>50</v>
      </c>
    </row>
    <row r="181" spans="1:4" ht="31.5">
      <c r="A181" s="2" t="s">
        <v>1086</v>
      </c>
      <c r="B181" s="8" t="s">
        <v>1107</v>
      </c>
      <c r="C181" s="8"/>
      <c r="D181" s="107">
        <f>D182</f>
        <v>50</v>
      </c>
    </row>
    <row r="182" spans="1:4" ht="31.5">
      <c r="A182" s="2" t="s">
        <v>615</v>
      </c>
      <c r="B182" s="8" t="s">
        <v>1107</v>
      </c>
      <c r="C182" s="8" t="s">
        <v>616</v>
      </c>
      <c r="D182" s="107">
        <v>50</v>
      </c>
    </row>
    <row r="183" spans="1:4" s="37" customFormat="1" ht="31.5">
      <c r="A183" s="7" t="s">
        <v>4</v>
      </c>
      <c r="B183" s="8" t="s">
        <v>281</v>
      </c>
      <c r="C183" s="8"/>
      <c r="D183" s="107">
        <f>D184+D186</f>
        <v>34035.1</v>
      </c>
    </row>
    <row r="184" spans="1:4" s="37" customFormat="1" ht="15.75">
      <c r="A184" s="7" t="s">
        <v>230</v>
      </c>
      <c r="B184" s="8" t="s">
        <v>282</v>
      </c>
      <c r="C184" s="8"/>
      <c r="D184" s="107">
        <f>D185</f>
        <v>26955</v>
      </c>
    </row>
    <row r="185" spans="1:4" s="37" customFormat="1" ht="31.5">
      <c r="A185" s="7" t="s">
        <v>615</v>
      </c>
      <c r="B185" s="8" t="s">
        <v>282</v>
      </c>
      <c r="C185" s="8" t="s">
        <v>616</v>
      </c>
      <c r="D185" s="107">
        <v>26955</v>
      </c>
    </row>
    <row r="186" spans="1:4" s="37" customFormat="1" ht="47.25">
      <c r="A186" s="2" t="s">
        <v>990</v>
      </c>
      <c r="B186" s="8" t="s">
        <v>50</v>
      </c>
      <c r="C186" s="8"/>
      <c r="D186" s="107">
        <f>D187</f>
        <v>7080.1</v>
      </c>
    </row>
    <row r="187" spans="1:4" s="37" customFormat="1" ht="31.5">
      <c r="A187" s="7" t="s">
        <v>615</v>
      </c>
      <c r="B187" s="8" t="s">
        <v>50</v>
      </c>
      <c r="C187" s="8" t="s">
        <v>616</v>
      </c>
      <c r="D187" s="107">
        <v>7080.1</v>
      </c>
    </row>
    <row r="188" spans="1:4" s="37" customFormat="1" ht="31.5">
      <c r="A188" s="7" t="s">
        <v>68</v>
      </c>
      <c r="B188" s="8" t="s">
        <v>283</v>
      </c>
      <c r="C188" s="8"/>
      <c r="D188" s="107">
        <f>D189</f>
        <v>3150</v>
      </c>
    </row>
    <row r="189" spans="1:4" ht="15.75">
      <c r="A189" s="7" t="s">
        <v>613</v>
      </c>
      <c r="B189" s="8" t="s">
        <v>284</v>
      </c>
      <c r="C189" s="8"/>
      <c r="D189" s="107">
        <f>D190</f>
        <v>3150</v>
      </c>
    </row>
    <row r="190" spans="1:4" ht="31.5">
      <c r="A190" s="7" t="s">
        <v>638</v>
      </c>
      <c r="B190" s="8" t="s">
        <v>284</v>
      </c>
      <c r="C190" s="8" t="s">
        <v>609</v>
      </c>
      <c r="D190" s="107">
        <v>3150</v>
      </c>
    </row>
    <row r="191" spans="1:4" s="37" customFormat="1" ht="31.5">
      <c r="A191" s="7" t="s">
        <v>285</v>
      </c>
      <c r="B191" s="8" t="s">
        <v>286</v>
      </c>
      <c r="C191" s="8"/>
      <c r="D191" s="107">
        <f>D192</f>
        <v>895</v>
      </c>
    </row>
    <row r="192" spans="1:4" ht="15.75">
      <c r="A192" s="7" t="s">
        <v>614</v>
      </c>
      <c r="B192" s="8" t="s">
        <v>287</v>
      </c>
      <c r="C192" s="8"/>
      <c r="D192" s="107">
        <f>D193</f>
        <v>895</v>
      </c>
    </row>
    <row r="193" spans="1:4" ht="31.5">
      <c r="A193" s="7" t="s">
        <v>638</v>
      </c>
      <c r="B193" s="8" t="s">
        <v>287</v>
      </c>
      <c r="C193" s="8" t="s">
        <v>609</v>
      </c>
      <c r="D193" s="107">
        <v>895</v>
      </c>
    </row>
    <row r="194" spans="1:4" ht="67.5" customHeight="1">
      <c r="A194" s="2" t="s">
        <v>88</v>
      </c>
      <c r="B194" s="8" t="s">
        <v>923</v>
      </c>
      <c r="C194" s="8"/>
      <c r="D194" s="107">
        <f>D195</f>
        <v>872</v>
      </c>
    </row>
    <row r="195" spans="1:4" ht="63">
      <c r="A195" s="2" t="s">
        <v>916</v>
      </c>
      <c r="B195" s="8" t="s">
        <v>924</v>
      </c>
      <c r="C195" s="8"/>
      <c r="D195" s="107">
        <f>D196</f>
        <v>872</v>
      </c>
    </row>
    <row r="196" spans="1:4" ht="31.5">
      <c r="A196" s="7" t="s">
        <v>615</v>
      </c>
      <c r="B196" s="8" t="s">
        <v>924</v>
      </c>
      <c r="C196" s="8" t="s">
        <v>616</v>
      </c>
      <c r="D196" s="107">
        <v>872</v>
      </c>
    </row>
    <row r="197" spans="1:4" s="37" customFormat="1" ht="31.5">
      <c r="A197" s="4" t="s">
        <v>145</v>
      </c>
      <c r="B197" s="6" t="s">
        <v>288</v>
      </c>
      <c r="C197" s="6"/>
      <c r="D197" s="16">
        <f>D198+D203+D210+D227+D221</f>
        <v>74720.8</v>
      </c>
    </row>
    <row r="198" spans="1:4" s="37" customFormat="1" ht="31.5">
      <c r="A198" s="7" t="s">
        <v>289</v>
      </c>
      <c r="B198" s="8" t="s">
        <v>290</v>
      </c>
      <c r="C198" s="8"/>
      <c r="D198" s="107">
        <f>D199</f>
        <v>3963</v>
      </c>
    </row>
    <row r="199" spans="1:4" s="37" customFormat="1" ht="15.75">
      <c r="A199" s="7" t="s">
        <v>639</v>
      </c>
      <c r="B199" s="8" t="s">
        <v>291</v>
      </c>
      <c r="C199" s="8"/>
      <c r="D199" s="107">
        <f>D200+D201+D202</f>
        <v>3963</v>
      </c>
    </row>
    <row r="200" spans="1:4" s="37" customFormat="1" ht="47.25">
      <c r="A200" s="7" t="s">
        <v>607</v>
      </c>
      <c r="B200" s="8" t="s">
        <v>291</v>
      </c>
      <c r="C200" s="8" t="s">
        <v>608</v>
      </c>
      <c r="D200" s="107">
        <v>3171</v>
      </c>
    </row>
    <row r="201" spans="1:4" s="37" customFormat="1" ht="31.5">
      <c r="A201" s="7" t="s">
        <v>638</v>
      </c>
      <c r="B201" s="8" t="s">
        <v>291</v>
      </c>
      <c r="C201" s="8" t="s">
        <v>609</v>
      </c>
      <c r="D201" s="107">
        <v>581</v>
      </c>
    </row>
    <row r="202" spans="1:4" s="37" customFormat="1" ht="15.75">
      <c r="A202" s="7" t="s">
        <v>610</v>
      </c>
      <c r="B202" s="8" t="s">
        <v>291</v>
      </c>
      <c r="C202" s="8" t="s">
        <v>611</v>
      </c>
      <c r="D202" s="107">
        <v>211</v>
      </c>
    </row>
    <row r="203" spans="1:4" s="37" customFormat="1" ht="47.25">
      <c r="A203" s="7" t="s">
        <v>641</v>
      </c>
      <c r="B203" s="8" t="s">
        <v>292</v>
      </c>
      <c r="C203" s="8"/>
      <c r="D203" s="107">
        <f>D204+D208</f>
        <v>59611</v>
      </c>
    </row>
    <row r="204" spans="1:4" s="37" customFormat="1" ht="15.75">
      <c r="A204" s="7" t="s">
        <v>639</v>
      </c>
      <c r="B204" s="8" t="s">
        <v>293</v>
      </c>
      <c r="C204" s="8"/>
      <c r="D204" s="107">
        <f>D205+D206+D207</f>
        <v>57010</v>
      </c>
    </row>
    <row r="205" spans="1:4" s="37" customFormat="1" ht="47.25">
      <c r="A205" s="7" t="s">
        <v>607</v>
      </c>
      <c r="B205" s="8" t="s">
        <v>293</v>
      </c>
      <c r="C205" s="8" t="s">
        <v>608</v>
      </c>
      <c r="D205" s="107">
        <v>42994</v>
      </c>
    </row>
    <row r="206" spans="1:4" s="37" customFormat="1" ht="31.5">
      <c r="A206" s="7" t="s">
        <v>638</v>
      </c>
      <c r="B206" s="8" t="s">
        <v>293</v>
      </c>
      <c r="C206" s="8" t="s">
        <v>609</v>
      </c>
      <c r="D206" s="107">
        <v>13443</v>
      </c>
    </row>
    <row r="207" spans="1:4" s="37" customFormat="1" ht="15.75">
      <c r="A207" s="7" t="s">
        <v>610</v>
      </c>
      <c r="B207" s="8" t="s">
        <v>293</v>
      </c>
      <c r="C207" s="8" t="s">
        <v>611</v>
      </c>
      <c r="D207" s="107">
        <v>573</v>
      </c>
    </row>
    <row r="208" spans="1:4" ht="31.5">
      <c r="A208" s="7" t="s">
        <v>37</v>
      </c>
      <c r="B208" s="8" t="s">
        <v>294</v>
      </c>
      <c r="C208" s="8"/>
      <c r="D208" s="107">
        <f>D209</f>
        <v>2601</v>
      </c>
    </row>
    <row r="209" spans="1:4" ht="47.25">
      <c r="A209" s="7" t="s">
        <v>607</v>
      </c>
      <c r="B209" s="8" t="s">
        <v>294</v>
      </c>
      <c r="C209" s="8" t="s">
        <v>608</v>
      </c>
      <c r="D209" s="107">
        <v>2601</v>
      </c>
    </row>
    <row r="210" spans="1:4" ht="40.5" customHeight="1">
      <c r="A210" s="7" t="s">
        <v>643</v>
      </c>
      <c r="B210" s="8" t="s">
        <v>295</v>
      </c>
      <c r="C210" s="8"/>
      <c r="D210" s="107">
        <f>D211+D213+D216+D218</f>
        <v>8521.8</v>
      </c>
    </row>
    <row r="211" spans="1:4" ht="31.5">
      <c r="A211" s="7" t="s">
        <v>646</v>
      </c>
      <c r="B211" s="8" t="s">
        <v>296</v>
      </c>
      <c r="C211" s="8"/>
      <c r="D211" s="107">
        <f>D212</f>
        <v>1853.5</v>
      </c>
    </row>
    <row r="212" spans="1:4" ht="15.75">
      <c r="A212" s="7" t="s">
        <v>466</v>
      </c>
      <c r="B212" s="8" t="s">
        <v>296</v>
      </c>
      <c r="C212" s="8" t="s">
        <v>618</v>
      </c>
      <c r="D212" s="107">
        <v>1853.5</v>
      </c>
    </row>
    <row r="213" spans="1:4" ht="31.5">
      <c r="A213" s="7" t="s">
        <v>642</v>
      </c>
      <c r="B213" s="8" t="s">
        <v>299</v>
      </c>
      <c r="C213" s="8"/>
      <c r="D213" s="107">
        <f>D214+D215</f>
        <v>4688.7</v>
      </c>
    </row>
    <row r="214" spans="1:4" ht="47.25">
      <c r="A214" s="7" t="s">
        <v>607</v>
      </c>
      <c r="B214" s="8" t="s">
        <v>299</v>
      </c>
      <c r="C214" s="8" t="s">
        <v>608</v>
      </c>
      <c r="D214" s="107">
        <v>4037.7</v>
      </c>
    </row>
    <row r="215" spans="1:4" ht="31.5">
      <c r="A215" s="7" t="s">
        <v>638</v>
      </c>
      <c r="B215" s="8" t="s">
        <v>299</v>
      </c>
      <c r="C215" s="8" t="s">
        <v>609</v>
      </c>
      <c r="D215" s="107">
        <v>651</v>
      </c>
    </row>
    <row r="216" spans="1:4" ht="47.25">
      <c r="A216" s="7" t="s">
        <v>644</v>
      </c>
      <c r="B216" s="8" t="s">
        <v>297</v>
      </c>
      <c r="C216" s="8"/>
      <c r="D216" s="107">
        <f>D217</f>
        <v>1287.2</v>
      </c>
    </row>
    <row r="217" spans="1:4" ht="47.25">
      <c r="A217" s="7" t="s">
        <v>607</v>
      </c>
      <c r="B217" s="8" t="s">
        <v>297</v>
      </c>
      <c r="C217" s="8" t="s">
        <v>608</v>
      </c>
      <c r="D217" s="107">
        <v>1287.2</v>
      </c>
    </row>
    <row r="218" spans="1:4" ht="31.5">
      <c r="A218" s="7" t="s">
        <v>645</v>
      </c>
      <c r="B218" s="8" t="s">
        <v>298</v>
      </c>
      <c r="C218" s="8"/>
      <c r="D218" s="107">
        <f>D219+D220</f>
        <v>692.4</v>
      </c>
    </row>
    <row r="219" spans="1:4" ht="47.25">
      <c r="A219" s="7" t="s">
        <v>607</v>
      </c>
      <c r="B219" s="8" t="s">
        <v>298</v>
      </c>
      <c r="C219" s="8" t="s">
        <v>608</v>
      </c>
      <c r="D219" s="107">
        <v>624.4</v>
      </c>
    </row>
    <row r="220" spans="1:4" ht="31.5">
      <c r="A220" s="7" t="s">
        <v>638</v>
      </c>
      <c r="B220" s="8" t="s">
        <v>298</v>
      </c>
      <c r="C220" s="8" t="s">
        <v>609</v>
      </c>
      <c r="D220" s="107">
        <v>68</v>
      </c>
    </row>
    <row r="221" spans="1:4" ht="31.5">
      <c r="A221" s="2" t="s">
        <v>1070</v>
      </c>
      <c r="B221" s="8" t="s">
        <v>1071</v>
      </c>
      <c r="C221" s="8"/>
      <c r="D221" s="107">
        <f>D222+D225</f>
        <v>2052</v>
      </c>
    </row>
    <row r="222" spans="1:4" ht="15.75">
      <c r="A222" s="2" t="s">
        <v>1072</v>
      </c>
      <c r="B222" s="8" t="s">
        <v>1073</v>
      </c>
      <c r="C222" s="8"/>
      <c r="D222" s="107">
        <f>D224+D223</f>
        <v>275</v>
      </c>
    </row>
    <row r="223" spans="1:4" ht="31.5">
      <c r="A223" s="7" t="s">
        <v>638</v>
      </c>
      <c r="B223" s="8" t="s">
        <v>1073</v>
      </c>
      <c r="C223" s="8" t="s">
        <v>609</v>
      </c>
      <c r="D223" s="107">
        <v>275</v>
      </c>
    </row>
    <row r="224" spans="1:4" ht="15.75">
      <c r="A224" s="2" t="s">
        <v>466</v>
      </c>
      <c r="B224" s="8" t="s">
        <v>1073</v>
      </c>
      <c r="C224" s="8" t="s">
        <v>618</v>
      </c>
      <c r="D224" s="107">
        <v>0</v>
      </c>
    </row>
    <row r="225" spans="1:4" ht="15.75">
      <c r="A225" s="2" t="s">
        <v>1201</v>
      </c>
      <c r="B225" s="8" t="s">
        <v>1202</v>
      </c>
      <c r="C225" s="8"/>
      <c r="D225" s="107">
        <f>D226</f>
        <v>1777</v>
      </c>
    </row>
    <row r="226" spans="1:4" ht="15.75">
      <c r="A226" s="2" t="s">
        <v>466</v>
      </c>
      <c r="B226" s="8" t="s">
        <v>1202</v>
      </c>
      <c r="C226" s="8" t="s">
        <v>618</v>
      </c>
      <c r="D226" s="107">
        <v>1777</v>
      </c>
    </row>
    <row r="227" spans="1:4" ht="31.5">
      <c r="A227" s="7" t="s">
        <v>87</v>
      </c>
      <c r="B227" s="8" t="s">
        <v>1048</v>
      </c>
      <c r="C227" s="8"/>
      <c r="D227" s="107">
        <f>D228</f>
        <v>573</v>
      </c>
    </row>
    <row r="228" spans="1:4" ht="15.75">
      <c r="A228" s="7" t="s">
        <v>151</v>
      </c>
      <c r="B228" s="8" t="s">
        <v>1049</v>
      </c>
      <c r="C228" s="8"/>
      <c r="D228" s="107">
        <f>D229</f>
        <v>573</v>
      </c>
    </row>
    <row r="229" spans="1:4" ht="15.75">
      <c r="A229" s="7" t="s">
        <v>620</v>
      </c>
      <c r="B229" s="8" t="s">
        <v>1049</v>
      </c>
      <c r="C229" s="8" t="s">
        <v>619</v>
      </c>
      <c r="D229" s="107">
        <v>573</v>
      </c>
    </row>
    <row r="230" spans="1:7" s="37" customFormat="1" ht="63">
      <c r="A230" s="4" t="s">
        <v>300</v>
      </c>
      <c r="B230" s="6" t="s">
        <v>301</v>
      </c>
      <c r="C230" s="6"/>
      <c r="D230" s="16">
        <f>D239+D242+D267+D284+D303+D308+D234+D311+D259+D231</f>
        <v>286872.616</v>
      </c>
      <c r="G230" s="78"/>
    </row>
    <row r="231" spans="1:4" s="37" customFormat="1" ht="15.75">
      <c r="A231" s="2" t="s">
        <v>1176</v>
      </c>
      <c r="B231" s="8" t="s">
        <v>1177</v>
      </c>
      <c r="C231" s="8"/>
      <c r="D231" s="107">
        <f>D232</f>
        <v>34412.482</v>
      </c>
    </row>
    <row r="232" spans="1:4" s="37" customFormat="1" ht="15.75">
      <c r="A232" s="2" t="s">
        <v>1178</v>
      </c>
      <c r="B232" s="8" t="s">
        <v>1179</v>
      </c>
      <c r="C232" s="8"/>
      <c r="D232" s="107">
        <f>D233</f>
        <v>34412.482</v>
      </c>
    </row>
    <row r="233" spans="1:4" s="37" customFormat="1" ht="15.75">
      <c r="A233" s="2" t="s">
        <v>466</v>
      </c>
      <c r="B233" s="8" t="s">
        <v>1179</v>
      </c>
      <c r="C233" s="8" t="s">
        <v>618</v>
      </c>
      <c r="D233" s="107">
        <v>34412.482</v>
      </c>
    </row>
    <row r="234" spans="1:4" s="37" customFormat="1" ht="31.5">
      <c r="A234" s="7" t="s">
        <v>680</v>
      </c>
      <c r="B234" s="8" t="s">
        <v>302</v>
      </c>
      <c r="C234" s="8"/>
      <c r="D234" s="107">
        <f>D237+D235</f>
        <v>7425.4</v>
      </c>
    </row>
    <row r="235" spans="1:4" s="37" customFormat="1" ht="31.5">
      <c r="A235" s="2" t="s">
        <v>404</v>
      </c>
      <c r="B235" s="8" t="s">
        <v>1079</v>
      </c>
      <c r="C235" s="8"/>
      <c r="D235" s="107">
        <f>D236</f>
        <v>3200</v>
      </c>
    </row>
    <row r="236" spans="1:4" s="37" customFormat="1" ht="31.5">
      <c r="A236" s="2" t="s">
        <v>224</v>
      </c>
      <c r="B236" s="8" t="s">
        <v>1079</v>
      </c>
      <c r="C236" s="8" t="s">
        <v>622</v>
      </c>
      <c r="D236" s="107">
        <v>3200</v>
      </c>
    </row>
    <row r="237" spans="1:4" s="37" customFormat="1" ht="15.75">
      <c r="A237" s="7" t="s">
        <v>675</v>
      </c>
      <c r="B237" s="8" t="s">
        <v>674</v>
      </c>
      <c r="C237" s="8"/>
      <c r="D237" s="107">
        <f>D238</f>
        <v>4225.4</v>
      </c>
    </row>
    <row r="238" spans="1:4" s="37" customFormat="1" ht="31.5">
      <c r="A238" s="7" t="s">
        <v>404</v>
      </c>
      <c r="B238" s="8" t="s">
        <v>674</v>
      </c>
      <c r="C238" s="8" t="s">
        <v>622</v>
      </c>
      <c r="D238" s="107">
        <v>4225.4</v>
      </c>
    </row>
    <row r="239" spans="1:4" ht="63">
      <c r="A239" s="7" t="s">
        <v>651</v>
      </c>
      <c r="B239" s="8" t="s">
        <v>303</v>
      </c>
      <c r="C239" s="8"/>
      <c r="D239" s="107">
        <f>D240</f>
        <v>31090.4</v>
      </c>
    </row>
    <row r="240" spans="1:4" ht="31.5">
      <c r="A240" s="7" t="s">
        <v>404</v>
      </c>
      <c r="B240" s="8" t="s">
        <v>405</v>
      </c>
      <c r="C240" s="8"/>
      <c r="D240" s="107">
        <f>D241</f>
        <v>31090.4</v>
      </c>
    </row>
    <row r="241" spans="1:6" ht="31.5">
      <c r="A241" s="7" t="s">
        <v>224</v>
      </c>
      <c r="B241" s="8" t="s">
        <v>405</v>
      </c>
      <c r="C241" s="8" t="s">
        <v>622</v>
      </c>
      <c r="D241" s="107">
        <v>31090.4</v>
      </c>
      <c r="F241" s="82"/>
    </row>
    <row r="242" spans="1:4" ht="47.25">
      <c r="A242" s="7" t="s">
        <v>69</v>
      </c>
      <c r="B242" s="8" t="s">
        <v>304</v>
      </c>
      <c r="C242" s="8"/>
      <c r="D242" s="107">
        <f>D245++D249+D247+D243+D251+D253+D255+D257</f>
        <v>65018.373</v>
      </c>
    </row>
    <row r="243" spans="1:4" ht="15.75">
      <c r="A243" s="2" t="s">
        <v>1093</v>
      </c>
      <c r="B243" s="8" t="s">
        <v>1094</v>
      </c>
      <c r="C243" s="8"/>
      <c r="D243" s="107">
        <f>D244</f>
        <v>5000</v>
      </c>
    </row>
    <row r="244" spans="1:4" ht="31.5">
      <c r="A244" s="2" t="s">
        <v>638</v>
      </c>
      <c r="B244" s="8" t="s">
        <v>1094</v>
      </c>
      <c r="C244" s="8" t="s">
        <v>609</v>
      </c>
      <c r="D244" s="107">
        <v>5000</v>
      </c>
    </row>
    <row r="245" spans="1:4" ht="63">
      <c r="A245" s="7" t="s">
        <v>416</v>
      </c>
      <c r="B245" s="8" t="s">
        <v>305</v>
      </c>
      <c r="C245" s="8"/>
      <c r="D245" s="107">
        <f>D246</f>
        <v>6966</v>
      </c>
    </row>
    <row r="246" spans="1:4" ht="15.75">
      <c r="A246" s="7" t="s">
        <v>466</v>
      </c>
      <c r="B246" s="8" t="s">
        <v>305</v>
      </c>
      <c r="C246" s="8" t="s">
        <v>618</v>
      </c>
      <c r="D246" s="107">
        <v>6966</v>
      </c>
    </row>
    <row r="247" spans="1:4" ht="47.25">
      <c r="A247" s="7" t="s">
        <v>656</v>
      </c>
      <c r="B247" s="8" t="s">
        <v>677</v>
      </c>
      <c r="C247" s="8"/>
      <c r="D247" s="107">
        <f>D248</f>
        <v>0</v>
      </c>
    </row>
    <row r="248" spans="1:4" ht="31.5" customHeight="1">
      <c r="A248" s="7" t="s">
        <v>638</v>
      </c>
      <c r="B248" s="8" t="s">
        <v>677</v>
      </c>
      <c r="C248" s="8" t="s">
        <v>609</v>
      </c>
      <c r="D248" s="107">
        <v>0</v>
      </c>
    </row>
    <row r="249" spans="1:4" ht="15.75">
      <c r="A249" s="7" t="s">
        <v>914</v>
      </c>
      <c r="B249" s="8" t="s">
        <v>679</v>
      </c>
      <c r="C249" s="8"/>
      <c r="D249" s="107">
        <f>D250</f>
        <v>0</v>
      </c>
    </row>
    <row r="250" spans="1:4" ht="31.5">
      <c r="A250" s="7" t="s">
        <v>638</v>
      </c>
      <c r="B250" s="8" t="s">
        <v>679</v>
      </c>
      <c r="C250" s="8" t="s">
        <v>609</v>
      </c>
      <c r="D250" s="107">
        <v>0</v>
      </c>
    </row>
    <row r="251" spans="1:4" ht="31.5">
      <c r="A251" s="2" t="s">
        <v>681</v>
      </c>
      <c r="B251" s="8" t="s">
        <v>1088</v>
      </c>
      <c r="C251" s="8"/>
      <c r="D251" s="107">
        <f>D252</f>
        <v>559</v>
      </c>
    </row>
    <row r="252" spans="1:4" ht="15.75">
      <c r="A252" s="2" t="s">
        <v>466</v>
      </c>
      <c r="B252" s="8" t="s">
        <v>1088</v>
      </c>
      <c r="C252" s="8" t="s">
        <v>618</v>
      </c>
      <c r="D252" s="107">
        <v>559</v>
      </c>
    </row>
    <row r="253" spans="1:4" ht="15.75">
      <c r="A253" s="2" t="s">
        <v>1180</v>
      </c>
      <c r="B253" s="8" t="s">
        <v>1181</v>
      </c>
      <c r="C253" s="8"/>
      <c r="D253" s="107">
        <f>D254</f>
        <v>8679.815</v>
      </c>
    </row>
    <row r="254" spans="1:4" ht="31.5">
      <c r="A254" s="2" t="s">
        <v>224</v>
      </c>
      <c r="B254" s="8" t="s">
        <v>1181</v>
      </c>
      <c r="C254" s="8" t="s">
        <v>622</v>
      </c>
      <c r="D254" s="107">
        <v>8679.815</v>
      </c>
    </row>
    <row r="255" spans="1:4" ht="31.5">
      <c r="A255" s="2" t="s">
        <v>1182</v>
      </c>
      <c r="B255" s="8" t="s">
        <v>1183</v>
      </c>
      <c r="C255" s="8"/>
      <c r="D255" s="107">
        <f>D256</f>
        <v>12145.056</v>
      </c>
    </row>
    <row r="256" spans="1:4" ht="15.75">
      <c r="A256" s="2" t="s">
        <v>466</v>
      </c>
      <c r="B256" s="8" t="s">
        <v>1183</v>
      </c>
      <c r="C256" s="8" t="s">
        <v>618</v>
      </c>
      <c r="D256" s="107">
        <v>12145.056</v>
      </c>
    </row>
    <row r="257" spans="1:4" ht="47.25">
      <c r="A257" s="2" t="s">
        <v>1184</v>
      </c>
      <c r="B257" s="8" t="s">
        <v>1185</v>
      </c>
      <c r="C257" s="8"/>
      <c r="D257" s="107">
        <f>D258</f>
        <v>31668.502</v>
      </c>
    </row>
    <row r="258" spans="1:4" ht="15.75">
      <c r="A258" s="2" t="s">
        <v>466</v>
      </c>
      <c r="B258" s="8" t="s">
        <v>1185</v>
      </c>
      <c r="C258" s="8" t="s">
        <v>618</v>
      </c>
      <c r="D258" s="107">
        <v>31668.502</v>
      </c>
    </row>
    <row r="259" spans="1:4" ht="31.5">
      <c r="A259" s="2" t="s">
        <v>306</v>
      </c>
      <c r="B259" s="8" t="s">
        <v>307</v>
      </c>
      <c r="C259" s="8"/>
      <c r="D259" s="107">
        <f>D263+D265+D260</f>
        <v>77923.87</v>
      </c>
    </row>
    <row r="260" spans="1:4" ht="15.75">
      <c r="A260" s="2" t="s">
        <v>47</v>
      </c>
      <c r="B260" s="8" t="s">
        <v>1080</v>
      </c>
      <c r="C260" s="8"/>
      <c r="D260" s="107">
        <f>D261+D262</f>
        <v>530.893</v>
      </c>
    </row>
    <row r="261" spans="1:4" ht="31.5">
      <c r="A261" s="2" t="s">
        <v>638</v>
      </c>
      <c r="B261" s="8" t="s">
        <v>1080</v>
      </c>
      <c r="C261" s="8" t="s">
        <v>609</v>
      </c>
      <c r="D261" s="107">
        <v>0</v>
      </c>
    </row>
    <row r="262" spans="1:4" ht="15.75">
      <c r="A262" s="2" t="s">
        <v>610</v>
      </c>
      <c r="B262" s="8" t="s">
        <v>1080</v>
      </c>
      <c r="C262" s="8" t="s">
        <v>611</v>
      </c>
      <c r="D262" s="107">
        <v>530.893</v>
      </c>
    </row>
    <row r="263" spans="1:4" ht="31.5">
      <c r="A263" s="2" t="s">
        <v>404</v>
      </c>
      <c r="B263" s="8" t="s">
        <v>1081</v>
      </c>
      <c r="C263" s="8"/>
      <c r="D263" s="107">
        <f>D264</f>
        <v>8592.675</v>
      </c>
    </row>
    <row r="264" spans="1:4" ht="31.5">
      <c r="A264" s="2" t="s">
        <v>224</v>
      </c>
      <c r="B264" s="8" t="s">
        <v>1081</v>
      </c>
      <c r="C264" s="8" t="s">
        <v>622</v>
      </c>
      <c r="D264" s="107">
        <v>8592.675</v>
      </c>
    </row>
    <row r="265" spans="1:4" ht="31.5">
      <c r="A265" s="2" t="s">
        <v>46</v>
      </c>
      <c r="B265" s="8" t="s">
        <v>43</v>
      </c>
      <c r="C265" s="8"/>
      <c r="D265" s="107">
        <f>D266</f>
        <v>68800.302</v>
      </c>
    </row>
    <row r="266" spans="1:4" ht="31.5">
      <c r="A266" s="2" t="s">
        <v>224</v>
      </c>
      <c r="B266" s="8" t="s">
        <v>43</v>
      </c>
      <c r="C266" s="8" t="s">
        <v>622</v>
      </c>
      <c r="D266" s="107">
        <v>68800.302</v>
      </c>
    </row>
    <row r="267" spans="1:4" ht="47.25">
      <c r="A267" s="7" t="s">
        <v>308</v>
      </c>
      <c r="B267" s="8" t="s">
        <v>309</v>
      </c>
      <c r="C267" s="8"/>
      <c r="D267" s="107">
        <f>D276+D280+D282+D268+D270+D274+D272+D278</f>
        <v>35619.261</v>
      </c>
    </row>
    <row r="268" spans="1:4" ht="64.5" customHeight="1">
      <c r="A268" s="7" t="s">
        <v>524</v>
      </c>
      <c r="B268" s="8" t="s">
        <v>310</v>
      </c>
      <c r="C268" s="8"/>
      <c r="D268" s="107">
        <f>D269</f>
        <v>250</v>
      </c>
    </row>
    <row r="269" spans="1:4" ht="15.75">
      <c r="A269" s="7" t="s">
        <v>620</v>
      </c>
      <c r="B269" s="8" t="s">
        <v>310</v>
      </c>
      <c r="C269" s="8" t="s">
        <v>619</v>
      </c>
      <c r="D269" s="107">
        <v>250</v>
      </c>
    </row>
    <row r="270" spans="1:4" ht="69" customHeight="1">
      <c r="A270" s="7" t="s">
        <v>523</v>
      </c>
      <c r="B270" s="8" t="s">
        <v>108</v>
      </c>
      <c r="C270" s="8"/>
      <c r="D270" s="107">
        <f>D271</f>
        <v>13752.329</v>
      </c>
    </row>
    <row r="271" spans="1:4" ht="31.5">
      <c r="A271" s="7" t="s">
        <v>224</v>
      </c>
      <c r="B271" s="8" t="s">
        <v>108</v>
      </c>
      <c r="C271" s="8" t="s">
        <v>622</v>
      </c>
      <c r="D271" s="107">
        <v>13752.329</v>
      </c>
    </row>
    <row r="272" spans="1:4" ht="15.75">
      <c r="A272" s="7" t="s">
        <v>918</v>
      </c>
      <c r="B272" s="8" t="s">
        <v>917</v>
      </c>
      <c r="C272" s="8"/>
      <c r="D272" s="107">
        <f>D273</f>
        <v>10960.34</v>
      </c>
    </row>
    <row r="273" spans="1:4" ht="15.75">
      <c r="A273" s="7" t="s">
        <v>620</v>
      </c>
      <c r="B273" s="8" t="s">
        <v>917</v>
      </c>
      <c r="C273" s="8" t="s">
        <v>619</v>
      </c>
      <c r="D273" s="107">
        <v>10960.34</v>
      </c>
    </row>
    <row r="274" spans="1:4" ht="31.5">
      <c r="A274" s="7" t="s">
        <v>106</v>
      </c>
      <c r="B274" s="8" t="s">
        <v>672</v>
      </c>
      <c r="C274" s="8"/>
      <c r="D274" s="107">
        <f>D275</f>
        <v>680</v>
      </c>
    </row>
    <row r="275" spans="1:4" ht="15.75">
      <c r="A275" s="7" t="s">
        <v>620</v>
      </c>
      <c r="B275" s="8" t="s">
        <v>672</v>
      </c>
      <c r="C275" s="8" t="s">
        <v>619</v>
      </c>
      <c r="D275" s="107">
        <v>680</v>
      </c>
    </row>
    <row r="276" spans="1:4" ht="67.5" customHeight="1">
      <c r="A276" s="7" t="s">
        <v>522</v>
      </c>
      <c r="B276" s="8" t="s">
        <v>90</v>
      </c>
      <c r="C276" s="8"/>
      <c r="D276" s="107">
        <f>D277</f>
        <v>4344.255</v>
      </c>
    </row>
    <row r="277" spans="1:4" ht="31.5">
      <c r="A277" s="7" t="s">
        <v>224</v>
      </c>
      <c r="B277" s="8" t="s">
        <v>90</v>
      </c>
      <c r="C277" s="8" t="s">
        <v>622</v>
      </c>
      <c r="D277" s="107">
        <v>4344.255</v>
      </c>
    </row>
    <row r="278" spans="1:4" ht="31.5">
      <c r="A278" s="2" t="s">
        <v>921</v>
      </c>
      <c r="B278" s="8" t="s">
        <v>221</v>
      </c>
      <c r="C278" s="8"/>
      <c r="D278" s="107">
        <f>D279</f>
        <v>888.837</v>
      </c>
    </row>
    <row r="279" spans="1:4" ht="15.75">
      <c r="A279" s="2" t="s">
        <v>620</v>
      </c>
      <c r="B279" s="8" t="s">
        <v>221</v>
      </c>
      <c r="C279" s="8" t="s">
        <v>619</v>
      </c>
      <c r="D279" s="107">
        <v>888.837</v>
      </c>
    </row>
    <row r="280" spans="1:4" ht="31.5">
      <c r="A280" s="7" t="s">
        <v>666</v>
      </c>
      <c r="B280" s="8" t="s">
        <v>922</v>
      </c>
      <c r="C280" s="8"/>
      <c r="D280" s="107">
        <f>D281</f>
        <v>4743.5</v>
      </c>
    </row>
    <row r="281" spans="1:4" ht="15.75">
      <c r="A281" s="7" t="s">
        <v>620</v>
      </c>
      <c r="B281" s="8" t="s">
        <v>922</v>
      </c>
      <c r="C281" s="8" t="s">
        <v>619</v>
      </c>
      <c r="D281" s="107">
        <v>4743.5</v>
      </c>
    </row>
    <row r="282" spans="1:4" ht="31.5">
      <c r="A282" s="7" t="s">
        <v>106</v>
      </c>
      <c r="B282" s="8" t="s">
        <v>920</v>
      </c>
      <c r="C282" s="8"/>
      <c r="D282" s="107">
        <f>D283</f>
        <v>0</v>
      </c>
    </row>
    <row r="283" spans="1:4" ht="15.75">
      <c r="A283" s="7" t="s">
        <v>620</v>
      </c>
      <c r="B283" s="8" t="s">
        <v>920</v>
      </c>
      <c r="C283" s="8" t="s">
        <v>619</v>
      </c>
      <c r="D283" s="107">
        <v>0</v>
      </c>
    </row>
    <row r="284" spans="1:4" s="37" customFormat="1" ht="39" customHeight="1">
      <c r="A284" s="7" t="s">
        <v>333</v>
      </c>
      <c r="B284" s="8" t="s">
        <v>334</v>
      </c>
      <c r="C284" s="8"/>
      <c r="D284" s="107">
        <f>D287+D289+D291+D285+D297+D299+D301+D295</f>
        <v>19081.83</v>
      </c>
    </row>
    <row r="285" spans="1:4" s="37" customFormat="1" ht="30" customHeight="1">
      <c r="A285" s="7" t="s">
        <v>47</v>
      </c>
      <c r="B285" s="8" t="s">
        <v>44</v>
      </c>
      <c r="C285" s="8"/>
      <c r="D285" s="107">
        <f>D286</f>
        <v>347.27</v>
      </c>
    </row>
    <row r="286" spans="1:4" s="37" customFormat="1" ht="39" customHeight="1">
      <c r="A286" s="7" t="s">
        <v>638</v>
      </c>
      <c r="B286" s="8" t="s">
        <v>44</v>
      </c>
      <c r="C286" s="8" t="s">
        <v>609</v>
      </c>
      <c r="D286" s="107">
        <v>347.27</v>
      </c>
    </row>
    <row r="287" spans="1:4" ht="39.75" customHeight="1">
      <c r="A287" s="7" t="s">
        <v>573</v>
      </c>
      <c r="B287" s="8" t="s">
        <v>62</v>
      </c>
      <c r="C287" s="8"/>
      <c r="D287" s="107">
        <f>D288</f>
        <v>1050</v>
      </c>
    </row>
    <row r="288" spans="1:4" ht="31.5">
      <c r="A288" s="7" t="s">
        <v>638</v>
      </c>
      <c r="B288" s="8" t="s">
        <v>62</v>
      </c>
      <c r="C288" s="8" t="s">
        <v>609</v>
      </c>
      <c r="D288" s="107">
        <v>1050</v>
      </c>
    </row>
    <row r="289" spans="1:4" ht="31.5">
      <c r="A289" s="7" t="s">
        <v>131</v>
      </c>
      <c r="B289" s="8" t="s">
        <v>63</v>
      </c>
      <c r="C289" s="8"/>
      <c r="D289" s="107">
        <f>D290</f>
        <v>570</v>
      </c>
    </row>
    <row r="290" spans="1:4" ht="31.5">
      <c r="A290" s="7" t="s">
        <v>638</v>
      </c>
      <c r="B290" s="8" t="s">
        <v>63</v>
      </c>
      <c r="C290" s="8" t="s">
        <v>609</v>
      </c>
      <c r="D290" s="107">
        <v>570</v>
      </c>
    </row>
    <row r="291" spans="1:4" ht="15.75">
      <c r="A291" s="7" t="s">
        <v>354</v>
      </c>
      <c r="B291" s="8" t="s">
        <v>64</v>
      </c>
      <c r="C291" s="8"/>
      <c r="D291" s="107">
        <f>D292+D293+D294</f>
        <v>14031.83</v>
      </c>
    </row>
    <row r="292" spans="1:4" ht="31.5">
      <c r="A292" s="7" t="s">
        <v>638</v>
      </c>
      <c r="B292" s="8" t="s">
        <v>64</v>
      </c>
      <c r="C292" s="8" t="s">
        <v>609</v>
      </c>
      <c r="D292" s="107">
        <v>13031.83</v>
      </c>
    </row>
    <row r="293" spans="1:4" ht="15.75">
      <c r="A293" s="7" t="s">
        <v>466</v>
      </c>
      <c r="B293" s="8" t="s">
        <v>64</v>
      </c>
      <c r="C293" s="8" t="s">
        <v>618</v>
      </c>
      <c r="D293" s="107">
        <v>0</v>
      </c>
    </row>
    <row r="294" spans="1:4" ht="15.75">
      <c r="A294" s="2" t="s">
        <v>610</v>
      </c>
      <c r="B294" s="8" t="s">
        <v>64</v>
      </c>
      <c r="C294" s="8" t="s">
        <v>611</v>
      </c>
      <c r="D294" s="107">
        <v>1000</v>
      </c>
    </row>
    <row r="295" spans="1:4" ht="15.75">
      <c r="A295" s="2" t="s">
        <v>1201</v>
      </c>
      <c r="B295" s="8" t="s">
        <v>1203</v>
      </c>
      <c r="C295" s="8"/>
      <c r="D295" s="107">
        <f>D296</f>
        <v>2600</v>
      </c>
    </row>
    <row r="296" spans="1:4" ht="15.75">
      <c r="A296" s="2" t="s">
        <v>466</v>
      </c>
      <c r="B296" s="8" t="s">
        <v>1203</v>
      </c>
      <c r="C296" s="8" t="s">
        <v>618</v>
      </c>
      <c r="D296" s="107">
        <v>2600</v>
      </c>
    </row>
    <row r="297" spans="1:4" ht="31.5">
      <c r="A297" s="2" t="s">
        <v>1082</v>
      </c>
      <c r="B297" s="8" t="s">
        <v>1083</v>
      </c>
      <c r="C297" s="8"/>
      <c r="D297" s="107">
        <f>D298</f>
        <v>182.73</v>
      </c>
    </row>
    <row r="298" spans="1:4" ht="31.5">
      <c r="A298" s="2" t="s">
        <v>638</v>
      </c>
      <c r="B298" s="8" t="s">
        <v>1083</v>
      </c>
      <c r="C298" s="8" t="s">
        <v>609</v>
      </c>
      <c r="D298" s="107">
        <v>182.73</v>
      </c>
    </row>
    <row r="299" spans="1:4" ht="31.5">
      <c r="A299" s="2" t="s">
        <v>1084</v>
      </c>
      <c r="B299" s="8" t="s">
        <v>1085</v>
      </c>
      <c r="C299" s="8"/>
      <c r="D299" s="107">
        <f>D300</f>
        <v>150</v>
      </c>
    </row>
    <row r="300" spans="1:4" ht="31.5">
      <c r="A300" s="2" t="s">
        <v>638</v>
      </c>
      <c r="B300" s="8" t="s">
        <v>1085</v>
      </c>
      <c r="C300" s="8" t="s">
        <v>609</v>
      </c>
      <c r="D300" s="107">
        <v>150</v>
      </c>
    </row>
    <row r="301" spans="1:4" ht="31.5">
      <c r="A301" s="2" t="s">
        <v>1086</v>
      </c>
      <c r="B301" s="8" t="s">
        <v>1087</v>
      </c>
      <c r="C301" s="8"/>
      <c r="D301" s="107">
        <f>D302</f>
        <v>150</v>
      </c>
    </row>
    <row r="302" spans="1:4" ht="31.5">
      <c r="A302" s="2" t="s">
        <v>638</v>
      </c>
      <c r="B302" s="8" t="s">
        <v>1087</v>
      </c>
      <c r="C302" s="8" t="s">
        <v>609</v>
      </c>
      <c r="D302" s="107">
        <v>150</v>
      </c>
    </row>
    <row r="303" spans="1:4" s="37" customFormat="1" ht="35.25" customHeight="1">
      <c r="A303" s="7" t="s">
        <v>61</v>
      </c>
      <c r="B303" s="8" t="s">
        <v>65</v>
      </c>
      <c r="C303" s="8"/>
      <c r="D303" s="107">
        <f>D304+D306</f>
        <v>2305</v>
      </c>
    </row>
    <row r="304" spans="1:4" ht="28.5" customHeight="1">
      <c r="A304" s="7" t="s">
        <v>406</v>
      </c>
      <c r="B304" s="8" t="s">
        <v>407</v>
      </c>
      <c r="C304" s="8"/>
      <c r="D304" s="107">
        <f>D305</f>
        <v>1985</v>
      </c>
    </row>
    <row r="305" spans="1:4" ht="35.25" customHeight="1">
      <c r="A305" s="7" t="s">
        <v>638</v>
      </c>
      <c r="B305" s="8" t="s">
        <v>407</v>
      </c>
      <c r="C305" s="8" t="s">
        <v>609</v>
      </c>
      <c r="D305" s="107">
        <v>1985</v>
      </c>
    </row>
    <row r="306" spans="1:4" ht="51.75" customHeight="1">
      <c r="A306" s="7" t="s">
        <v>104</v>
      </c>
      <c r="B306" s="8" t="s">
        <v>410</v>
      </c>
      <c r="C306" s="8"/>
      <c r="D306" s="107">
        <f>D307</f>
        <v>320</v>
      </c>
    </row>
    <row r="307" spans="1:4" ht="33" customHeight="1">
      <c r="A307" s="7" t="s">
        <v>638</v>
      </c>
      <c r="B307" s="8" t="s">
        <v>410</v>
      </c>
      <c r="C307" s="8" t="s">
        <v>609</v>
      </c>
      <c r="D307" s="107">
        <v>320</v>
      </c>
    </row>
    <row r="308" spans="1:4" ht="32.25" customHeight="1">
      <c r="A308" s="7" t="s">
        <v>109</v>
      </c>
      <c r="B308" s="8" t="s">
        <v>110</v>
      </c>
      <c r="C308" s="8"/>
      <c r="D308" s="107">
        <f>D309</f>
        <v>13496</v>
      </c>
    </row>
    <row r="309" spans="1:4" ht="32.25" customHeight="1">
      <c r="A309" s="7" t="s">
        <v>111</v>
      </c>
      <c r="B309" s="8" t="s">
        <v>112</v>
      </c>
      <c r="C309" s="8"/>
      <c r="D309" s="107">
        <f>D310</f>
        <v>13496</v>
      </c>
    </row>
    <row r="310" spans="1:4" ht="32.25" customHeight="1">
      <c r="A310" s="7" t="s">
        <v>638</v>
      </c>
      <c r="B310" s="8" t="s">
        <v>112</v>
      </c>
      <c r="C310" s="8" t="s">
        <v>609</v>
      </c>
      <c r="D310" s="107">
        <v>13496</v>
      </c>
    </row>
    <row r="311" spans="1:4" ht="32.25" customHeight="1">
      <c r="A311" s="2" t="s">
        <v>1075</v>
      </c>
      <c r="B311" s="8" t="s">
        <v>1076</v>
      </c>
      <c r="C311" s="8"/>
      <c r="D311" s="107">
        <f>D312+D314</f>
        <v>500</v>
      </c>
    </row>
    <row r="312" spans="1:4" ht="21.75" customHeight="1">
      <c r="A312" s="2" t="s">
        <v>1077</v>
      </c>
      <c r="B312" s="8" t="s">
        <v>1078</v>
      </c>
      <c r="C312" s="8"/>
      <c r="D312" s="107">
        <f>D313</f>
        <v>0</v>
      </c>
    </row>
    <row r="313" spans="1:4" ht="26.25" customHeight="1">
      <c r="A313" s="2" t="s">
        <v>466</v>
      </c>
      <c r="B313" s="8" t="s">
        <v>1078</v>
      </c>
      <c r="C313" s="8" t="s">
        <v>618</v>
      </c>
      <c r="D313" s="107">
        <v>0</v>
      </c>
    </row>
    <row r="314" spans="1:4" ht="26.25" customHeight="1">
      <c r="A314" s="2" t="s">
        <v>1201</v>
      </c>
      <c r="B314" s="8" t="s">
        <v>1204</v>
      </c>
      <c r="C314" s="8"/>
      <c r="D314" s="107">
        <f>D315</f>
        <v>500</v>
      </c>
    </row>
    <row r="315" spans="1:4" ht="26.25" customHeight="1">
      <c r="A315" s="2" t="s">
        <v>466</v>
      </c>
      <c r="B315" s="8" t="s">
        <v>1204</v>
      </c>
      <c r="C315" s="8" t="s">
        <v>618</v>
      </c>
      <c r="D315" s="107">
        <v>500</v>
      </c>
    </row>
    <row r="316" spans="1:4" s="37" customFormat="1" ht="48" customHeight="1">
      <c r="A316" s="4" t="s">
        <v>3</v>
      </c>
      <c r="B316" s="83" t="s">
        <v>311</v>
      </c>
      <c r="C316" s="6"/>
      <c r="D316" s="16">
        <f>D317+D326</f>
        <v>88728</v>
      </c>
    </row>
    <row r="317" spans="1:4" s="37" customFormat="1" ht="33.75" customHeight="1">
      <c r="A317" s="7" t="s">
        <v>652</v>
      </c>
      <c r="B317" s="33" t="s">
        <v>312</v>
      </c>
      <c r="C317" s="8"/>
      <c r="D317" s="107">
        <f>D318+D323+D321</f>
        <v>88458</v>
      </c>
    </row>
    <row r="318" spans="1:4" ht="15.75">
      <c r="A318" s="7" t="s">
        <v>533</v>
      </c>
      <c r="B318" s="8" t="s">
        <v>313</v>
      </c>
      <c r="C318" s="8"/>
      <c r="D318" s="107">
        <f>D319+D320</f>
        <v>32184</v>
      </c>
    </row>
    <row r="319" spans="1:4" ht="30.75" customHeight="1">
      <c r="A319" s="7" t="s">
        <v>638</v>
      </c>
      <c r="B319" s="8" t="s">
        <v>313</v>
      </c>
      <c r="C319" s="8" t="s">
        <v>609</v>
      </c>
      <c r="D319" s="107">
        <v>27194</v>
      </c>
    </row>
    <row r="320" spans="1:4" ht="15.75">
      <c r="A320" s="7" t="s">
        <v>466</v>
      </c>
      <c r="B320" s="8" t="s">
        <v>313</v>
      </c>
      <c r="C320" s="8" t="s">
        <v>618</v>
      </c>
      <c r="D320" s="107">
        <v>4990</v>
      </c>
    </row>
    <row r="321" spans="1:4" ht="63">
      <c r="A321" s="2" t="s">
        <v>416</v>
      </c>
      <c r="B321" s="8" t="s">
        <v>1175</v>
      </c>
      <c r="C321" s="8"/>
      <c r="D321" s="107">
        <f>D322</f>
        <v>1134</v>
      </c>
    </row>
    <row r="322" spans="1:4" ht="15.75">
      <c r="A322" s="2" t="s">
        <v>466</v>
      </c>
      <c r="B322" s="8" t="s">
        <v>1175</v>
      </c>
      <c r="C322" s="8" t="s">
        <v>618</v>
      </c>
      <c r="D322" s="107">
        <v>1134</v>
      </c>
    </row>
    <row r="323" spans="1:4" ht="31.5">
      <c r="A323" s="7" t="s">
        <v>668</v>
      </c>
      <c r="B323" s="8" t="s">
        <v>669</v>
      </c>
      <c r="C323" s="8"/>
      <c r="D323" s="107">
        <f>D324+D325</f>
        <v>55140</v>
      </c>
    </row>
    <row r="324" spans="1:4" ht="31.5">
      <c r="A324" s="7" t="s">
        <v>638</v>
      </c>
      <c r="B324" s="8" t="s">
        <v>669</v>
      </c>
      <c r="C324" s="8" t="s">
        <v>609</v>
      </c>
      <c r="D324" s="107">
        <v>45140</v>
      </c>
    </row>
    <row r="325" spans="1:4" ht="15.75">
      <c r="A325" s="2" t="s">
        <v>466</v>
      </c>
      <c r="B325" s="8" t="s">
        <v>669</v>
      </c>
      <c r="C325" s="8" t="s">
        <v>618</v>
      </c>
      <c r="D325" s="107">
        <v>10000</v>
      </c>
    </row>
    <row r="326" spans="1:4" ht="31.5">
      <c r="A326" s="7" t="s">
        <v>314</v>
      </c>
      <c r="B326" s="8" t="s">
        <v>315</v>
      </c>
      <c r="C326" s="8"/>
      <c r="D326" s="107">
        <f>D327</f>
        <v>270</v>
      </c>
    </row>
    <row r="327" spans="1:4" ht="15.75">
      <c r="A327" s="7" t="s">
        <v>628</v>
      </c>
      <c r="B327" s="33" t="s">
        <v>316</v>
      </c>
      <c r="C327" s="43"/>
      <c r="D327" s="107">
        <f>D328</f>
        <v>270</v>
      </c>
    </row>
    <row r="328" spans="1:4" ht="31.5">
      <c r="A328" s="2" t="s">
        <v>638</v>
      </c>
      <c r="B328" s="33" t="s">
        <v>316</v>
      </c>
      <c r="C328" s="8" t="s">
        <v>609</v>
      </c>
      <c r="D328" s="107">
        <v>270</v>
      </c>
    </row>
    <row r="329" spans="1:4" ht="15.75">
      <c r="A329" s="2" t="s">
        <v>610</v>
      </c>
      <c r="B329" s="33" t="s">
        <v>316</v>
      </c>
      <c r="C329" s="8" t="s">
        <v>611</v>
      </c>
      <c r="D329" s="107">
        <v>0</v>
      </c>
    </row>
    <row r="330" spans="1:4" s="37" customFormat="1" ht="31.5">
      <c r="A330" s="4" t="s">
        <v>317</v>
      </c>
      <c r="B330" s="6" t="s">
        <v>318</v>
      </c>
      <c r="C330" s="6"/>
      <c r="D330" s="16">
        <v>0</v>
      </c>
    </row>
    <row r="331" spans="1:4" s="37" customFormat="1" ht="47.25">
      <c r="A331" s="4" t="s">
        <v>319</v>
      </c>
      <c r="B331" s="6" t="s">
        <v>320</v>
      </c>
      <c r="C331" s="6"/>
      <c r="D331" s="16">
        <f>D332+D335</f>
        <v>3385</v>
      </c>
    </row>
    <row r="332" spans="1:4" s="37" customFormat="1" ht="47.25">
      <c r="A332" s="7" t="s">
        <v>70</v>
      </c>
      <c r="B332" s="8" t="s">
        <v>321</v>
      </c>
      <c r="C332" s="8"/>
      <c r="D332" s="107">
        <f>D333</f>
        <v>800</v>
      </c>
    </row>
    <row r="333" spans="1:4" ht="15.75">
      <c r="A333" s="7" t="s">
        <v>162</v>
      </c>
      <c r="B333" s="8" t="s">
        <v>322</v>
      </c>
      <c r="C333" s="8"/>
      <c r="D333" s="107">
        <f>D334</f>
        <v>800</v>
      </c>
    </row>
    <row r="334" spans="1:4" ht="15.75">
      <c r="A334" s="7" t="s">
        <v>610</v>
      </c>
      <c r="B334" s="8" t="s">
        <v>322</v>
      </c>
      <c r="C334" s="8" t="s">
        <v>611</v>
      </c>
      <c r="D334" s="107">
        <v>800</v>
      </c>
    </row>
    <row r="335" spans="1:4" ht="63">
      <c r="A335" s="7" t="s">
        <v>647</v>
      </c>
      <c r="B335" s="8" t="s">
        <v>323</v>
      </c>
      <c r="C335" s="8"/>
      <c r="D335" s="107">
        <f>D336</f>
        <v>2585</v>
      </c>
    </row>
    <row r="336" spans="1:4" ht="15.75">
      <c r="A336" s="7" t="s">
        <v>534</v>
      </c>
      <c r="B336" s="8" t="s">
        <v>324</v>
      </c>
      <c r="C336" s="8"/>
      <c r="D336" s="107">
        <f>D337+D338+D339</f>
        <v>2585</v>
      </c>
    </row>
    <row r="337" spans="1:4" ht="50.25" customHeight="1">
      <c r="A337" s="7" t="s">
        <v>607</v>
      </c>
      <c r="B337" s="8" t="s">
        <v>324</v>
      </c>
      <c r="C337" s="8" t="s">
        <v>608</v>
      </c>
      <c r="D337" s="107">
        <v>2102</v>
      </c>
    </row>
    <row r="338" spans="1:4" ht="35.25" customHeight="1">
      <c r="A338" s="7" t="s">
        <v>638</v>
      </c>
      <c r="B338" s="8" t="s">
        <v>324</v>
      </c>
      <c r="C338" s="8" t="s">
        <v>609</v>
      </c>
      <c r="D338" s="107">
        <v>413</v>
      </c>
    </row>
    <row r="339" spans="1:4" ht="16.5" customHeight="1">
      <c r="A339" s="7" t="s">
        <v>610</v>
      </c>
      <c r="B339" s="8" t="s">
        <v>324</v>
      </c>
      <c r="C339" s="8" t="s">
        <v>611</v>
      </c>
      <c r="D339" s="107">
        <v>70</v>
      </c>
    </row>
    <row r="340" spans="1:4" ht="31.5">
      <c r="A340" s="4" t="s">
        <v>325</v>
      </c>
      <c r="B340" s="6" t="s">
        <v>326</v>
      </c>
      <c r="C340" s="6"/>
      <c r="D340" s="16">
        <f>D341+D344+D345</f>
        <v>770</v>
      </c>
    </row>
    <row r="341" spans="1:4" ht="47.25">
      <c r="A341" s="7" t="s">
        <v>71</v>
      </c>
      <c r="B341" s="8" t="s">
        <v>327</v>
      </c>
      <c r="C341" s="6"/>
      <c r="D341" s="107">
        <f>D342</f>
        <v>560</v>
      </c>
    </row>
    <row r="342" spans="1:4" ht="15.75">
      <c r="A342" s="7" t="s">
        <v>534</v>
      </c>
      <c r="B342" s="8" t="s">
        <v>328</v>
      </c>
      <c r="C342" s="8"/>
      <c r="D342" s="107">
        <f>D343</f>
        <v>560</v>
      </c>
    </row>
    <row r="343" spans="1:4" ht="33.75" customHeight="1">
      <c r="A343" s="7" t="s">
        <v>638</v>
      </c>
      <c r="B343" s="8" t="s">
        <v>328</v>
      </c>
      <c r="C343" s="8" t="s">
        <v>609</v>
      </c>
      <c r="D343" s="107">
        <v>560</v>
      </c>
    </row>
    <row r="344" spans="1:4" ht="31.5">
      <c r="A344" s="7" t="s">
        <v>72</v>
      </c>
      <c r="B344" s="8" t="s">
        <v>329</v>
      </c>
      <c r="C344" s="8"/>
      <c r="D344" s="107">
        <v>0</v>
      </c>
    </row>
    <row r="345" spans="1:4" ht="31.5">
      <c r="A345" s="7" t="s">
        <v>330</v>
      </c>
      <c r="B345" s="8" t="s">
        <v>332</v>
      </c>
      <c r="C345" s="8"/>
      <c r="D345" s="107">
        <f>D346</f>
        <v>210</v>
      </c>
    </row>
    <row r="346" spans="1:4" ht="15.75">
      <c r="A346" s="7" t="s">
        <v>544</v>
      </c>
      <c r="B346" s="8" t="s">
        <v>331</v>
      </c>
      <c r="C346" s="8"/>
      <c r="D346" s="107">
        <f>D347</f>
        <v>210</v>
      </c>
    </row>
    <row r="347" spans="1:4" ht="31.5">
      <c r="A347" s="7" t="s">
        <v>615</v>
      </c>
      <c r="B347" s="8" t="s">
        <v>331</v>
      </c>
      <c r="C347" s="8" t="s">
        <v>616</v>
      </c>
      <c r="D347" s="107">
        <v>210</v>
      </c>
    </row>
    <row r="348" spans="1:6" ht="15.75">
      <c r="A348" s="4" t="s">
        <v>232</v>
      </c>
      <c r="B348" s="6"/>
      <c r="C348" s="6"/>
      <c r="D348" s="16">
        <f>D14+D108+D122+D132+D136+D161+D197+D230+D316+D330+D331+D340</f>
        <v>1886899.8820000002</v>
      </c>
      <c r="F348" s="82"/>
    </row>
    <row r="349" spans="1:4" ht="15.75">
      <c r="A349" s="84"/>
      <c r="B349" s="85"/>
      <c r="C349" s="85"/>
      <c r="D349" s="86"/>
    </row>
    <row r="350" spans="1:5" ht="15.75">
      <c r="A350" s="37"/>
      <c r="B350" s="87"/>
      <c r="C350" s="87"/>
      <c r="D350" s="45"/>
      <c r="E350" s="82"/>
    </row>
    <row r="351" spans="1:4" s="88" customFormat="1" ht="21" customHeight="1">
      <c r="A351" s="293" t="s">
        <v>52</v>
      </c>
      <c r="B351" s="293"/>
      <c r="C351" s="293"/>
      <c r="D351" s="293"/>
    </row>
    <row r="352" ht="15.75">
      <c r="D352" s="47"/>
    </row>
    <row r="353" ht="15.75">
      <c r="D353" s="47"/>
    </row>
    <row r="354" ht="15.75">
      <c r="D354" s="47"/>
    </row>
    <row r="355" ht="15.75">
      <c r="D355" s="47"/>
    </row>
    <row r="356" spans="2:4" ht="15.75">
      <c r="B356" s="3"/>
      <c r="C356" s="3"/>
      <c r="D356" s="47"/>
    </row>
    <row r="357" spans="2:4" ht="15.75">
      <c r="B357" s="3"/>
      <c r="C357" s="3"/>
      <c r="D357" s="47"/>
    </row>
    <row r="358" spans="2:4" ht="15.75">
      <c r="B358" s="3"/>
      <c r="C358" s="3"/>
      <c r="D358" s="47"/>
    </row>
    <row r="359" spans="2:4" ht="15.75">
      <c r="B359" s="3"/>
      <c r="C359" s="3"/>
      <c r="D359" s="47"/>
    </row>
    <row r="360" spans="2:4" ht="15.75">
      <c r="B360" s="3"/>
      <c r="C360" s="3"/>
      <c r="D360" s="47"/>
    </row>
    <row r="361" spans="2:4" ht="15.75">
      <c r="B361" s="3"/>
      <c r="C361" s="3"/>
      <c r="D361" s="47"/>
    </row>
    <row r="362" spans="2:4" ht="15.75">
      <c r="B362" s="3"/>
      <c r="C362" s="3"/>
      <c r="D362" s="47"/>
    </row>
    <row r="363" spans="2:4" ht="15.75">
      <c r="B363" s="3"/>
      <c r="C363" s="3"/>
      <c r="D363" s="47"/>
    </row>
    <row r="364" spans="2:4" ht="15.75">
      <c r="B364" s="3"/>
      <c r="C364" s="3"/>
      <c r="D364" s="47"/>
    </row>
    <row r="365" spans="2:4" ht="15.75">
      <c r="B365" s="3"/>
      <c r="C365" s="3"/>
      <c r="D365" s="47"/>
    </row>
    <row r="366" spans="2:4" ht="15.75">
      <c r="B366" s="3"/>
      <c r="C366" s="3"/>
      <c r="D366" s="47"/>
    </row>
    <row r="367" spans="2:4" ht="15.75">
      <c r="B367" s="3"/>
      <c r="C367" s="3"/>
      <c r="D367" s="47"/>
    </row>
    <row r="368" spans="2:4" ht="15.75">
      <c r="B368" s="3"/>
      <c r="C368" s="3"/>
      <c r="D368" s="47"/>
    </row>
    <row r="369" spans="2:4" ht="15.75">
      <c r="B369" s="3"/>
      <c r="C369" s="3"/>
      <c r="D369" s="47"/>
    </row>
    <row r="370" spans="2:4" ht="15.75">
      <c r="B370" s="3"/>
      <c r="C370" s="3"/>
      <c r="D370" s="47"/>
    </row>
    <row r="371" spans="2:4" ht="15.75">
      <c r="B371" s="3"/>
      <c r="C371" s="3"/>
      <c r="D371" s="47"/>
    </row>
    <row r="372" spans="2:4" ht="15.75">
      <c r="B372" s="3"/>
      <c r="C372" s="3"/>
      <c r="D372" s="47"/>
    </row>
    <row r="373" spans="2:4" ht="15.75">
      <c r="B373" s="3"/>
      <c r="C373" s="3"/>
      <c r="D373" s="47"/>
    </row>
    <row r="374" spans="2:4" ht="15.75">
      <c r="B374" s="3"/>
      <c r="C374" s="3"/>
      <c r="D374" s="47"/>
    </row>
    <row r="375" spans="2:4" ht="15.75">
      <c r="B375" s="3"/>
      <c r="C375" s="3"/>
      <c r="D375" s="47"/>
    </row>
    <row r="376" spans="2:4" ht="15.75">
      <c r="B376" s="3"/>
      <c r="C376" s="3"/>
      <c r="D376" s="47"/>
    </row>
    <row r="377" spans="2:4" ht="15.75">
      <c r="B377" s="3"/>
      <c r="C377" s="3"/>
      <c r="D377" s="47"/>
    </row>
    <row r="378" spans="2:4" ht="15.75">
      <c r="B378" s="3"/>
      <c r="C378" s="3"/>
      <c r="D378" s="47"/>
    </row>
    <row r="379" spans="2:4" ht="15.75">
      <c r="B379" s="3"/>
      <c r="C379" s="3"/>
      <c r="D379" s="47"/>
    </row>
    <row r="380" spans="2:4" ht="15.75">
      <c r="B380" s="3"/>
      <c r="C380" s="3"/>
      <c r="D380" s="47"/>
    </row>
    <row r="381" spans="2:4" ht="15.75">
      <c r="B381" s="3"/>
      <c r="C381" s="3"/>
      <c r="D381" s="47"/>
    </row>
    <row r="382" spans="2:4" ht="15.75">
      <c r="B382" s="3"/>
      <c r="C382" s="3"/>
      <c r="D382" s="47"/>
    </row>
    <row r="383" spans="2:4" ht="15.75">
      <c r="B383" s="3"/>
      <c r="C383" s="3"/>
      <c r="D383" s="47"/>
    </row>
    <row r="384" spans="2:4" ht="15.75">
      <c r="B384" s="3"/>
      <c r="C384" s="3"/>
      <c r="D384" s="47"/>
    </row>
    <row r="385" spans="2:4" ht="15.75">
      <c r="B385" s="3"/>
      <c r="C385" s="3"/>
      <c r="D385" s="47"/>
    </row>
    <row r="386" spans="2:4" ht="15.75">
      <c r="B386" s="3"/>
      <c r="C386" s="3"/>
      <c r="D386" s="47"/>
    </row>
    <row r="387" spans="2:4" ht="15.75">
      <c r="B387" s="3"/>
      <c r="C387" s="3"/>
      <c r="D387" s="47"/>
    </row>
    <row r="388" spans="2:4" ht="15.75">
      <c r="B388" s="3"/>
      <c r="C388" s="3"/>
      <c r="D388" s="47"/>
    </row>
    <row r="389" spans="2:4" ht="15.75">
      <c r="B389" s="3"/>
      <c r="C389" s="3"/>
      <c r="D389" s="47"/>
    </row>
    <row r="390" spans="2:4" ht="15.75">
      <c r="B390" s="3"/>
      <c r="C390" s="3"/>
      <c r="D390" s="47"/>
    </row>
    <row r="391" spans="2:4" ht="15.75">
      <c r="B391" s="3"/>
      <c r="C391" s="3"/>
      <c r="D391" s="47"/>
    </row>
    <row r="392" spans="2:4" ht="15.75">
      <c r="B392" s="3"/>
      <c r="C392" s="3"/>
      <c r="D392" s="47"/>
    </row>
    <row r="393" spans="2:4" ht="15.75">
      <c r="B393" s="3"/>
      <c r="C393" s="3"/>
      <c r="D393" s="47"/>
    </row>
    <row r="394" spans="2:4" ht="15.75">
      <c r="B394" s="3"/>
      <c r="C394" s="3"/>
      <c r="D394" s="47"/>
    </row>
    <row r="395" spans="2:4" ht="15.75">
      <c r="B395" s="3"/>
      <c r="C395" s="3"/>
      <c r="D395" s="47"/>
    </row>
    <row r="396" spans="2:4" ht="15.75">
      <c r="B396" s="3"/>
      <c r="C396" s="3"/>
      <c r="D396" s="47"/>
    </row>
    <row r="397" spans="2:4" ht="15.75">
      <c r="B397" s="3"/>
      <c r="C397" s="3"/>
      <c r="D397" s="47"/>
    </row>
    <row r="398" spans="2:4" ht="15.75">
      <c r="B398" s="3"/>
      <c r="C398" s="3"/>
      <c r="D398" s="47"/>
    </row>
    <row r="399" spans="2:4" ht="15.75">
      <c r="B399" s="3"/>
      <c r="C399" s="3"/>
      <c r="D399" s="47"/>
    </row>
    <row r="400" spans="2:4" ht="15.75">
      <c r="B400" s="3"/>
      <c r="C400" s="3"/>
      <c r="D400" s="47"/>
    </row>
    <row r="401" spans="2:4" ht="15.75">
      <c r="B401" s="3"/>
      <c r="C401" s="3"/>
      <c r="D401" s="47"/>
    </row>
    <row r="402" spans="2:4" ht="15.75">
      <c r="B402" s="3"/>
      <c r="C402" s="3"/>
      <c r="D402" s="47"/>
    </row>
    <row r="403" spans="2:4" ht="15.75">
      <c r="B403" s="3"/>
      <c r="C403" s="3"/>
      <c r="D403" s="47"/>
    </row>
    <row r="404" spans="2:4" ht="15.75">
      <c r="B404" s="3"/>
      <c r="C404" s="3"/>
      <c r="D404" s="47"/>
    </row>
    <row r="405" spans="2:4" ht="15.75">
      <c r="B405" s="3"/>
      <c r="C405" s="3"/>
      <c r="D405" s="47"/>
    </row>
    <row r="406" spans="2:4" ht="15.75">
      <c r="B406" s="3"/>
      <c r="C406" s="3"/>
      <c r="D406" s="47"/>
    </row>
    <row r="407" spans="2:4" ht="15.75">
      <c r="B407" s="3"/>
      <c r="C407" s="3"/>
      <c r="D407" s="47"/>
    </row>
    <row r="408" spans="2:4" ht="15.75">
      <c r="B408" s="3"/>
      <c r="C408" s="3"/>
      <c r="D408" s="47"/>
    </row>
    <row r="409" spans="2:4" ht="15.75">
      <c r="B409" s="3"/>
      <c r="C409" s="3"/>
      <c r="D409" s="47"/>
    </row>
    <row r="410" spans="2:4" ht="15.75">
      <c r="B410" s="3"/>
      <c r="C410" s="3"/>
      <c r="D410" s="47"/>
    </row>
    <row r="411" spans="2:4" ht="15.75">
      <c r="B411" s="3"/>
      <c r="C411" s="3"/>
      <c r="D411" s="47"/>
    </row>
    <row r="412" spans="2:4" ht="15.75">
      <c r="B412" s="3"/>
      <c r="C412" s="3"/>
      <c r="D412" s="47"/>
    </row>
    <row r="413" spans="2:4" ht="15.75">
      <c r="B413" s="3"/>
      <c r="C413" s="3"/>
      <c r="D413" s="47"/>
    </row>
    <row r="414" spans="2:4" ht="15.75">
      <c r="B414" s="3"/>
      <c r="C414" s="3"/>
      <c r="D414" s="47"/>
    </row>
    <row r="415" spans="2:4" ht="15.75">
      <c r="B415" s="3"/>
      <c r="C415" s="3"/>
      <c r="D415" s="47"/>
    </row>
    <row r="416" spans="2:4" ht="15.75">
      <c r="B416" s="3"/>
      <c r="C416" s="3"/>
      <c r="D416" s="47"/>
    </row>
    <row r="417" spans="2:4" ht="15.75">
      <c r="B417" s="3"/>
      <c r="C417" s="3"/>
      <c r="D417" s="47"/>
    </row>
    <row r="418" spans="2:4" ht="15.75">
      <c r="B418" s="3"/>
      <c r="C418" s="3"/>
      <c r="D418" s="47"/>
    </row>
    <row r="419" spans="2:4" ht="15.75">
      <c r="B419" s="3"/>
      <c r="C419" s="3"/>
      <c r="D419" s="47"/>
    </row>
    <row r="420" spans="2:4" ht="15.75">
      <c r="B420" s="3"/>
      <c r="C420" s="3"/>
      <c r="D420" s="47"/>
    </row>
    <row r="421" spans="2:4" ht="15.75">
      <c r="B421" s="3"/>
      <c r="C421" s="3"/>
      <c r="D421" s="47"/>
    </row>
    <row r="422" spans="2:4" ht="15.75">
      <c r="B422" s="3"/>
      <c r="C422" s="3"/>
      <c r="D422" s="47"/>
    </row>
    <row r="423" spans="2:4" ht="15.75">
      <c r="B423" s="3"/>
      <c r="C423" s="3"/>
      <c r="D423" s="47"/>
    </row>
    <row r="424" spans="2:4" ht="15.75">
      <c r="B424" s="3"/>
      <c r="C424" s="3"/>
      <c r="D424" s="47"/>
    </row>
    <row r="425" spans="2:4" ht="15.75">
      <c r="B425" s="3"/>
      <c r="C425" s="3"/>
      <c r="D425" s="47"/>
    </row>
    <row r="426" spans="2:4" ht="15.75">
      <c r="B426" s="3"/>
      <c r="C426" s="3"/>
      <c r="D426" s="47"/>
    </row>
    <row r="427" spans="2:4" ht="15.75">
      <c r="B427" s="3"/>
      <c r="C427" s="3"/>
      <c r="D427" s="47"/>
    </row>
    <row r="428" spans="2:4" ht="15.75">
      <c r="B428" s="3"/>
      <c r="C428" s="3"/>
      <c r="D428" s="47"/>
    </row>
    <row r="429" spans="2:4" ht="15.75">
      <c r="B429" s="3"/>
      <c r="C429" s="3"/>
      <c r="D429" s="47"/>
    </row>
    <row r="430" spans="2:4" ht="15.75">
      <c r="B430" s="3"/>
      <c r="C430" s="3"/>
      <c r="D430" s="47"/>
    </row>
    <row r="431" spans="2:4" ht="15.75">
      <c r="B431" s="3"/>
      <c r="C431" s="3"/>
      <c r="D431" s="47"/>
    </row>
    <row r="432" spans="2:4" ht="15.75">
      <c r="B432" s="3"/>
      <c r="C432" s="3"/>
      <c r="D432" s="47"/>
    </row>
    <row r="433" spans="2:4" ht="15.75">
      <c r="B433" s="3"/>
      <c r="C433" s="3"/>
      <c r="D433" s="47"/>
    </row>
    <row r="434" spans="2:4" ht="15.75">
      <c r="B434" s="3"/>
      <c r="C434" s="3"/>
      <c r="D434" s="47"/>
    </row>
    <row r="435" spans="2:4" ht="15.75">
      <c r="B435" s="3"/>
      <c r="C435" s="3"/>
      <c r="D435" s="47"/>
    </row>
    <row r="436" spans="2:4" ht="15.75">
      <c r="B436" s="3"/>
      <c r="C436" s="3"/>
      <c r="D436" s="47"/>
    </row>
    <row r="437" spans="2:4" ht="15.75">
      <c r="B437" s="3"/>
      <c r="C437" s="3"/>
      <c r="D437" s="47"/>
    </row>
    <row r="438" spans="2:4" ht="15.75">
      <c r="B438" s="3"/>
      <c r="C438" s="3"/>
      <c r="D438" s="47"/>
    </row>
    <row r="439" spans="2:4" ht="15.75">
      <c r="B439" s="3"/>
      <c r="C439" s="3"/>
      <c r="D439" s="47"/>
    </row>
    <row r="440" spans="2:4" ht="15.75">
      <c r="B440" s="3"/>
      <c r="C440" s="3"/>
      <c r="D440" s="47"/>
    </row>
    <row r="441" spans="2:4" ht="15.75">
      <c r="B441" s="3"/>
      <c r="C441" s="3"/>
      <c r="D441" s="47"/>
    </row>
    <row r="442" spans="2:4" ht="15.75">
      <c r="B442" s="3"/>
      <c r="C442" s="3"/>
      <c r="D442" s="47"/>
    </row>
    <row r="443" spans="2:4" ht="15.75">
      <c r="B443" s="3"/>
      <c r="C443" s="3"/>
      <c r="D443" s="47"/>
    </row>
    <row r="444" spans="2:4" ht="15.75">
      <c r="B444" s="3"/>
      <c r="C444" s="3"/>
      <c r="D444" s="47"/>
    </row>
    <row r="445" spans="2:4" ht="15.75">
      <c r="B445" s="3"/>
      <c r="C445" s="3"/>
      <c r="D445" s="47"/>
    </row>
    <row r="446" spans="2:4" ht="15.75">
      <c r="B446" s="3"/>
      <c r="C446" s="3"/>
      <c r="D446" s="47"/>
    </row>
    <row r="447" spans="2:4" ht="15.75">
      <c r="B447" s="3"/>
      <c r="C447" s="3"/>
      <c r="D447" s="47"/>
    </row>
    <row r="448" spans="2:4" ht="15.75">
      <c r="B448" s="3"/>
      <c r="C448" s="3"/>
      <c r="D448" s="47"/>
    </row>
    <row r="449" spans="2:4" ht="15.75">
      <c r="B449" s="3"/>
      <c r="C449" s="3"/>
      <c r="D449" s="47"/>
    </row>
    <row r="450" spans="2:4" ht="15.75">
      <c r="B450" s="3"/>
      <c r="C450" s="3"/>
      <c r="D450" s="47"/>
    </row>
    <row r="451" spans="2:4" ht="15.75">
      <c r="B451" s="3"/>
      <c r="C451" s="3"/>
      <c r="D451" s="47"/>
    </row>
    <row r="452" spans="2:4" ht="15.75">
      <c r="B452" s="3"/>
      <c r="C452" s="3"/>
      <c r="D452" s="47"/>
    </row>
    <row r="453" spans="2:4" ht="15.75">
      <c r="B453" s="3"/>
      <c r="C453" s="3"/>
      <c r="D453" s="47"/>
    </row>
    <row r="454" spans="2:4" ht="15.75">
      <c r="B454" s="3"/>
      <c r="C454" s="3"/>
      <c r="D454" s="47"/>
    </row>
    <row r="455" spans="2:4" ht="15.75">
      <c r="B455" s="3"/>
      <c r="C455" s="3"/>
      <c r="D455" s="47"/>
    </row>
    <row r="456" spans="2:4" ht="15.75">
      <c r="B456" s="3"/>
      <c r="C456" s="3"/>
      <c r="D456" s="47"/>
    </row>
    <row r="457" spans="2:4" ht="15.75">
      <c r="B457" s="3"/>
      <c r="C457" s="3"/>
      <c r="D457" s="47"/>
    </row>
    <row r="458" spans="2:4" ht="15.75">
      <c r="B458" s="3"/>
      <c r="C458" s="3"/>
      <c r="D458" s="47"/>
    </row>
    <row r="459" spans="2:4" ht="15.75">
      <c r="B459" s="3"/>
      <c r="C459" s="3"/>
      <c r="D459" s="47"/>
    </row>
    <row r="460" spans="2:4" ht="15.75">
      <c r="B460" s="3"/>
      <c r="C460" s="3"/>
      <c r="D460" s="47"/>
    </row>
    <row r="461" spans="2:4" ht="15.75">
      <c r="B461" s="3"/>
      <c r="C461" s="3"/>
      <c r="D461" s="47"/>
    </row>
    <row r="462" spans="2:4" ht="15.75">
      <c r="B462" s="3"/>
      <c r="C462" s="3"/>
      <c r="D462" s="47"/>
    </row>
    <row r="463" spans="2:4" ht="15.75">
      <c r="B463" s="3"/>
      <c r="C463" s="3"/>
      <c r="D463" s="47"/>
    </row>
    <row r="464" spans="2:4" ht="15.75">
      <c r="B464" s="3"/>
      <c r="C464" s="3"/>
      <c r="D464" s="47"/>
    </row>
    <row r="465" spans="2:4" ht="15.75">
      <c r="B465" s="3"/>
      <c r="C465" s="3"/>
      <c r="D465" s="47"/>
    </row>
    <row r="466" spans="2:4" ht="15.75">
      <c r="B466" s="3"/>
      <c r="C466" s="3"/>
      <c r="D466" s="47"/>
    </row>
    <row r="467" spans="2:4" ht="15.75">
      <c r="B467" s="3"/>
      <c r="C467" s="3"/>
      <c r="D467" s="47"/>
    </row>
    <row r="468" spans="2:4" ht="15.75">
      <c r="B468" s="3"/>
      <c r="C468" s="3"/>
      <c r="D468" s="47"/>
    </row>
    <row r="469" spans="2:4" ht="15.75">
      <c r="B469" s="3"/>
      <c r="C469" s="3"/>
      <c r="D469" s="47"/>
    </row>
    <row r="470" spans="2:4" ht="15.75">
      <c r="B470" s="3"/>
      <c r="C470" s="3"/>
      <c r="D470" s="47"/>
    </row>
    <row r="471" spans="2:4" ht="15.75">
      <c r="B471" s="3"/>
      <c r="C471" s="3"/>
      <c r="D471" s="47"/>
    </row>
    <row r="472" spans="2:4" ht="15.75">
      <c r="B472" s="3"/>
      <c r="C472" s="3"/>
      <c r="D472" s="47"/>
    </row>
    <row r="473" spans="2:4" ht="15.75">
      <c r="B473" s="3"/>
      <c r="C473" s="3"/>
      <c r="D473" s="47"/>
    </row>
    <row r="474" spans="2:4" ht="15.75">
      <c r="B474" s="3"/>
      <c r="C474" s="3"/>
      <c r="D474" s="47"/>
    </row>
    <row r="475" spans="2:4" ht="15.75">
      <c r="B475" s="3"/>
      <c r="C475" s="3"/>
      <c r="D475" s="47"/>
    </row>
    <row r="476" spans="2:4" ht="15.75">
      <c r="B476" s="3"/>
      <c r="C476" s="3"/>
      <c r="D476" s="47"/>
    </row>
    <row r="477" spans="2:4" ht="15.75">
      <c r="B477" s="3"/>
      <c r="C477" s="3"/>
      <c r="D477" s="47"/>
    </row>
    <row r="478" spans="2:4" ht="15.75">
      <c r="B478" s="3"/>
      <c r="C478" s="3"/>
      <c r="D478" s="47"/>
    </row>
    <row r="479" spans="2:4" ht="15.75">
      <c r="B479" s="3"/>
      <c r="C479" s="3"/>
      <c r="D479" s="47"/>
    </row>
    <row r="480" spans="2:4" ht="15.75">
      <c r="B480" s="3"/>
      <c r="C480" s="3"/>
      <c r="D480" s="47"/>
    </row>
    <row r="481" spans="2:4" ht="15.75">
      <c r="B481" s="3"/>
      <c r="C481" s="3"/>
      <c r="D481" s="47"/>
    </row>
    <row r="482" spans="2:4" ht="15.75">
      <c r="B482" s="3"/>
      <c r="C482" s="3"/>
      <c r="D482" s="47"/>
    </row>
    <row r="483" spans="2:4" ht="15.75">
      <c r="B483" s="3"/>
      <c r="C483" s="3"/>
      <c r="D483" s="47"/>
    </row>
    <row r="484" spans="2:4" ht="15.75">
      <c r="B484" s="3"/>
      <c r="C484" s="3"/>
      <c r="D484" s="47"/>
    </row>
    <row r="485" spans="2:4" ht="15.75">
      <c r="B485" s="3"/>
      <c r="C485" s="3"/>
      <c r="D485" s="47"/>
    </row>
    <row r="486" spans="2:4" ht="15.75">
      <c r="B486" s="3"/>
      <c r="C486" s="3"/>
      <c r="D486" s="47"/>
    </row>
    <row r="487" spans="2:4" ht="15.75">
      <c r="B487" s="3"/>
      <c r="C487" s="3"/>
      <c r="D487" s="47"/>
    </row>
    <row r="488" spans="2:4" ht="15.75">
      <c r="B488" s="3"/>
      <c r="C488" s="3"/>
      <c r="D488" s="47"/>
    </row>
    <row r="489" spans="2:4" ht="15.75">
      <c r="B489" s="3"/>
      <c r="C489" s="3"/>
      <c r="D489" s="47"/>
    </row>
    <row r="490" spans="2:4" ht="15.75">
      <c r="B490" s="3"/>
      <c r="C490" s="3"/>
      <c r="D490" s="47"/>
    </row>
    <row r="491" spans="2:4" ht="15.75">
      <c r="B491" s="3"/>
      <c r="C491" s="3"/>
      <c r="D491" s="47"/>
    </row>
    <row r="492" spans="2:4" ht="15.75">
      <c r="B492" s="3"/>
      <c r="C492" s="3"/>
      <c r="D492" s="47"/>
    </row>
    <row r="493" spans="2:4" ht="15.75">
      <c r="B493" s="3"/>
      <c r="C493" s="3"/>
      <c r="D493" s="47"/>
    </row>
    <row r="494" spans="2:4" ht="15.75">
      <c r="B494" s="3"/>
      <c r="C494" s="3"/>
      <c r="D494" s="47"/>
    </row>
    <row r="495" spans="2:4" ht="15.75">
      <c r="B495" s="3"/>
      <c r="C495" s="3"/>
      <c r="D495" s="47"/>
    </row>
    <row r="496" spans="2:4" ht="15.75">
      <c r="B496" s="3"/>
      <c r="C496" s="3"/>
      <c r="D496" s="47"/>
    </row>
    <row r="497" spans="2:4" ht="15.75">
      <c r="B497" s="3"/>
      <c r="C497" s="3"/>
      <c r="D497" s="47"/>
    </row>
    <row r="498" spans="2:4" ht="15.75">
      <c r="B498" s="3"/>
      <c r="C498" s="3"/>
      <c r="D498" s="47"/>
    </row>
    <row r="499" spans="2:4" ht="15.75">
      <c r="B499" s="3"/>
      <c r="C499" s="3"/>
      <c r="D499" s="47"/>
    </row>
    <row r="500" spans="2:4" ht="15.75">
      <c r="B500" s="3"/>
      <c r="C500" s="3"/>
      <c r="D500" s="47"/>
    </row>
    <row r="501" spans="2:4" ht="15.75">
      <c r="B501" s="3"/>
      <c r="C501" s="3"/>
      <c r="D501" s="47"/>
    </row>
    <row r="502" spans="2:4" ht="15.75">
      <c r="B502" s="3"/>
      <c r="C502" s="3"/>
      <c r="D502" s="47"/>
    </row>
    <row r="503" spans="2:4" ht="15.75">
      <c r="B503" s="3"/>
      <c r="C503" s="3"/>
      <c r="D503" s="47"/>
    </row>
    <row r="504" spans="2:4" ht="15.75">
      <c r="B504" s="3"/>
      <c r="C504" s="3"/>
      <c r="D504" s="47"/>
    </row>
    <row r="505" spans="2:4" ht="15.75">
      <c r="B505" s="3"/>
      <c r="C505" s="3"/>
      <c r="D505" s="47"/>
    </row>
    <row r="506" spans="2:4" ht="15.75">
      <c r="B506" s="3"/>
      <c r="C506" s="3"/>
      <c r="D506" s="47"/>
    </row>
    <row r="507" spans="2:4" ht="15.75">
      <c r="B507" s="3"/>
      <c r="C507" s="3"/>
      <c r="D507" s="47"/>
    </row>
    <row r="508" spans="2:4" ht="15.75">
      <c r="B508" s="3"/>
      <c r="C508" s="3"/>
      <c r="D508" s="47"/>
    </row>
    <row r="509" spans="2:4" ht="15.75">
      <c r="B509" s="3"/>
      <c r="C509" s="3"/>
      <c r="D509" s="47"/>
    </row>
    <row r="510" spans="2:4" ht="15.75">
      <c r="B510" s="3"/>
      <c r="C510" s="3"/>
      <c r="D510" s="47"/>
    </row>
    <row r="511" spans="2:4" ht="15.75">
      <c r="B511" s="3"/>
      <c r="C511" s="3"/>
      <c r="D511" s="47"/>
    </row>
    <row r="512" spans="2:4" ht="15.75">
      <c r="B512" s="3"/>
      <c r="C512" s="3"/>
      <c r="D512" s="47"/>
    </row>
    <row r="513" spans="2:4" ht="15.75">
      <c r="B513" s="3"/>
      <c r="C513" s="3"/>
      <c r="D513" s="47"/>
    </row>
    <row r="514" spans="2:4" ht="15.75">
      <c r="B514" s="3"/>
      <c r="C514" s="3"/>
      <c r="D514" s="47"/>
    </row>
    <row r="515" spans="2:4" ht="15.75">
      <c r="B515" s="3"/>
      <c r="C515" s="3"/>
      <c r="D515" s="47"/>
    </row>
    <row r="516" spans="2:4" ht="15.75">
      <c r="B516" s="3"/>
      <c r="C516" s="3"/>
      <c r="D516" s="47"/>
    </row>
    <row r="517" spans="2:4" ht="15.75">
      <c r="B517" s="3"/>
      <c r="C517" s="3"/>
      <c r="D517" s="47"/>
    </row>
    <row r="518" spans="2:4" ht="15.75">
      <c r="B518" s="3"/>
      <c r="C518" s="3"/>
      <c r="D518" s="47"/>
    </row>
    <row r="519" spans="2:4" ht="15.75">
      <c r="B519" s="3"/>
      <c r="C519" s="3"/>
      <c r="D519" s="47"/>
    </row>
    <row r="520" spans="2:4" ht="15.75">
      <c r="B520" s="3"/>
      <c r="C520" s="3"/>
      <c r="D520" s="47"/>
    </row>
    <row r="521" spans="2:4" ht="15.75">
      <c r="B521" s="3"/>
      <c r="C521" s="3"/>
      <c r="D521" s="47"/>
    </row>
    <row r="522" spans="2:4" ht="15.75">
      <c r="B522" s="3"/>
      <c r="C522" s="3"/>
      <c r="D522" s="47"/>
    </row>
    <row r="523" spans="2:4" ht="15.75">
      <c r="B523" s="3"/>
      <c r="C523" s="3"/>
      <c r="D523" s="47"/>
    </row>
    <row r="524" spans="2:4" ht="15.75">
      <c r="B524" s="3"/>
      <c r="C524" s="3"/>
      <c r="D524" s="47"/>
    </row>
    <row r="525" spans="2:4" ht="15.75">
      <c r="B525" s="3"/>
      <c r="C525" s="3"/>
      <c r="D525" s="47"/>
    </row>
    <row r="526" spans="2:4" ht="15.75">
      <c r="B526" s="3"/>
      <c r="C526" s="3"/>
      <c r="D526" s="47"/>
    </row>
    <row r="527" spans="2:4" ht="15.75">
      <c r="B527" s="3"/>
      <c r="C527" s="3"/>
      <c r="D527" s="47"/>
    </row>
    <row r="528" spans="2:4" ht="15.75">
      <c r="B528" s="3"/>
      <c r="C528" s="3"/>
      <c r="D528" s="47"/>
    </row>
    <row r="529" spans="2:4" ht="15.75">
      <c r="B529" s="3"/>
      <c r="C529" s="3"/>
      <c r="D529" s="47"/>
    </row>
    <row r="530" spans="2:4" ht="15.75">
      <c r="B530" s="3"/>
      <c r="C530" s="3"/>
      <c r="D530" s="47"/>
    </row>
    <row r="531" spans="2:4" ht="15.75">
      <c r="B531" s="3"/>
      <c r="C531" s="3"/>
      <c r="D531" s="47"/>
    </row>
    <row r="532" spans="2:4" ht="15.75">
      <c r="B532" s="3"/>
      <c r="C532" s="3"/>
      <c r="D532" s="47"/>
    </row>
    <row r="533" spans="2:4" ht="15.75">
      <c r="B533" s="3"/>
      <c r="C533" s="3"/>
      <c r="D533" s="47"/>
    </row>
    <row r="534" spans="2:4" ht="15.75">
      <c r="B534" s="3"/>
      <c r="C534" s="3"/>
      <c r="D534" s="47"/>
    </row>
    <row r="535" spans="2:4" ht="15.75">
      <c r="B535" s="3"/>
      <c r="C535" s="3"/>
      <c r="D535" s="47"/>
    </row>
    <row r="536" spans="2:4" ht="15.75">
      <c r="B536" s="3"/>
      <c r="C536" s="3"/>
      <c r="D536" s="47"/>
    </row>
  </sheetData>
  <sheetProtection/>
  <mergeCells count="11">
    <mergeCell ref="A7:D7"/>
    <mergeCell ref="A10:D10"/>
    <mergeCell ref="C11:D11"/>
    <mergeCell ref="A351:D351"/>
    <mergeCell ref="A9:D9"/>
    <mergeCell ref="A1:D1"/>
    <mergeCell ref="A2:D2"/>
    <mergeCell ref="A3:D3"/>
    <mergeCell ref="A4:D4"/>
    <mergeCell ref="A5:D5"/>
    <mergeCell ref="A6:D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H286"/>
  <sheetViews>
    <sheetView zoomScale="85" zoomScaleNormal="85" zoomScalePageLayoutView="0" workbookViewId="0" topLeftCell="A1">
      <selection activeCell="K15" sqref="K15"/>
    </sheetView>
  </sheetViews>
  <sheetFormatPr defaultColWidth="9.00390625" defaultRowHeight="12.75"/>
  <cols>
    <col min="1" max="1" width="79.25390625" style="103" customWidth="1"/>
    <col min="2" max="2" width="15.875" style="104" customWidth="1"/>
    <col min="3" max="3" width="5.125" style="104" customWidth="1"/>
    <col min="4" max="4" width="14.875" style="104" customWidth="1"/>
    <col min="5" max="5" width="15.25390625" style="104" customWidth="1"/>
    <col min="6" max="6" width="13.375" style="104" hidden="1" customWidth="1"/>
    <col min="7" max="15" width="9.125" style="104" customWidth="1"/>
    <col min="16" max="16" width="8.125" style="104" customWidth="1"/>
    <col min="17" max="16384" width="9.125" style="104" customWidth="1"/>
  </cols>
  <sheetData>
    <row r="1" spans="1:6" s="90" customFormat="1" ht="15.75">
      <c r="A1" s="329" t="s">
        <v>560</v>
      </c>
      <c r="B1" s="329"/>
      <c r="C1" s="329"/>
      <c r="D1" s="329"/>
      <c r="E1" s="329"/>
      <c r="F1" s="329"/>
    </row>
    <row r="2" spans="1:6" s="90" customFormat="1" ht="15.75">
      <c r="A2" s="329" t="s">
        <v>559</v>
      </c>
      <c r="B2" s="329"/>
      <c r="C2" s="329"/>
      <c r="D2" s="329"/>
      <c r="E2" s="329"/>
      <c r="F2" s="329"/>
    </row>
    <row r="3" spans="1:6" s="90" customFormat="1" ht="15.75">
      <c r="A3" s="329" t="s">
        <v>561</v>
      </c>
      <c r="B3" s="329"/>
      <c r="C3" s="329"/>
      <c r="D3" s="329"/>
      <c r="E3" s="329"/>
      <c r="F3" s="329"/>
    </row>
    <row r="4" spans="1:6" s="90" customFormat="1" ht="15.75">
      <c r="A4" s="329" t="s">
        <v>562</v>
      </c>
      <c r="B4" s="329"/>
      <c r="C4" s="329"/>
      <c r="D4" s="329"/>
      <c r="E4" s="329"/>
      <c r="F4" s="329"/>
    </row>
    <row r="5" spans="1:6" s="90" customFormat="1" ht="15.75">
      <c r="A5" s="329" t="s">
        <v>1121</v>
      </c>
      <c r="B5" s="329"/>
      <c r="C5" s="329"/>
      <c r="D5" s="329"/>
      <c r="E5" s="329"/>
      <c r="F5" s="329"/>
    </row>
    <row r="6" spans="1:6" s="90" customFormat="1" ht="15.75">
      <c r="A6" s="329" t="s">
        <v>1212</v>
      </c>
      <c r="B6" s="313"/>
      <c r="C6" s="313"/>
      <c r="D6" s="313"/>
      <c r="E6" s="313"/>
      <c r="F6" s="247"/>
    </row>
    <row r="7" spans="1:6" s="90" customFormat="1" ht="15.75">
      <c r="A7" s="329" t="s">
        <v>1213</v>
      </c>
      <c r="B7" s="313"/>
      <c r="C7" s="313"/>
      <c r="D7" s="313"/>
      <c r="E7" s="313"/>
      <c r="F7" s="247"/>
    </row>
    <row r="8" s="90" customFormat="1" ht="15.75">
      <c r="A8" s="51"/>
    </row>
    <row r="9" spans="1:6" s="90" customFormat="1" ht="69.75" customHeight="1">
      <c r="A9" s="327" t="s">
        <v>906</v>
      </c>
      <c r="B9" s="327"/>
      <c r="C9" s="327"/>
      <c r="D9" s="327"/>
      <c r="E9" s="327"/>
      <c r="F9" s="328"/>
    </row>
    <row r="10" spans="1:6" s="90" customFormat="1" ht="15.75">
      <c r="A10" s="317" t="s">
        <v>554</v>
      </c>
      <c r="B10" s="317"/>
      <c r="C10" s="317"/>
      <c r="D10" s="317"/>
      <c r="E10" s="317"/>
      <c r="F10" s="317"/>
    </row>
    <row r="11" spans="1:5" s="35" customFormat="1" ht="15.75">
      <c r="A11" s="321" t="s">
        <v>499</v>
      </c>
      <c r="B11" s="321" t="s">
        <v>444</v>
      </c>
      <c r="C11" s="321" t="s">
        <v>15</v>
      </c>
      <c r="D11" s="323" t="s">
        <v>484</v>
      </c>
      <c r="E11" s="324"/>
    </row>
    <row r="12" spans="1:5" s="35" customFormat="1" ht="15.75">
      <c r="A12" s="322"/>
      <c r="B12" s="322"/>
      <c r="C12" s="322"/>
      <c r="D12" s="34" t="s">
        <v>437</v>
      </c>
      <c r="E12" s="34" t="s">
        <v>904</v>
      </c>
    </row>
    <row r="13" spans="1:5" s="35" customFormat="1" ht="15.75">
      <c r="A13" s="33">
        <v>1</v>
      </c>
      <c r="B13" s="33">
        <v>2</v>
      </c>
      <c r="C13" s="33">
        <v>3</v>
      </c>
      <c r="D13" s="34">
        <v>4</v>
      </c>
      <c r="E13" s="34">
        <v>5</v>
      </c>
    </row>
    <row r="14" spans="1:6" s="37" customFormat="1" ht="47.25">
      <c r="A14" s="4" t="s">
        <v>132</v>
      </c>
      <c r="B14" s="6" t="s">
        <v>85</v>
      </c>
      <c r="C14" s="6"/>
      <c r="D14" s="38">
        <f>D21+D30+D43+D67+D82+D48+D57+D62+D15+D18</f>
        <v>1138100.2</v>
      </c>
      <c r="E14" s="38">
        <f>E21+E30+E43+E67+E82+E48+E57+E62+E15+E18</f>
        <v>1174675.1000000003</v>
      </c>
      <c r="F14" s="3"/>
    </row>
    <row r="15" spans="1:6" s="37" customFormat="1" ht="15.75">
      <c r="A15" s="2" t="s">
        <v>1207</v>
      </c>
      <c r="B15" s="8" t="s">
        <v>1187</v>
      </c>
      <c r="C15" s="80"/>
      <c r="D15" s="89">
        <f>D16</f>
        <v>500</v>
      </c>
      <c r="E15" s="89">
        <f>E16</f>
        <v>0</v>
      </c>
      <c r="F15" s="3"/>
    </row>
    <row r="16" spans="1:6" s="37" customFormat="1" ht="47.25">
      <c r="A16" s="2" t="s">
        <v>1190</v>
      </c>
      <c r="B16" s="8" t="s">
        <v>1191</v>
      </c>
      <c r="C16" s="8"/>
      <c r="D16" s="89">
        <f>D17</f>
        <v>500</v>
      </c>
      <c r="E16" s="89">
        <f>E17</f>
        <v>0</v>
      </c>
      <c r="F16" s="3"/>
    </row>
    <row r="17" spans="1:6" s="37" customFormat="1" ht="31.5">
      <c r="A17" s="2" t="s">
        <v>615</v>
      </c>
      <c r="B17" s="8" t="s">
        <v>1191</v>
      </c>
      <c r="C17" s="8" t="s">
        <v>616</v>
      </c>
      <c r="D17" s="89">
        <v>500</v>
      </c>
      <c r="E17" s="89">
        <v>0</v>
      </c>
      <c r="F17" s="3"/>
    </row>
    <row r="18" spans="1:6" s="37" customFormat="1" ht="15.75">
      <c r="A18" s="2" t="s">
        <v>1208</v>
      </c>
      <c r="B18" s="8" t="s">
        <v>1193</v>
      </c>
      <c r="C18" s="8"/>
      <c r="D18" s="89">
        <f>D19</f>
        <v>548.6</v>
      </c>
      <c r="E18" s="89">
        <f>E19</f>
        <v>548.6</v>
      </c>
      <c r="F18" s="3"/>
    </row>
    <row r="19" spans="1:6" s="37" customFormat="1" ht="31.5">
      <c r="A19" s="2" t="s">
        <v>105</v>
      </c>
      <c r="B19" s="8" t="s">
        <v>1194</v>
      </c>
      <c r="C19" s="8"/>
      <c r="D19" s="89">
        <f>D20</f>
        <v>548.6</v>
      </c>
      <c r="E19" s="89">
        <f>E20</f>
        <v>548.6</v>
      </c>
      <c r="F19" s="3"/>
    </row>
    <row r="20" spans="1:6" s="37" customFormat="1" ht="31.5">
      <c r="A20" s="2" t="s">
        <v>615</v>
      </c>
      <c r="B20" s="8" t="s">
        <v>1194</v>
      </c>
      <c r="C20" s="8" t="s">
        <v>616</v>
      </c>
      <c r="D20" s="89">
        <v>548.6</v>
      </c>
      <c r="E20" s="89">
        <v>548.6</v>
      </c>
      <c r="F20" s="3"/>
    </row>
    <row r="21" spans="1:6" s="37" customFormat="1" ht="31.5">
      <c r="A21" s="7" t="s">
        <v>233</v>
      </c>
      <c r="B21" s="8" t="s">
        <v>86</v>
      </c>
      <c r="C21" s="8"/>
      <c r="D21" s="39">
        <f>D24+D26+D28+D22</f>
        <v>375029.5</v>
      </c>
      <c r="E21" s="39">
        <f>E24+E26+E28+E22</f>
        <v>386028.4</v>
      </c>
      <c r="F21" s="3"/>
    </row>
    <row r="22" spans="1:5" s="3" customFormat="1" ht="15.75">
      <c r="A22" s="7" t="s">
        <v>501</v>
      </c>
      <c r="B22" s="8" t="s">
        <v>237</v>
      </c>
      <c r="C22" s="8"/>
      <c r="D22" s="39">
        <f>D23</f>
        <v>111082</v>
      </c>
      <c r="E22" s="39">
        <f>E23</f>
        <v>111604</v>
      </c>
    </row>
    <row r="23" spans="1:6" s="3" customFormat="1" ht="31.5">
      <c r="A23" s="7" t="s">
        <v>615</v>
      </c>
      <c r="B23" s="8" t="s">
        <v>237</v>
      </c>
      <c r="C23" s="8" t="s">
        <v>616</v>
      </c>
      <c r="D23" s="39">
        <v>111082</v>
      </c>
      <c r="E23" s="39">
        <v>111604</v>
      </c>
      <c r="F23" s="3" t="s">
        <v>634</v>
      </c>
    </row>
    <row r="24" spans="1:5" s="3" customFormat="1" ht="173.25">
      <c r="A24" s="7" t="s">
        <v>658</v>
      </c>
      <c r="B24" s="8" t="s">
        <v>234</v>
      </c>
      <c r="C24" s="8"/>
      <c r="D24" s="39">
        <f>D25</f>
        <v>193844.6</v>
      </c>
      <c r="E24" s="39">
        <f>E25</f>
        <v>202373.8</v>
      </c>
    </row>
    <row r="25" spans="1:6" s="3" customFormat="1" ht="39" customHeight="1">
      <c r="A25" s="7" t="s">
        <v>615</v>
      </c>
      <c r="B25" s="8" t="s">
        <v>234</v>
      </c>
      <c r="C25" s="8" t="s">
        <v>616</v>
      </c>
      <c r="D25" s="39">
        <v>193844.6</v>
      </c>
      <c r="E25" s="39">
        <v>202373.8</v>
      </c>
      <c r="F25" s="3" t="s">
        <v>568</v>
      </c>
    </row>
    <row r="26" spans="1:5" s="3" customFormat="1" ht="222.75" customHeight="1">
      <c r="A26" s="7" t="s">
        <v>7</v>
      </c>
      <c r="B26" s="8" t="s">
        <v>235</v>
      </c>
      <c r="C26" s="8"/>
      <c r="D26" s="39">
        <f>D27</f>
        <v>2771.8</v>
      </c>
      <c r="E26" s="39">
        <f>E27</f>
        <v>2874.5</v>
      </c>
    </row>
    <row r="27" spans="1:6" s="3" customFormat="1" ht="39" customHeight="1">
      <c r="A27" s="7" t="s">
        <v>615</v>
      </c>
      <c r="B27" s="8" t="s">
        <v>235</v>
      </c>
      <c r="C27" s="8" t="s">
        <v>616</v>
      </c>
      <c r="D27" s="39">
        <v>2771.8</v>
      </c>
      <c r="E27" s="39">
        <v>2874.5</v>
      </c>
      <c r="F27" s="3" t="s">
        <v>568</v>
      </c>
    </row>
    <row r="28" spans="1:5" s="3" customFormat="1" ht="240.75" customHeight="1">
      <c r="A28" s="7" t="s">
        <v>659</v>
      </c>
      <c r="B28" s="8" t="s">
        <v>236</v>
      </c>
      <c r="C28" s="8"/>
      <c r="D28" s="39">
        <f>D29</f>
        <v>67331.1</v>
      </c>
      <c r="E28" s="39">
        <f>E29</f>
        <v>69176.1</v>
      </c>
    </row>
    <row r="29" spans="1:6" s="3" customFormat="1" ht="31.5">
      <c r="A29" s="7" t="s">
        <v>615</v>
      </c>
      <c r="B29" s="8" t="s">
        <v>236</v>
      </c>
      <c r="C29" s="8" t="s">
        <v>616</v>
      </c>
      <c r="D29" s="39">
        <v>67331.1</v>
      </c>
      <c r="E29" s="39">
        <v>69176.1</v>
      </c>
      <c r="F29" s="3" t="s">
        <v>568</v>
      </c>
    </row>
    <row r="30" spans="1:6" s="37" customFormat="1" ht="31.5">
      <c r="A30" s="7" t="s">
        <v>238</v>
      </c>
      <c r="B30" s="8" t="s">
        <v>239</v>
      </c>
      <c r="C30" s="8"/>
      <c r="D30" s="39">
        <f>D33+D35+D37+D31+D41+D39</f>
        <v>539321.2</v>
      </c>
      <c r="E30" s="39">
        <f>E33+E35+E37+E31+E41+E39</f>
        <v>561522.3</v>
      </c>
      <c r="F30" s="3"/>
    </row>
    <row r="31" spans="1:6" s="37" customFormat="1" ht="31.5">
      <c r="A31" s="7" t="s">
        <v>617</v>
      </c>
      <c r="B31" s="8" t="s">
        <v>243</v>
      </c>
      <c r="C31" s="8"/>
      <c r="D31" s="39">
        <f>D32</f>
        <v>155117</v>
      </c>
      <c r="E31" s="39">
        <f>E32</f>
        <v>156664</v>
      </c>
      <c r="F31" s="3"/>
    </row>
    <row r="32" spans="1:6" s="37" customFormat="1" ht="31.5">
      <c r="A32" s="7" t="s">
        <v>615</v>
      </c>
      <c r="B32" s="8" t="s">
        <v>243</v>
      </c>
      <c r="C32" s="8" t="s">
        <v>616</v>
      </c>
      <c r="D32" s="39">
        <v>155117</v>
      </c>
      <c r="E32" s="39">
        <v>156664</v>
      </c>
      <c r="F32" s="3"/>
    </row>
    <row r="33" spans="1:5" s="3" customFormat="1" ht="157.5">
      <c r="A33" s="7" t="s">
        <v>660</v>
      </c>
      <c r="B33" s="8" t="s">
        <v>240</v>
      </c>
      <c r="C33" s="8"/>
      <c r="D33" s="39">
        <f>D34</f>
        <v>336498.2</v>
      </c>
      <c r="E33" s="39">
        <f>E34</f>
        <v>355678.6</v>
      </c>
    </row>
    <row r="34" spans="1:6" s="3" customFormat="1" ht="31.5">
      <c r="A34" s="7" t="s">
        <v>615</v>
      </c>
      <c r="B34" s="8" t="s">
        <v>240</v>
      </c>
      <c r="C34" s="8" t="s">
        <v>616</v>
      </c>
      <c r="D34" s="39">
        <v>336498.2</v>
      </c>
      <c r="E34" s="39">
        <v>355678.6</v>
      </c>
      <c r="F34" s="3" t="s">
        <v>568</v>
      </c>
    </row>
    <row r="35" spans="1:5" s="3" customFormat="1" ht="157.5">
      <c r="A35" s="7" t="s">
        <v>661</v>
      </c>
      <c r="B35" s="8" t="s">
        <v>241</v>
      </c>
      <c r="C35" s="8"/>
      <c r="D35" s="39">
        <f>D36</f>
        <v>10956.6</v>
      </c>
      <c r="E35" s="39">
        <f>E36</f>
        <v>11362.4</v>
      </c>
    </row>
    <row r="36" spans="1:6" s="3" customFormat="1" ht="31.5">
      <c r="A36" s="7" t="s">
        <v>615</v>
      </c>
      <c r="B36" s="8" t="s">
        <v>241</v>
      </c>
      <c r="C36" s="8" t="s">
        <v>616</v>
      </c>
      <c r="D36" s="39">
        <v>10956.6</v>
      </c>
      <c r="E36" s="39">
        <v>11362.4</v>
      </c>
      <c r="F36" s="3" t="s">
        <v>568</v>
      </c>
    </row>
    <row r="37" spans="1:5" s="3" customFormat="1" ht="207" customHeight="1">
      <c r="A37" s="7" t="s">
        <v>662</v>
      </c>
      <c r="B37" s="8" t="s">
        <v>242</v>
      </c>
      <c r="C37" s="8"/>
      <c r="D37" s="39">
        <f>D38</f>
        <v>36749.4</v>
      </c>
      <c r="E37" s="39">
        <f>E38</f>
        <v>37817.3</v>
      </c>
    </row>
    <row r="38" spans="1:6" s="3" customFormat="1" ht="31.5">
      <c r="A38" s="7" t="s">
        <v>615</v>
      </c>
      <c r="B38" s="8" t="s">
        <v>242</v>
      </c>
      <c r="C38" s="8" t="s">
        <v>616</v>
      </c>
      <c r="D38" s="39">
        <v>36749.4</v>
      </c>
      <c r="E38" s="39">
        <v>37817.3</v>
      </c>
      <c r="F38" s="3" t="s">
        <v>568</v>
      </c>
    </row>
    <row r="39" spans="1:5" s="3" customFormat="1" ht="31.5">
      <c r="A39" s="7" t="s">
        <v>105</v>
      </c>
      <c r="B39" s="8" t="s">
        <v>113</v>
      </c>
      <c r="C39" s="8"/>
      <c r="D39" s="39">
        <f>D40</f>
        <v>0</v>
      </c>
      <c r="E39" s="39">
        <f>E40</f>
        <v>0</v>
      </c>
    </row>
    <row r="40" spans="1:5" s="3" customFormat="1" ht="31.5">
      <c r="A40" s="7" t="s">
        <v>615</v>
      </c>
      <c r="B40" s="8" t="s">
        <v>113</v>
      </c>
      <c r="C40" s="8" t="s">
        <v>616</v>
      </c>
      <c r="D40" s="39">
        <v>0</v>
      </c>
      <c r="E40" s="39">
        <v>0</v>
      </c>
    </row>
    <row r="41" spans="1:6" s="37" customFormat="1" ht="49.5" customHeight="1">
      <c r="A41" s="7" t="s">
        <v>683</v>
      </c>
      <c r="B41" s="8" t="s">
        <v>684</v>
      </c>
      <c r="C41" s="8"/>
      <c r="D41" s="39">
        <f>D42</f>
        <v>0</v>
      </c>
      <c r="E41" s="39">
        <f>E42</f>
        <v>0</v>
      </c>
      <c r="F41" s="3"/>
    </row>
    <row r="42" spans="1:6" s="37" customFormat="1" ht="31.5">
      <c r="A42" s="7" t="s">
        <v>615</v>
      </c>
      <c r="B42" s="8" t="s">
        <v>684</v>
      </c>
      <c r="C42" s="8" t="s">
        <v>616</v>
      </c>
      <c r="D42" s="39">
        <v>0</v>
      </c>
      <c r="E42" s="39">
        <v>0</v>
      </c>
      <c r="F42" s="3"/>
    </row>
    <row r="43" spans="1:6" s="37" customFormat="1" ht="31.5">
      <c r="A43" s="7" t="s">
        <v>244</v>
      </c>
      <c r="B43" s="8" t="s">
        <v>245</v>
      </c>
      <c r="C43" s="8"/>
      <c r="D43" s="39">
        <f>D44+D46</f>
        <v>66352</v>
      </c>
      <c r="E43" s="39">
        <f>E44+E46</f>
        <v>66596</v>
      </c>
      <c r="F43" s="3"/>
    </row>
    <row r="44" spans="1:5" s="3" customFormat="1" ht="15.75">
      <c r="A44" s="7" t="s">
        <v>230</v>
      </c>
      <c r="B44" s="8" t="s">
        <v>246</v>
      </c>
      <c r="C44" s="8"/>
      <c r="D44" s="39">
        <f>D45</f>
        <v>55929</v>
      </c>
      <c r="E44" s="39">
        <f>E45</f>
        <v>56070</v>
      </c>
    </row>
    <row r="45" spans="1:6" s="3" customFormat="1" ht="31.5">
      <c r="A45" s="7" t="s">
        <v>615</v>
      </c>
      <c r="B45" s="8" t="s">
        <v>246</v>
      </c>
      <c r="C45" s="8" t="s">
        <v>616</v>
      </c>
      <c r="D45" s="39">
        <v>55929</v>
      </c>
      <c r="E45" s="39">
        <v>56070</v>
      </c>
      <c r="F45" s="3" t="s">
        <v>634</v>
      </c>
    </row>
    <row r="46" spans="1:5" s="3" customFormat="1" ht="49.5" customHeight="1">
      <c r="A46" s="2" t="s">
        <v>990</v>
      </c>
      <c r="B46" s="8" t="s">
        <v>49</v>
      </c>
      <c r="C46" s="8"/>
      <c r="D46" s="39">
        <f>D47</f>
        <v>10423</v>
      </c>
      <c r="E46" s="39">
        <f>E47</f>
        <v>10526</v>
      </c>
    </row>
    <row r="47" spans="1:5" s="3" customFormat="1" ht="31.5">
      <c r="A47" s="7" t="s">
        <v>615</v>
      </c>
      <c r="B47" s="8" t="s">
        <v>49</v>
      </c>
      <c r="C47" s="8" t="s">
        <v>616</v>
      </c>
      <c r="D47" s="39">
        <v>10423</v>
      </c>
      <c r="E47" s="39">
        <v>10526</v>
      </c>
    </row>
    <row r="48" spans="1:5" s="3" customFormat="1" ht="31.5">
      <c r="A48" s="7" t="s">
        <v>381</v>
      </c>
      <c r="B48" s="8" t="s">
        <v>248</v>
      </c>
      <c r="C48" s="8"/>
      <c r="D48" s="39">
        <f>D49+D54+D52</f>
        <v>22436.7</v>
      </c>
      <c r="E48" s="39">
        <f>E49+E54+E52</f>
        <v>23350</v>
      </c>
    </row>
    <row r="49" spans="1:5" s="3" customFormat="1" ht="15.75">
      <c r="A49" s="7" t="s">
        <v>544</v>
      </c>
      <c r="B49" s="8" t="s">
        <v>75</v>
      </c>
      <c r="C49" s="8"/>
      <c r="D49" s="39">
        <f>D50+D51</f>
        <v>2100</v>
      </c>
      <c r="E49" s="39">
        <f>E50+E51</f>
        <v>2200</v>
      </c>
    </row>
    <row r="50" spans="1:5" s="3" customFormat="1" ht="31.5">
      <c r="A50" s="7" t="s">
        <v>638</v>
      </c>
      <c r="B50" s="8" t="s">
        <v>75</v>
      </c>
      <c r="C50" s="8" t="s">
        <v>609</v>
      </c>
      <c r="D50" s="39">
        <v>420</v>
      </c>
      <c r="E50" s="39">
        <v>440</v>
      </c>
    </row>
    <row r="51" spans="1:5" s="3" customFormat="1" ht="31.5">
      <c r="A51" s="7" t="s">
        <v>615</v>
      </c>
      <c r="B51" s="8" t="s">
        <v>75</v>
      </c>
      <c r="C51" s="8" t="s">
        <v>616</v>
      </c>
      <c r="D51" s="39">
        <v>1680</v>
      </c>
      <c r="E51" s="39">
        <v>1760</v>
      </c>
    </row>
    <row r="52" spans="1:5" s="3" customFormat="1" ht="31.5">
      <c r="A52" s="7" t="s">
        <v>667</v>
      </c>
      <c r="B52" s="8" t="s">
        <v>77</v>
      </c>
      <c r="C52" s="8"/>
      <c r="D52" s="39">
        <f>D53</f>
        <v>2404.8</v>
      </c>
      <c r="E52" s="39">
        <f>E53</f>
        <v>2501.1</v>
      </c>
    </row>
    <row r="53" spans="1:6" s="3" customFormat="1" ht="15.75">
      <c r="A53" s="7" t="s">
        <v>620</v>
      </c>
      <c r="B53" s="8" t="s">
        <v>77</v>
      </c>
      <c r="C53" s="8" t="s">
        <v>619</v>
      </c>
      <c r="D53" s="39">
        <v>2404.8</v>
      </c>
      <c r="E53" s="39">
        <v>2501.1</v>
      </c>
      <c r="F53" s="3" t="s">
        <v>568</v>
      </c>
    </row>
    <row r="54" spans="1:5" s="3" customFormat="1" ht="47.25">
      <c r="A54" s="7" t="s">
        <v>663</v>
      </c>
      <c r="B54" s="8" t="s">
        <v>76</v>
      </c>
      <c r="C54" s="8"/>
      <c r="D54" s="39">
        <f>D55+D56</f>
        <v>17931.9</v>
      </c>
      <c r="E54" s="39">
        <f>E55+E56</f>
        <v>18648.9</v>
      </c>
    </row>
    <row r="55" spans="1:6" s="3" customFormat="1" ht="31.5">
      <c r="A55" s="7" t="s">
        <v>638</v>
      </c>
      <c r="B55" s="8" t="s">
        <v>76</v>
      </c>
      <c r="C55" s="8" t="s">
        <v>619</v>
      </c>
      <c r="D55" s="39">
        <v>12074.7</v>
      </c>
      <c r="E55" s="39">
        <v>12557.5</v>
      </c>
      <c r="F55" s="3" t="s">
        <v>568</v>
      </c>
    </row>
    <row r="56" spans="1:5" s="3" customFormat="1" ht="31.5">
      <c r="A56" s="7" t="s">
        <v>615</v>
      </c>
      <c r="B56" s="8" t="s">
        <v>76</v>
      </c>
      <c r="C56" s="8" t="s">
        <v>616</v>
      </c>
      <c r="D56" s="39">
        <v>5857.2</v>
      </c>
      <c r="E56" s="39">
        <v>6091.4</v>
      </c>
    </row>
    <row r="57" spans="1:5" s="3" customFormat="1" ht="31.5">
      <c r="A57" s="7" t="s">
        <v>251</v>
      </c>
      <c r="B57" s="8" t="s">
        <v>250</v>
      </c>
      <c r="C57" s="8"/>
      <c r="D57" s="39">
        <f>D58</f>
        <v>2555</v>
      </c>
      <c r="E57" s="39">
        <f>E58</f>
        <v>2645</v>
      </c>
    </row>
    <row r="58" spans="1:5" s="3" customFormat="1" ht="15.75">
      <c r="A58" s="7" t="s">
        <v>31</v>
      </c>
      <c r="B58" s="8" t="s">
        <v>78</v>
      </c>
      <c r="C58" s="8"/>
      <c r="D58" s="39">
        <f>D59+D60+D61</f>
        <v>2555</v>
      </c>
      <c r="E58" s="39">
        <f>E59+E60+E61</f>
        <v>2645</v>
      </c>
    </row>
    <row r="59" spans="1:6" s="3" customFormat="1" ht="47.25">
      <c r="A59" s="7" t="s">
        <v>607</v>
      </c>
      <c r="B59" s="8" t="s">
        <v>78</v>
      </c>
      <c r="C59" s="8" t="s">
        <v>608</v>
      </c>
      <c r="D59" s="39">
        <v>1196</v>
      </c>
      <c r="E59" s="39">
        <v>1244</v>
      </c>
      <c r="F59" s="3" t="s">
        <v>634</v>
      </c>
    </row>
    <row r="60" spans="1:6" s="3" customFormat="1" ht="31.5">
      <c r="A60" s="7" t="s">
        <v>638</v>
      </c>
      <c r="B60" s="8" t="s">
        <v>78</v>
      </c>
      <c r="C60" s="8" t="s">
        <v>609</v>
      </c>
      <c r="D60" s="39">
        <v>1094</v>
      </c>
      <c r="E60" s="39">
        <v>1136</v>
      </c>
      <c r="F60" s="3" t="s">
        <v>634</v>
      </c>
    </row>
    <row r="61" spans="1:5" s="3" customFormat="1" ht="31.5">
      <c r="A61" s="7" t="s">
        <v>615</v>
      </c>
      <c r="B61" s="8" t="s">
        <v>78</v>
      </c>
      <c r="C61" s="8" t="s">
        <v>616</v>
      </c>
      <c r="D61" s="39">
        <v>265</v>
      </c>
      <c r="E61" s="39">
        <v>265</v>
      </c>
    </row>
    <row r="62" spans="1:5" s="3" customFormat="1" ht="31.5">
      <c r="A62" s="7" t="s">
        <v>254</v>
      </c>
      <c r="B62" s="8" t="s">
        <v>252</v>
      </c>
      <c r="C62" s="8"/>
      <c r="D62" s="39">
        <f>D63</f>
        <v>33880</v>
      </c>
      <c r="E62" s="39">
        <f>E63</f>
        <v>33942</v>
      </c>
    </row>
    <row r="63" spans="1:5" s="3" customFormat="1" ht="47.25">
      <c r="A63" s="7" t="s">
        <v>542</v>
      </c>
      <c r="B63" s="8" t="s">
        <v>79</v>
      </c>
      <c r="C63" s="8"/>
      <c r="D63" s="39">
        <f>D64+D65+D66</f>
        <v>33880</v>
      </c>
      <c r="E63" s="39">
        <f>E64+E65+E66</f>
        <v>33942</v>
      </c>
    </row>
    <row r="64" spans="1:6" s="3" customFormat="1" ht="47.25">
      <c r="A64" s="7" t="s">
        <v>607</v>
      </c>
      <c r="B64" s="8" t="s">
        <v>79</v>
      </c>
      <c r="C64" s="8" t="s">
        <v>608</v>
      </c>
      <c r="D64" s="39">
        <v>28264</v>
      </c>
      <c r="E64" s="39">
        <v>28264</v>
      </c>
      <c r="F64" s="3" t="s">
        <v>634</v>
      </c>
    </row>
    <row r="65" spans="1:6" s="3" customFormat="1" ht="31.5">
      <c r="A65" s="7" t="s">
        <v>638</v>
      </c>
      <c r="B65" s="8" t="s">
        <v>79</v>
      </c>
      <c r="C65" s="8" t="s">
        <v>609</v>
      </c>
      <c r="D65" s="39">
        <v>5386</v>
      </c>
      <c r="E65" s="39">
        <v>5451</v>
      </c>
      <c r="F65" s="3" t="s">
        <v>634</v>
      </c>
    </row>
    <row r="66" spans="1:6" s="3" customFormat="1" ht="15.75">
      <c r="A66" s="7" t="s">
        <v>610</v>
      </c>
      <c r="B66" s="8" t="s">
        <v>79</v>
      </c>
      <c r="C66" s="8" t="s">
        <v>611</v>
      </c>
      <c r="D66" s="39">
        <v>230</v>
      </c>
      <c r="E66" s="39">
        <v>227</v>
      </c>
      <c r="F66" s="3" t="s">
        <v>634</v>
      </c>
    </row>
    <row r="67" spans="1:5" s="3" customFormat="1" ht="47.25">
      <c r="A67" s="7" t="s">
        <v>247</v>
      </c>
      <c r="B67" s="8" t="s">
        <v>253</v>
      </c>
      <c r="C67" s="8"/>
      <c r="D67" s="39">
        <f>D68+D70+D72+D76+D78+D74+D80</f>
        <v>54455.899999999994</v>
      </c>
      <c r="E67" s="39">
        <f>E68+E70+E72+E76+E78+E74+E80</f>
        <v>55307</v>
      </c>
    </row>
    <row r="68" spans="1:5" s="3" customFormat="1" ht="15.75">
      <c r="A68" s="7" t="s">
        <v>228</v>
      </c>
      <c r="B68" s="8" t="s">
        <v>408</v>
      </c>
      <c r="C68" s="8"/>
      <c r="D68" s="39">
        <f>D69</f>
        <v>1395</v>
      </c>
      <c r="E68" s="39">
        <f>E69</f>
        <v>1395</v>
      </c>
    </row>
    <row r="69" spans="1:5" s="3" customFormat="1" ht="31.5">
      <c r="A69" s="7" t="s">
        <v>615</v>
      </c>
      <c r="B69" s="8" t="s">
        <v>408</v>
      </c>
      <c r="C69" s="8" t="s">
        <v>616</v>
      </c>
      <c r="D69" s="39">
        <v>1395</v>
      </c>
      <c r="E69" s="39">
        <v>1395</v>
      </c>
    </row>
    <row r="70" spans="1:5" s="3" customFormat="1" ht="31.5">
      <c r="A70" s="7" t="s">
        <v>229</v>
      </c>
      <c r="B70" s="8" t="s">
        <v>409</v>
      </c>
      <c r="C70" s="8"/>
      <c r="D70" s="39">
        <f>D71</f>
        <v>11807</v>
      </c>
      <c r="E70" s="39">
        <f>E71</f>
        <v>11807</v>
      </c>
    </row>
    <row r="71" spans="1:5" s="3" customFormat="1" ht="31.5">
      <c r="A71" s="7" t="s">
        <v>615</v>
      </c>
      <c r="B71" s="8" t="s">
        <v>409</v>
      </c>
      <c r="C71" s="8" t="s">
        <v>616</v>
      </c>
      <c r="D71" s="39">
        <v>11807</v>
      </c>
      <c r="E71" s="39">
        <v>11807</v>
      </c>
    </row>
    <row r="72" spans="1:5" s="3" customFormat="1" ht="78.75">
      <c r="A72" s="7" t="s">
        <v>337</v>
      </c>
      <c r="B72" s="8" t="s">
        <v>80</v>
      </c>
      <c r="C72" s="34"/>
      <c r="D72" s="39">
        <f>D73</f>
        <v>20378</v>
      </c>
      <c r="E72" s="39">
        <f>E73</f>
        <v>21193.1</v>
      </c>
    </row>
    <row r="73" spans="1:6" s="3" customFormat="1" ht="31.5">
      <c r="A73" s="7" t="s">
        <v>615</v>
      </c>
      <c r="B73" s="8" t="s">
        <v>80</v>
      </c>
      <c r="C73" s="8" t="s">
        <v>616</v>
      </c>
      <c r="D73" s="39">
        <v>20378</v>
      </c>
      <c r="E73" s="39">
        <v>21193.1</v>
      </c>
      <c r="F73" s="3" t="s">
        <v>568</v>
      </c>
    </row>
    <row r="74" spans="1:5" s="3" customFormat="1" ht="141.75">
      <c r="A74" s="7" t="s">
        <v>338</v>
      </c>
      <c r="B74" s="8" t="s">
        <v>83</v>
      </c>
      <c r="C74" s="8"/>
      <c r="D74" s="39">
        <f>D75</f>
        <v>280.8</v>
      </c>
      <c r="E74" s="39">
        <f>E75</f>
        <v>280.8</v>
      </c>
    </row>
    <row r="75" spans="1:6" s="3" customFormat="1" ht="15.75">
      <c r="A75" s="7" t="s">
        <v>620</v>
      </c>
      <c r="B75" s="8" t="s">
        <v>83</v>
      </c>
      <c r="C75" s="8" t="s">
        <v>619</v>
      </c>
      <c r="D75" s="39">
        <v>280.8</v>
      </c>
      <c r="E75" s="39">
        <v>280.8</v>
      </c>
      <c r="F75" s="3" t="s">
        <v>568</v>
      </c>
    </row>
    <row r="76" spans="1:5" s="3" customFormat="1" ht="47.25">
      <c r="A76" s="7" t="s">
        <v>664</v>
      </c>
      <c r="B76" s="8" t="s">
        <v>81</v>
      </c>
      <c r="C76" s="8"/>
      <c r="D76" s="39">
        <f>D77</f>
        <v>10818.7</v>
      </c>
      <c r="E76" s="39">
        <f>E77</f>
        <v>10818.7</v>
      </c>
    </row>
    <row r="77" spans="1:6" s="3" customFormat="1" ht="31.5">
      <c r="A77" s="7" t="s">
        <v>615</v>
      </c>
      <c r="B77" s="8" t="s">
        <v>81</v>
      </c>
      <c r="C77" s="8" t="s">
        <v>616</v>
      </c>
      <c r="D77" s="39">
        <v>10818.7</v>
      </c>
      <c r="E77" s="39">
        <v>10818.7</v>
      </c>
      <c r="F77" s="3" t="s">
        <v>568</v>
      </c>
    </row>
    <row r="78" spans="1:5" s="3" customFormat="1" ht="78.75">
      <c r="A78" s="7" t="s">
        <v>665</v>
      </c>
      <c r="B78" s="8" t="s">
        <v>82</v>
      </c>
      <c r="C78" s="8"/>
      <c r="D78" s="39">
        <f>D79</f>
        <v>973.6</v>
      </c>
      <c r="E78" s="39">
        <f>E79</f>
        <v>1009.6</v>
      </c>
    </row>
    <row r="79" spans="1:6" s="3" customFormat="1" ht="31.5">
      <c r="A79" s="7" t="s">
        <v>615</v>
      </c>
      <c r="B79" s="8" t="s">
        <v>82</v>
      </c>
      <c r="C79" s="8" t="s">
        <v>619</v>
      </c>
      <c r="D79" s="39">
        <v>973.6</v>
      </c>
      <c r="E79" s="39">
        <v>1009.6</v>
      </c>
      <c r="F79" s="3" t="s">
        <v>568</v>
      </c>
    </row>
    <row r="80" spans="1:5" s="3" customFormat="1" ht="47.25">
      <c r="A80" s="7" t="s">
        <v>48</v>
      </c>
      <c r="B80" s="8" t="s">
        <v>45</v>
      </c>
      <c r="C80" s="8"/>
      <c r="D80" s="60">
        <f>D81</f>
        <v>8802.8</v>
      </c>
      <c r="E80" s="39">
        <f>E81</f>
        <v>8802.8</v>
      </c>
    </row>
    <row r="81" spans="1:5" s="3" customFormat="1" ht="31.5">
      <c r="A81" s="7" t="s">
        <v>615</v>
      </c>
      <c r="B81" s="8" t="s">
        <v>45</v>
      </c>
      <c r="C81" s="8" t="s">
        <v>616</v>
      </c>
      <c r="D81" s="39">
        <v>8802.8</v>
      </c>
      <c r="E81" s="39">
        <v>8802.8</v>
      </c>
    </row>
    <row r="82" spans="1:5" s="3" customFormat="1" ht="47.25">
      <c r="A82" s="7" t="s">
        <v>249</v>
      </c>
      <c r="B82" s="8" t="s">
        <v>255</v>
      </c>
      <c r="C82" s="8"/>
      <c r="D82" s="39">
        <f>D85+D87+D83</f>
        <v>43021.299999999996</v>
      </c>
      <c r="E82" s="39">
        <f>E85+E87+E83</f>
        <v>44735.8</v>
      </c>
    </row>
    <row r="83" spans="1:5" s="3" customFormat="1" ht="31.5">
      <c r="A83" s="7" t="s">
        <v>107</v>
      </c>
      <c r="B83" s="8" t="s">
        <v>84</v>
      </c>
      <c r="C83" s="8"/>
      <c r="D83" s="39">
        <f>D84</f>
        <v>958.2</v>
      </c>
      <c r="E83" s="39">
        <f>E84</f>
        <v>996.5</v>
      </c>
    </row>
    <row r="84" spans="1:6" s="3" customFormat="1" ht="15.75">
      <c r="A84" s="7" t="s">
        <v>620</v>
      </c>
      <c r="B84" s="8" t="s">
        <v>84</v>
      </c>
      <c r="C84" s="8" t="s">
        <v>619</v>
      </c>
      <c r="D84" s="39">
        <v>958.2</v>
      </c>
      <c r="E84" s="39">
        <v>996.5</v>
      </c>
      <c r="F84" s="3" t="s">
        <v>570</v>
      </c>
    </row>
    <row r="85" spans="1:5" s="3" customFormat="1" ht="31.5">
      <c r="A85" s="7" t="s">
        <v>642</v>
      </c>
      <c r="B85" s="8" t="s">
        <v>89</v>
      </c>
      <c r="C85" s="8"/>
      <c r="D85" s="39">
        <f>D86</f>
        <v>144</v>
      </c>
      <c r="E85" s="39">
        <f>E86</f>
        <v>144</v>
      </c>
    </row>
    <row r="86" spans="1:6" s="3" customFormat="1" ht="31.5">
      <c r="A86" s="7" t="s">
        <v>638</v>
      </c>
      <c r="B86" s="8" t="s">
        <v>89</v>
      </c>
      <c r="C86" s="8" t="s">
        <v>609</v>
      </c>
      <c r="D86" s="39">
        <v>144</v>
      </c>
      <c r="E86" s="39">
        <v>144</v>
      </c>
      <c r="F86" s="3" t="s">
        <v>568</v>
      </c>
    </row>
    <row r="87" spans="1:5" s="3" customFormat="1" ht="173.25">
      <c r="A87" s="7" t="s">
        <v>339</v>
      </c>
      <c r="B87" s="8" t="s">
        <v>417</v>
      </c>
      <c r="C87" s="34"/>
      <c r="D87" s="39">
        <f>D88</f>
        <v>41919.1</v>
      </c>
      <c r="E87" s="39">
        <f>E88</f>
        <v>43595.3</v>
      </c>
    </row>
    <row r="88" spans="1:6" s="3" customFormat="1" ht="15.75">
      <c r="A88" s="7" t="s">
        <v>620</v>
      </c>
      <c r="B88" s="8" t="s">
        <v>417</v>
      </c>
      <c r="C88" s="8" t="s">
        <v>619</v>
      </c>
      <c r="D88" s="39">
        <v>41919.1</v>
      </c>
      <c r="E88" s="39">
        <v>43595.3</v>
      </c>
      <c r="F88" s="3" t="s">
        <v>568</v>
      </c>
    </row>
    <row r="89" spans="1:6" s="37" customFormat="1" ht="47.25">
      <c r="A89" s="4" t="s">
        <v>133</v>
      </c>
      <c r="B89" s="6" t="s">
        <v>256</v>
      </c>
      <c r="C89" s="6"/>
      <c r="D89" s="38">
        <f>D90+D95+D98</f>
        <v>85083</v>
      </c>
      <c r="E89" s="38">
        <f>E90+E95+E98</f>
        <v>86687</v>
      </c>
      <c r="F89" s="3"/>
    </row>
    <row r="90" spans="1:6" s="37" customFormat="1" ht="63">
      <c r="A90" s="7" t="s">
        <v>640</v>
      </c>
      <c r="B90" s="8" t="s">
        <v>258</v>
      </c>
      <c r="C90" s="8"/>
      <c r="D90" s="39">
        <f>D91</f>
        <v>16260</v>
      </c>
      <c r="E90" s="39">
        <f>E91</f>
        <v>16332</v>
      </c>
      <c r="F90" s="3"/>
    </row>
    <row r="91" spans="1:5" s="3" customFormat="1" ht="15.75">
      <c r="A91" s="7" t="s">
        <v>639</v>
      </c>
      <c r="B91" s="8" t="s">
        <v>411</v>
      </c>
      <c r="C91" s="8"/>
      <c r="D91" s="39">
        <f>D92+D93+D94</f>
        <v>16260</v>
      </c>
      <c r="E91" s="39">
        <f>E92+E93+E94</f>
        <v>16332</v>
      </c>
    </row>
    <row r="92" spans="1:6" s="3" customFormat="1" ht="47.25">
      <c r="A92" s="7" t="s">
        <v>607</v>
      </c>
      <c r="B92" s="8" t="s">
        <v>411</v>
      </c>
      <c r="C92" s="8" t="s">
        <v>608</v>
      </c>
      <c r="D92" s="39">
        <v>14513</v>
      </c>
      <c r="E92" s="39">
        <v>14513</v>
      </c>
      <c r="F92" s="3" t="s">
        <v>634</v>
      </c>
    </row>
    <row r="93" spans="1:6" s="3" customFormat="1" ht="31.5">
      <c r="A93" s="7" t="s">
        <v>638</v>
      </c>
      <c r="B93" s="8" t="s">
        <v>411</v>
      </c>
      <c r="C93" s="8" t="s">
        <v>609</v>
      </c>
      <c r="D93" s="39">
        <v>1744</v>
      </c>
      <c r="E93" s="39">
        <v>1816</v>
      </c>
      <c r="F93" s="3" t="s">
        <v>634</v>
      </c>
    </row>
    <row r="94" spans="1:6" s="3" customFormat="1" ht="15.75">
      <c r="A94" s="7" t="s">
        <v>610</v>
      </c>
      <c r="B94" s="8" t="s">
        <v>411</v>
      </c>
      <c r="C94" s="8" t="s">
        <v>611</v>
      </c>
      <c r="D94" s="39">
        <v>3</v>
      </c>
      <c r="E94" s="39">
        <v>3</v>
      </c>
      <c r="F94" s="3" t="s">
        <v>634</v>
      </c>
    </row>
    <row r="95" spans="1:5" s="3" customFormat="1" ht="63">
      <c r="A95" s="7" t="s">
        <v>257</v>
      </c>
      <c r="B95" s="8" t="s">
        <v>260</v>
      </c>
      <c r="C95" s="8"/>
      <c r="D95" s="39">
        <f>D96</f>
        <v>56516</v>
      </c>
      <c r="E95" s="39">
        <f>E96</f>
        <v>57549</v>
      </c>
    </row>
    <row r="96" spans="1:5" s="3" customFormat="1" ht="15.75">
      <c r="A96" s="7" t="s">
        <v>631</v>
      </c>
      <c r="B96" s="8" t="s">
        <v>412</v>
      </c>
      <c r="C96" s="8"/>
      <c r="D96" s="39">
        <f>D97</f>
        <v>56516</v>
      </c>
      <c r="E96" s="39">
        <f>E97</f>
        <v>57549</v>
      </c>
    </row>
    <row r="97" spans="1:6" s="3" customFormat="1" ht="15.75">
      <c r="A97" s="7" t="s">
        <v>466</v>
      </c>
      <c r="B97" s="8" t="s">
        <v>412</v>
      </c>
      <c r="C97" s="8" t="s">
        <v>618</v>
      </c>
      <c r="D97" s="39">
        <v>56516</v>
      </c>
      <c r="E97" s="39">
        <v>57549</v>
      </c>
      <c r="F97" s="3" t="s">
        <v>634</v>
      </c>
    </row>
    <row r="98" spans="1:5" s="3" customFormat="1" ht="31.5">
      <c r="A98" s="7" t="s">
        <v>259</v>
      </c>
      <c r="B98" s="8" t="s">
        <v>413</v>
      </c>
      <c r="C98" s="8"/>
      <c r="D98" s="39">
        <f>D99</f>
        <v>12307</v>
      </c>
      <c r="E98" s="39">
        <f>E99</f>
        <v>12806</v>
      </c>
    </row>
    <row r="99" spans="1:5" s="3" customFormat="1" ht="15.75">
      <c r="A99" s="7" t="s">
        <v>223</v>
      </c>
      <c r="B99" s="8" t="s">
        <v>414</v>
      </c>
      <c r="C99" s="8"/>
      <c r="D99" s="39">
        <f>D100+D101+D102</f>
        <v>12307</v>
      </c>
      <c r="E99" s="39">
        <f>E100+E101+E102</f>
        <v>12806</v>
      </c>
    </row>
    <row r="100" spans="1:6" s="3" customFormat="1" ht="47.25">
      <c r="A100" s="7" t="s">
        <v>607</v>
      </c>
      <c r="B100" s="8" t="s">
        <v>414</v>
      </c>
      <c r="C100" s="8" t="s">
        <v>608</v>
      </c>
      <c r="D100" s="39">
        <v>11405</v>
      </c>
      <c r="E100" s="39">
        <v>11861</v>
      </c>
      <c r="F100" s="3" t="s">
        <v>634</v>
      </c>
    </row>
    <row r="101" spans="1:6" s="3" customFormat="1" ht="31.5">
      <c r="A101" s="7" t="s">
        <v>638</v>
      </c>
      <c r="B101" s="8" t="s">
        <v>414</v>
      </c>
      <c r="C101" s="8" t="s">
        <v>609</v>
      </c>
      <c r="D101" s="39">
        <v>901</v>
      </c>
      <c r="E101" s="39">
        <v>944</v>
      </c>
      <c r="F101" s="3" t="s">
        <v>634</v>
      </c>
    </row>
    <row r="102" spans="1:6" s="3" customFormat="1" ht="15.75">
      <c r="A102" s="7" t="s">
        <v>610</v>
      </c>
      <c r="B102" s="8" t="s">
        <v>414</v>
      </c>
      <c r="C102" s="8" t="s">
        <v>611</v>
      </c>
      <c r="D102" s="39">
        <v>1</v>
      </c>
      <c r="E102" s="39">
        <v>1</v>
      </c>
      <c r="F102" s="3" t="s">
        <v>634</v>
      </c>
    </row>
    <row r="103" spans="1:6" s="37" customFormat="1" ht="47.25">
      <c r="A103" s="4" t="s">
        <v>261</v>
      </c>
      <c r="B103" s="6" t="s">
        <v>262</v>
      </c>
      <c r="C103" s="6"/>
      <c r="D103" s="38">
        <f>D104+D107+D110</f>
        <v>54314</v>
      </c>
      <c r="E103" s="38">
        <f>E104+E107+E110</f>
        <v>56284</v>
      </c>
      <c r="F103" s="3"/>
    </row>
    <row r="104" spans="1:5" s="3" customFormat="1" ht="31.5">
      <c r="A104" s="7" t="s">
        <v>263</v>
      </c>
      <c r="B104" s="8" t="s">
        <v>264</v>
      </c>
      <c r="C104" s="8"/>
      <c r="D104" s="39">
        <f>D105</f>
        <v>13269</v>
      </c>
      <c r="E104" s="39">
        <f>E105</f>
        <v>13743</v>
      </c>
    </row>
    <row r="105" spans="1:5" s="3" customFormat="1" ht="15.75">
      <c r="A105" s="7" t="s">
        <v>621</v>
      </c>
      <c r="B105" s="8" t="s">
        <v>265</v>
      </c>
      <c r="C105" s="8"/>
      <c r="D105" s="39">
        <f>D106</f>
        <v>13269</v>
      </c>
      <c r="E105" s="39">
        <f>E106</f>
        <v>13743</v>
      </c>
    </row>
    <row r="106" spans="1:6" s="3" customFormat="1" ht="31.5">
      <c r="A106" s="7" t="s">
        <v>615</v>
      </c>
      <c r="B106" s="8" t="s">
        <v>265</v>
      </c>
      <c r="C106" s="8" t="s">
        <v>616</v>
      </c>
      <c r="D106" s="39">
        <v>13269</v>
      </c>
      <c r="E106" s="39">
        <v>13743</v>
      </c>
      <c r="F106" s="3" t="s">
        <v>634</v>
      </c>
    </row>
    <row r="107" spans="1:5" s="3" customFormat="1" ht="31.5">
      <c r="A107" s="7" t="s">
        <v>266</v>
      </c>
      <c r="B107" s="8" t="s">
        <v>267</v>
      </c>
      <c r="C107" s="8"/>
      <c r="D107" s="39">
        <f>D108</f>
        <v>38545</v>
      </c>
      <c r="E107" s="39">
        <f>E108</f>
        <v>39941</v>
      </c>
    </row>
    <row r="108" spans="1:5" s="3" customFormat="1" ht="15.75">
      <c r="A108" s="7" t="s">
        <v>531</v>
      </c>
      <c r="B108" s="8" t="s">
        <v>268</v>
      </c>
      <c r="C108" s="8"/>
      <c r="D108" s="39">
        <f>D109</f>
        <v>38545</v>
      </c>
      <c r="E108" s="39">
        <f>E109</f>
        <v>39941</v>
      </c>
    </row>
    <row r="109" spans="1:6" s="3" customFormat="1" ht="31.5">
      <c r="A109" s="7" t="s">
        <v>615</v>
      </c>
      <c r="B109" s="8" t="s">
        <v>268</v>
      </c>
      <c r="C109" s="8" t="s">
        <v>616</v>
      </c>
      <c r="D109" s="39">
        <v>38545</v>
      </c>
      <c r="E109" s="39">
        <v>39941</v>
      </c>
      <c r="F109" s="3" t="s">
        <v>634</v>
      </c>
    </row>
    <row r="110" spans="1:5" s="3" customFormat="1" ht="47.25">
      <c r="A110" s="7" t="s">
        <v>6</v>
      </c>
      <c r="B110" s="8" t="s">
        <v>269</v>
      </c>
      <c r="C110" s="8"/>
      <c r="D110" s="39">
        <f>D111</f>
        <v>2500</v>
      </c>
      <c r="E110" s="39">
        <f>E111</f>
        <v>2600</v>
      </c>
    </row>
    <row r="111" spans="1:5" s="3" customFormat="1" ht="15.75">
      <c r="A111" s="7" t="s">
        <v>504</v>
      </c>
      <c r="B111" s="8" t="s">
        <v>270</v>
      </c>
      <c r="C111" s="8"/>
      <c r="D111" s="39">
        <f>D112</f>
        <v>2500</v>
      </c>
      <c r="E111" s="39">
        <f>E112</f>
        <v>2600</v>
      </c>
    </row>
    <row r="112" spans="1:6" s="3" customFormat="1" ht="31.5">
      <c r="A112" s="7" t="s">
        <v>615</v>
      </c>
      <c r="B112" s="8" t="s">
        <v>270</v>
      </c>
      <c r="C112" s="8" t="s">
        <v>616</v>
      </c>
      <c r="D112" s="39">
        <v>2500</v>
      </c>
      <c r="E112" s="39">
        <v>2600</v>
      </c>
      <c r="F112" s="3" t="s">
        <v>634</v>
      </c>
    </row>
    <row r="113" spans="1:6" s="37" customFormat="1" ht="47.25">
      <c r="A113" s="4" t="s">
        <v>0</v>
      </c>
      <c r="B113" s="6" t="s">
        <v>271</v>
      </c>
      <c r="C113" s="6"/>
      <c r="D113" s="38">
        <f>D115</f>
        <v>2300</v>
      </c>
      <c r="E113" s="38">
        <f>E115</f>
        <v>2400</v>
      </c>
      <c r="F113" s="3"/>
    </row>
    <row r="114" spans="1:6" s="37" customFormat="1" ht="31.5">
      <c r="A114" s="7" t="s">
        <v>654</v>
      </c>
      <c r="B114" s="8" t="s">
        <v>272</v>
      </c>
      <c r="C114" s="8"/>
      <c r="D114" s="39">
        <f>D115</f>
        <v>2300</v>
      </c>
      <c r="E114" s="39">
        <f>E115</f>
        <v>2400</v>
      </c>
      <c r="F114" s="3"/>
    </row>
    <row r="115" spans="1:5" s="3" customFormat="1" ht="15.75">
      <c r="A115" s="7" t="s">
        <v>460</v>
      </c>
      <c r="B115" s="8" t="s">
        <v>273</v>
      </c>
      <c r="C115" s="8"/>
      <c r="D115" s="39">
        <f>D116</f>
        <v>2300</v>
      </c>
      <c r="E115" s="39">
        <f>E116</f>
        <v>2400</v>
      </c>
    </row>
    <row r="116" spans="1:6" s="3" customFormat="1" ht="15.75">
      <c r="A116" s="7" t="s">
        <v>610</v>
      </c>
      <c r="B116" s="8" t="s">
        <v>273</v>
      </c>
      <c r="C116" s="8" t="s">
        <v>611</v>
      </c>
      <c r="D116" s="39">
        <v>2300</v>
      </c>
      <c r="E116" s="39">
        <v>2400</v>
      </c>
      <c r="F116" s="3" t="s">
        <v>634</v>
      </c>
    </row>
    <row r="117" spans="1:6" s="37" customFormat="1" ht="63">
      <c r="A117" s="4" t="s">
        <v>1</v>
      </c>
      <c r="B117" s="6" t="s">
        <v>274</v>
      </c>
      <c r="C117" s="6"/>
      <c r="D117" s="38">
        <f>D118+D132+D136</f>
        <v>20186.6</v>
      </c>
      <c r="E117" s="38">
        <f>E118+E132+E136</f>
        <v>20418.6</v>
      </c>
      <c r="F117" s="3"/>
    </row>
    <row r="118" spans="1:6" s="37" customFormat="1" ht="31.5">
      <c r="A118" s="40" t="s">
        <v>394</v>
      </c>
      <c r="B118" s="41" t="s">
        <v>383</v>
      </c>
      <c r="C118" s="41"/>
      <c r="D118" s="42">
        <f>D119+D122+D125</f>
        <v>17876</v>
      </c>
      <c r="E118" s="42">
        <f>E119+E122+E125</f>
        <v>18108</v>
      </c>
      <c r="F118" s="92">
        <f>F119</f>
        <v>0</v>
      </c>
    </row>
    <row r="119" spans="1:6" s="37" customFormat="1" ht="31.5">
      <c r="A119" s="7" t="s">
        <v>648</v>
      </c>
      <c r="B119" s="8" t="s">
        <v>384</v>
      </c>
      <c r="C119" s="8"/>
      <c r="D119" s="39">
        <f>D120</f>
        <v>2600</v>
      </c>
      <c r="E119" s="39">
        <f>E120</f>
        <v>2600</v>
      </c>
      <c r="F119" s="3"/>
    </row>
    <row r="120" spans="1:5" s="3" customFormat="1" ht="15.75">
      <c r="A120" s="7" t="s">
        <v>142</v>
      </c>
      <c r="B120" s="8" t="s">
        <v>385</v>
      </c>
      <c r="C120" s="8"/>
      <c r="D120" s="39">
        <f>D121</f>
        <v>2600</v>
      </c>
      <c r="E120" s="39">
        <f>E121</f>
        <v>2600</v>
      </c>
    </row>
    <row r="121" spans="1:6" s="3" customFormat="1" ht="15" customHeight="1">
      <c r="A121" s="7" t="s">
        <v>610</v>
      </c>
      <c r="B121" s="8" t="s">
        <v>385</v>
      </c>
      <c r="C121" s="8" t="s">
        <v>611</v>
      </c>
      <c r="D121" s="39">
        <v>2600</v>
      </c>
      <c r="E121" s="39">
        <v>2600</v>
      </c>
      <c r="F121" s="3" t="s">
        <v>634</v>
      </c>
    </row>
    <row r="122" spans="1:5" s="3" customFormat="1" ht="31.5">
      <c r="A122" s="7" t="s">
        <v>66</v>
      </c>
      <c r="B122" s="8" t="s">
        <v>395</v>
      </c>
      <c r="C122" s="8"/>
      <c r="D122" s="39">
        <f>D123</f>
        <v>2946</v>
      </c>
      <c r="E122" s="39">
        <f>E123</f>
        <v>3063</v>
      </c>
    </row>
    <row r="123" spans="1:5" s="3" customFormat="1" ht="15" customHeight="1">
      <c r="A123" s="7" t="s">
        <v>612</v>
      </c>
      <c r="B123" s="8" t="s">
        <v>396</v>
      </c>
      <c r="C123" s="8"/>
      <c r="D123" s="39">
        <f>D124</f>
        <v>2946</v>
      </c>
      <c r="E123" s="39">
        <f>E124</f>
        <v>3063</v>
      </c>
    </row>
    <row r="124" spans="1:5" s="3" customFormat="1" ht="31.5">
      <c r="A124" s="7" t="s">
        <v>615</v>
      </c>
      <c r="B124" s="8" t="s">
        <v>396</v>
      </c>
      <c r="C124" s="8" t="s">
        <v>616</v>
      </c>
      <c r="D124" s="39">
        <v>2946</v>
      </c>
      <c r="E124" s="39">
        <v>3063</v>
      </c>
    </row>
    <row r="125" spans="1:5" s="3" customFormat="1" ht="63">
      <c r="A125" s="7" t="s">
        <v>67</v>
      </c>
      <c r="B125" s="8" t="s">
        <v>397</v>
      </c>
      <c r="C125" s="8"/>
      <c r="D125" s="39">
        <f>D126+D130</f>
        <v>12330</v>
      </c>
      <c r="E125" s="39">
        <f>E126+E130</f>
        <v>12445</v>
      </c>
    </row>
    <row r="126" spans="1:6" s="37" customFormat="1" ht="15.75">
      <c r="A126" s="7" t="s">
        <v>639</v>
      </c>
      <c r="B126" s="8" t="s">
        <v>398</v>
      </c>
      <c r="C126" s="8"/>
      <c r="D126" s="39">
        <f>D127+D128+D129</f>
        <v>11330</v>
      </c>
      <c r="E126" s="39">
        <f>E127+E128+E129</f>
        <v>11445</v>
      </c>
      <c r="F126" s="3"/>
    </row>
    <row r="127" spans="1:6" s="37" customFormat="1" ht="47.25">
      <c r="A127" s="7" t="s">
        <v>607</v>
      </c>
      <c r="B127" s="8" t="s">
        <v>398</v>
      </c>
      <c r="C127" s="8" t="s">
        <v>608</v>
      </c>
      <c r="D127" s="39">
        <v>8293</v>
      </c>
      <c r="E127" s="39">
        <v>8294</v>
      </c>
      <c r="F127" s="3" t="s">
        <v>634</v>
      </c>
    </row>
    <row r="128" spans="1:6" s="37" customFormat="1" ht="31.5">
      <c r="A128" s="7" t="s">
        <v>638</v>
      </c>
      <c r="B128" s="8" t="s">
        <v>398</v>
      </c>
      <c r="C128" s="8" t="s">
        <v>609</v>
      </c>
      <c r="D128" s="39">
        <v>2869</v>
      </c>
      <c r="E128" s="39">
        <v>2984</v>
      </c>
      <c r="F128" s="3" t="s">
        <v>634</v>
      </c>
    </row>
    <row r="129" spans="1:6" s="37" customFormat="1" ht="15.75">
      <c r="A129" s="7" t="s">
        <v>610</v>
      </c>
      <c r="B129" s="8" t="s">
        <v>398</v>
      </c>
      <c r="C129" s="8" t="s">
        <v>611</v>
      </c>
      <c r="D129" s="39">
        <v>168</v>
      </c>
      <c r="E129" s="39">
        <v>167</v>
      </c>
      <c r="F129" s="3" t="s">
        <v>634</v>
      </c>
    </row>
    <row r="130" spans="1:5" s="3" customFormat="1" ht="15.75">
      <c r="A130" s="7" t="s">
        <v>142</v>
      </c>
      <c r="B130" s="8" t="s">
        <v>401</v>
      </c>
      <c r="C130" s="8"/>
      <c r="D130" s="39">
        <f>D131</f>
        <v>1000</v>
      </c>
      <c r="E130" s="39">
        <f>E131</f>
        <v>1000</v>
      </c>
    </row>
    <row r="131" spans="1:5" s="3" customFormat="1" ht="31.5">
      <c r="A131" s="7" t="s">
        <v>638</v>
      </c>
      <c r="B131" s="8" t="s">
        <v>401</v>
      </c>
      <c r="C131" s="8" t="s">
        <v>609</v>
      </c>
      <c r="D131" s="39">
        <v>1000</v>
      </c>
      <c r="E131" s="39">
        <v>1000</v>
      </c>
    </row>
    <row r="132" spans="1:5" s="3" customFormat="1" ht="15.75">
      <c r="A132" s="40" t="s">
        <v>389</v>
      </c>
      <c r="B132" s="41" t="s">
        <v>386</v>
      </c>
      <c r="C132" s="41"/>
      <c r="D132" s="42">
        <f aca="true" t="shared" si="0" ref="D132:E134">D133</f>
        <v>500</v>
      </c>
      <c r="E132" s="42">
        <f t="shared" si="0"/>
        <v>500</v>
      </c>
    </row>
    <row r="133" spans="1:5" s="3" customFormat="1" ht="31.5">
      <c r="A133" s="7" t="s">
        <v>392</v>
      </c>
      <c r="B133" s="8" t="s">
        <v>387</v>
      </c>
      <c r="C133" s="8"/>
      <c r="D133" s="39">
        <f t="shared" si="0"/>
        <v>500</v>
      </c>
      <c r="E133" s="39">
        <f t="shared" si="0"/>
        <v>500</v>
      </c>
    </row>
    <row r="134" spans="1:6" s="3" customFormat="1" ht="15.75">
      <c r="A134" s="7" t="s">
        <v>142</v>
      </c>
      <c r="B134" s="8" t="s">
        <v>388</v>
      </c>
      <c r="C134" s="8"/>
      <c r="D134" s="39">
        <f t="shared" si="0"/>
        <v>500</v>
      </c>
      <c r="E134" s="39">
        <f t="shared" si="0"/>
        <v>500</v>
      </c>
      <c r="F134" s="93">
        <f>F135</f>
        <v>0</v>
      </c>
    </row>
    <row r="135" spans="1:5" s="3" customFormat="1" ht="15.75">
      <c r="A135" s="7" t="s">
        <v>610</v>
      </c>
      <c r="B135" s="8" t="s">
        <v>388</v>
      </c>
      <c r="C135" s="8" t="s">
        <v>611</v>
      </c>
      <c r="D135" s="39">
        <v>500</v>
      </c>
      <c r="E135" s="39">
        <v>500</v>
      </c>
    </row>
    <row r="136" spans="1:5" s="94" customFormat="1" ht="31.5">
      <c r="A136" s="40" t="s">
        <v>393</v>
      </c>
      <c r="B136" s="41" t="s">
        <v>390</v>
      </c>
      <c r="C136" s="41"/>
      <c r="D136" s="42">
        <f>D137</f>
        <v>1810.6</v>
      </c>
      <c r="E136" s="42">
        <f>E137</f>
        <v>1810.6</v>
      </c>
    </row>
    <row r="137" spans="1:5" s="3" customFormat="1" ht="31.5">
      <c r="A137" s="7" t="s">
        <v>100</v>
      </c>
      <c r="B137" s="8" t="s">
        <v>391</v>
      </c>
      <c r="C137" s="8"/>
      <c r="D137" s="39">
        <f>D138+D140</f>
        <v>1810.6</v>
      </c>
      <c r="E137" s="39">
        <f>E138+E140</f>
        <v>1810.6</v>
      </c>
    </row>
    <row r="138" spans="1:5" s="3" customFormat="1" ht="47.25">
      <c r="A138" s="7" t="s">
        <v>649</v>
      </c>
      <c r="B138" s="8" t="s">
        <v>399</v>
      </c>
      <c r="C138" s="8"/>
      <c r="D138" s="39">
        <f>D139</f>
        <v>672.4</v>
      </c>
      <c r="E138" s="39">
        <f>E139</f>
        <v>672.4</v>
      </c>
    </row>
    <row r="139" spans="1:6" s="3" customFormat="1" ht="31.5">
      <c r="A139" s="7" t="s">
        <v>638</v>
      </c>
      <c r="B139" s="8" t="s">
        <v>399</v>
      </c>
      <c r="C139" s="8" t="s">
        <v>609</v>
      </c>
      <c r="D139" s="39">
        <v>672.4</v>
      </c>
      <c r="E139" s="39">
        <v>672.4</v>
      </c>
      <c r="F139" s="3" t="s">
        <v>568</v>
      </c>
    </row>
    <row r="140" spans="1:5" s="3" customFormat="1" ht="31.5">
      <c r="A140" s="7" t="s">
        <v>650</v>
      </c>
      <c r="B140" s="8" t="s">
        <v>400</v>
      </c>
      <c r="C140" s="8"/>
      <c r="D140" s="39">
        <f>D141</f>
        <v>1138.2</v>
      </c>
      <c r="E140" s="39">
        <f>E141</f>
        <v>1138.2</v>
      </c>
    </row>
    <row r="141" spans="1:6" s="3" customFormat="1" ht="31.5">
      <c r="A141" s="7" t="s">
        <v>638</v>
      </c>
      <c r="B141" s="8" t="s">
        <v>400</v>
      </c>
      <c r="C141" s="8" t="s">
        <v>609</v>
      </c>
      <c r="D141" s="39">
        <v>1138.2</v>
      </c>
      <c r="E141" s="39">
        <v>1138.2</v>
      </c>
      <c r="F141" s="3" t="s">
        <v>568</v>
      </c>
    </row>
    <row r="142" spans="1:6" s="37" customFormat="1" ht="31.5">
      <c r="A142" s="4" t="s">
        <v>2</v>
      </c>
      <c r="B142" s="6" t="s">
        <v>275</v>
      </c>
      <c r="C142" s="6"/>
      <c r="D142" s="38">
        <f>D143+D155+D160+D163+D166</f>
        <v>127089.19999999998</v>
      </c>
      <c r="E142" s="38">
        <f>E143+E155+E160+E163+E166</f>
        <v>130472.9</v>
      </c>
      <c r="F142" s="3"/>
    </row>
    <row r="143" spans="1:6" s="37" customFormat="1" ht="47.25">
      <c r="A143" s="7" t="s">
        <v>277</v>
      </c>
      <c r="B143" s="8" t="s">
        <v>276</v>
      </c>
      <c r="C143" s="8"/>
      <c r="D143" s="39">
        <f>D144+D146+D148+D150+D152</f>
        <v>86859.79999999999</v>
      </c>
      <c r="E143" s="39">
        <f>E144+E146+E148+E150+E152</f>
        <v>88910.4</v>
      </c>
      <c r="F143" s="3"/>
    </row>
    <row r="144" spans="1:6" s="37" customFormat="1" ht="15.75">
      <c r="A144" s="7" t="s">
        <v>635</v>
      </c>
      <c r="B144" s="8" t="s">
        <v>278</v>
      </c>
      <c r="C144" s="8"/>
      <c r="D144" s="39">
        <f>D145</f>
        <v>29717</v>
      </c>
      <c r="E144" s="39">
        <f>E145</f>
        <v>30853</v>
      </c>
      <c r="F144" s="3"/>
    </row>
    <row r="145" spans="1:6" s="37" customFormat="1" ht="31.5">
      <c r="A145" s="7" t="s">
        <v>615</v>
      </c>
      <c r="B145" s="8" t="s">
        <v>278</v>
      </c>
      <c r="C145" s="8" t="s">
        <v>616</v>
      </c>
      <c r="D145" s="39">
        <v>29717</v>
      </c>
      <c r="E145" s="39">
        <v>30853</v>
      </c>
      <c r="F145" s="3" t="s">
        <v>634</v>
      </c>
    </row>
    <row r="146" spans="1:5" s="3" customFormat="1" ht="15.75">
      <c r="A146" s="7" t="s">
        <v>500</v>
      </c>
      <c r="B146" s="8" t="s">
        <v>279</v>
      </c>
      <c r="C146" s="8"/>
      <c r="D146" s="39">
        <f>D147</f>
        <v>18026</v>
      </c>
      <c r="E146" s="39">
        <f>E147</f>
        <v>18758</v>
      </c>
    </row>
    <row r="147" spans="1:6" s="3" customFormat="1" ht="31.5">
      <c r="A147" s="7" t="s">
        <v>615</v>
      </c>
      <c r="B147" s="8" t="s">
        <v>279</v>
      </c>
      <c r="C147" s="8" t="s">
        <v>616</v>
      </c>
      <c r="D147" s="39">
        <v>18026</v>
      </c>
      <c r="E147" s="39">
        <v>18758</v>
      </c>
      <c r="F147" s="3" t="s">
        <v>634</v>
      </c>
    </row>
    <row r="148" spans="1:5" s="3" customFormat="1" ht="15.75">
      <c r="A148" s="7" t="s">
        <v>636</v>
      </c>
      <c r="B148" s="8" t="s">
        <v>280</v>
      </c>
      <c r="C148" s="8"/>
      <c r="D148" s="39">
        <f>D149</f>
        <v>750</v>
      </c>
      <c r="E148" s="39">
        <f>E149</f>
        <v>550</v>
      </c>
    </row>
    <row r="149" spans="1:6" s="3" customFormat="1" ht="31.5">
      <c r="A149" s="7" t="s">
        <v>638</v>
      </c>
      <c r="B149" s="8" t="s">
        <v>280</v>
      </c>
      <c r="C149" s="8" t="s">
        <v>609</v>
      </c>
      <c r="D149" s="39">
        <v>750</v>
      </c>
      <c r="E149" s="39">
        <v>550</v>
      </c>
      <c r="F149" s="3" t="s">
        <v>634</v>
      </c>
    </row>
    <row r="150" spans="1:5" s="3" customFormat="1" ht="47.25">
      <c r="A150" s="7" t="s">
        <v>681</v>
      </c>
      <c r="B150" s="8" t="s">
        <v>682</v>
      </c>
      <c r="C150" s="8"/>
      <c r="D150" s="39">
        <f>D151</f>
        <v>3638.1</v>
      </c>
      <c r="E150" s="39">
        <f>E151</f>
        <v>3638.1</v>
      </c>
    </row>
    <row r="151" spans="1:5" s="3" customFormat="1" ht="31.5">
      <c r="A151" s="7" t="s">
        <v>615</v>
      </c>
      <c r="B151" s="8" t="s">
        <v>682</v>
      </c>
      <c r="C151" s="8" t="s">
        <v>616</v>
      </c>
      <c r="D151" s="39">
        <v>3638.1</v>
      </c>
      <c r="E151" s="39">
        <v>3638.1</v>
      </c>
    </row>
    <row r="152" spans="1:5" s="3" customFormat="1" ht="78.75">
      <c r="A152" s="2" t="s">
        <v>991</v>
      </c>
      <c r="B152" s="8" t="s">
        <v>51</v>
      </c>
      <c r="C152" s="8"/>
      <c r="D152" s="39">
        <f>D154+D153</f>
        <v>34728.7</v>
      </c>
      <c r="E152" s="39">
        <f>E154+E153</f>
        <v>35111.3</v>
      </c>
    </row>
    <row r="153" spans="1:5" s="3" customFormat="1" ht="15.75">
      <c r="A153" s="2" t="s">
        <v>466</v>
      </c>
      <c r="B153" s="8" t="s">
        <v>51</v>
      </c>
      <c r="C153" s="8" t="s">
        <v>618</v>
      </c>
      <c r="D153" s="39">
        <v>8707.3</v>
      </c>
      <c r="E153" s="39">
        <v>8804.2</v>
      </c>
    </row>
    <row r="154" spans="1:5" s="3" customFormat="1" ht="31.5">
      <c r="A154" s="7" t="s">
        <v>615</v>
      </c>
      <c r="B154" s="8" t="s">
        <v>51</v>
      </c>
      <c r="C154" s="8" t="s">
        <v>616</v>
      </c>
      <c r="D154" s="39">
        <v>26021.4</v>
      </c>
      <c r="E154" s="39">
        <v>26307.1</v>
      </c>
    </row>
    <row r="155" spans="1:6" s="37" customFormat="1" ht="31.5">
      <c r="A155" s="7" t="s">
        <v>4</v>
      </c>
      <c r="B155" s="8" t="s">
        <v>281</v>
      </c>
      <c r="C155" s="8"/>
      <c r="D155" s="39">
        <f>D156+D158</f>
        <v>35057.4</v>
      </c>
      <c r="E155" s="39">
        <f>E156+E158</f>
        <v>36190.5</v>
      </c>
      <c r="F155" s="3"/>
    </row>
    <row r="156" spans="1:6" s="37" customFormat="1" ht="15.75">
      <c r="A156" s="7" t="s">
        <v>230</v>
      </c>
      <c r="B156" s="8" t="s">
        <v>282</v>
      </c>
      <c r="C156" s="8"/>
      <c r="D156" s="39">
        <f>D157</f>
        <v>27974</v>
      </c>
      <c r="E156" s="39">
        <f>E157</f>
        <v>29028</v>
      </c>
      <c r="F156" s="3"/>
    </row>
    <row r="157" spans="1:6" s="37" customFormat="1" ht="31.5">
      <c r="A157" s="7" t="s">
        <v>615</v>
      </c>
      <c r="B157" s="8" t="s">
        <v>282</v>
      </c>
      <c r="C157" s="8" t="s">
        <v>616</v>
      </c>
      <c r="D157" s="39">
        <v>27974</v>
      </c>
      <c r="E157" s="39">
        <v>29028</v>
      </c>
      <c r="F157" s="3" t="s">
        <v>634</v>
      </c>
    </row>
    <row r="158" spans="1:6" s="37" customFormat="1" ht="52.5" customHeight="1">
      <c r="A158" s="2" t="s">
        <v>990</v>
      </c>
      <c r="B158" s="8" t="s">
        <v>50</v>
      </c>
      <c r="C158" s="8"/>
      <c r="D158" s="39">
        <f>D159</f>
        <v>7083.4</v>
      </c>
      <c r="E158" s="39">
        <f>E159</f>
        <v>7162.5</v>
      </c>
      <c r="F158" s="3"/>
    </row>
    <row r="159" spans="1:6" s="37" customFormat="1" ht="31.5">
      <c r="A159" s="7" t="s">
        <v>615</v>
      </c>
      <c r="B159" s="8" t="s">
        <v>50</v>
      </c>
      <c r="C159" s="8" t="s">
        <v>616</v>
      </c>
      <c r="D159" s="39">
        <v>7083.4</v>
      </c>
      <c r="E159" s="39">
        <v>7162.5</v>
      </c>
      <c r="F159" s="3"/>
    </row>
    <row r="160" spans="1:6" s="37" customFormat="1" ht="33" customHeight="1">
      <c r="A160" s="7" t="s">
        <v>68</v>
      </c>
      <c r="B160" s="8" t="s">
        <v>283</v>
      </c>
      <c r="C160" s="8"/>
      <c r="D160" s="39">
        <f>D161</f>
        <v>3350</v>
      </c>
      <c r="E160" s="39">
        <f>E161</f>
        <v>3500</v>
      </c>
      <c r="F160" s="3"/>
    </row>
    <row r="161" spans="1:5" s="3" customFormat="1" ht="33" customHeight="1">
      <c r="A161" s="7" t="s">
        <v>613</v>
      </c>
      <c r="B161" s="8" t="s">
        <v>284</v>
      </c>
      <c r="C161" s="8"/>
      <c r="D161" s="39">
        <f>D162</f>
        <v>3350</v>
      </c>
      <c r="E161" s="39">
        <f>E162</f>
        <v>3500</v>
      </c>
    </row>
    <row r="162" spans="1:6" s="3" customFormat="1" ht="33" customHeight="1">
      <c r="A162" s="7" t="s">
        <v>638</v>
      </c>
      <c r="B162" s="8" t="s">
        <v>284</v>
      </c>
      <c r="C162" s="8" t="s">
        <v>609</v>
      </c>
      <c r="D162" s="39">
        <v>3350</v>
      </c>
      <c r="E162" s="39">
        <v>3500</v>
      </c>
      <c r="F162" s="3" t="s">
        <v>634</v>
      </c>
    </row>
    <row r="163" spans="1:6" s="37" customFormat="1" ht="33" customHeight="1">
      <c r="A163" s="7" t="s">
        <v>285</v>
      </c>
      <c r="B163" s="8" t="s">
        <v>286</v>
      </c>
      <c r="C163" s="8"/>
      <c r="D163" s="39">
        <f>D164</f>
        <v>907</v>
      </c>
      <c r="E163" s="39">
        <f>E164</f>
        <v>920</v>
      </c>
      <c r="F163" s="3"/>
    </row>
    <row r="164" spans="1:5" s="3" customFormat="1" ht="33" customHeight="1">
      <c r="A164" s="7" t="s">
        <v>614</v>
      </c>
      <c r="B164" s="8" t="s">
        <v>287</v>
      </c>
      <c r="C164" s="8"/>
      <c r="D164" s="39">
        <f>D165</f>
        <v>907</v>
      </c>
      <c r="E164" s="39">
        <f>E165</f>
        <v>920</v>
      </c>
    </row>
    <row r="165" spans="1:6" s="3" customFormat="1" ht="33" customHeight="1">
      <c r="A165" s="7" t="s">
        <v>638</v>
      </c>
      <c r="B165" s="8" t="s">
        <v>287</v>
      </c>
      <c r="C165" s="8" t="s">
        <v>609</v>
      </c>
      <c r="D165" s="39">
        <v>907</v>
      </c>
      <c r="E165" s="39">
        <v>920</v>
      </c>
      <c r="F165" s="3" t="s">
        <v>634</v>
      </c>
    </row>
    <row r="166" spans="1:5" s="3" customFormat="1" ht="78.75">
      <c r="A166" s="2" t="s">
        <v>88</v>
      </c>
      <c r="B166" s="8" t="s">
        <v>923</v>
      </c>
      <c r="C166" s="8"/>
      <c r="D166" s="39">
        <f>D167</f>
        <v>915</v>
      </c>
      <c r="E166" s="39">
        <f>E167</f>
        <v>952</v>
      </c>
    </row>
    <row r="167" spans="1:5" s="3" customFormat="1" ht="63">
      <c r="A167" s="2" t="s">
        <v>916</v>
      </c>
      <c r="B167" s="8" t="s">
        <v>924</v>
      </c>
      <c r="C167" s="8"/>
      <c r="D167" s="39">
        <f>D168</f>
        <v>915</v>
      </c>
      <c r="E167" s="39">
        <f>E168</f>
        <v>952</v>
      </c>
    </row>
    <row r="168" spans="1:5" s="3" customFormat="1" ht="31.5">
      <c r="A168" s="7" t="s">
        <v>615</v>
      </c>
      <c r="B168" s="8" t="s">
        <v>924</v>
      </c>
      <c r="C168" s="8" t="s">
        <v>616</v>
      </c>
      <c r="D168" s="39">
        <v>915</v>
      </c>
      <c r="E168" s="39">
        <v>952</v>
      </c>
    </row>
    <row r="169" spans="1:7" s="37" customFormat="1" ht="47.25">
      <c r="A169" s="4" t="s">
        <v>145</v>
      </c>
      <c r="B169" s="6" t="s">
        <v>288</v>
      </c>
      <c r="C169" s="6"/>
      <c r="D169" s="38">
        <f>D170+D175+D182+D193</f>
        <v>73512</v>
      </c>
      <c r="E169" s="38">
        <f>E170+E175+E182+E193</f>
        <v>74151.2</v>
      </c>
      <c r="F169" s="3"/>
      <c r="G169" s="54"/>
    </row>
    <row r="170" spans="1:7" s="37" customFormat="1" ht="31.5">
      <c r="A170" s="7" t="s">
        <v>289</v>
      </c>
      <c r="B170" s="8" t="s">
        <v>290</v>
      </c>
      <c r="C170" s="8"/>
      <c r="D170" s="39">
        <f>D171</f>
        <v>3992</v>
      </c>
      <c r="E170" s="39">
        <f>E171</f>
        <v>4024</v>
      </c>
      <c r="F170" s="3"/>
      <c r="G170" s="54"/>
    </row>
    <row r="171" spans="1:7" s="37" customFormat="1" ht="15.75">
      <c r="A171" s="7" t="s">
        <v>639</v>
      </c>
      <c r="B171" s="8" t="s">
        <v>291</v>
      </c>
      <c r="C171" s="8"/>
      <c r="D171" s="39">
        <f>D172+D173+D174</f>
        <v>3992</v>
      </c>
      <c r="E171" s="39">
        <f>E172+E173+E174</f>
        <v>4024</v>
      </c>
      <c r="F171" s="3"/>
      <c r="G171" s="54"/>
    </row>
    <row r="172" spans="1:7" s="37" customFormat="1" ht="47.25">
      <c r="A172" s="7" t="s">
        <v>607</v>
      </c>
      <c r="B172" s="8" t="s">
        <v>291</v>
      </c>
      <c r="C172" s="8" t="s">
        <v>608</v>
      </c>
      <c r="D172" s="39">
        <v>3171</v>
      </c>
      <c r="E172" s="39">
        <v>3171</v>
      </c>
      <c r="F172" s="3"/>
      <c r="G172" s="54"/>
    </row>
    <row r="173" spans="1:7" s="37" customFormat="1" ht="31.5">
      <c r="A173" s="7" t="s">
        <v>638</v>
      </c>
      <c r="B173" s="8" t="s">
        <v>291</v>
      </c>
      <c r="C173" s="8" t="s">
        <v>609</v>
      </c>
      <c r="D173" s="39">
        <v>611</v>
      </c>
      <c r="E173" s="39">
        <v>643</v>
      </c>
      <c r="F173" s="3"/>
      <c r="G173" s="54"/>
    </row>
    <row r="174" spans="1:7" s="37" customFormat="1" ht="15.75">
      <c r="A174" s="7" t="s">
        <v>610</v>
      </c>
      <c r="B174" s="8" t="s">
        <v>291</v>
      </c>
      <c r="C174" s="8" t="s">
        <v>611</v>
      </c>
      <c r="D174" s="39">
        <v>210</v>
      </c>
      <c r="E174" s="39">
        <v>210</v>
      </c>
      <c r="F174" s="3"/>
      <c r="G174" s="54"/>
    </row>
    <row r="175" spans="1:7" s="37" customFormat="1" ht="47.25">
      <c r="A175" s="7" t="s">
        <v>641</v>
      </c>
      <c r="B175" s="8" t="s">
        <v>292</v>
      </c>
      <c r="C175" s="8"/>
      <c r="D175" s="39">
        <f>D176+D180</f>
        <v>60112</v>
      </c>
      <c r="E175" s="39">
        <f>E176+E180</f>
        <v>60628</v>
      </c>
      <c r="F175" s="3"/>
      <c r="G175" s="54"/>
    </row>
    <row r="176" spans="1:7" s="37" customFormat="1" ht="15.75">
      <c r="A176" s="7" t="s">
        <v>639</v>
      </c>
      <c r="B176" s="8" t="s">
        <v>293</v>
      </c>
      <c r="C176" s="8"/>
      <c r="D176" s="39">
        <f>D177+D178+D179</f>
        <v>57511</v>
      </c>
      <c r="E176" s="39">
        <f>E177+E178+E179</f>
        <v>58027</v>
      </c>
      <c r="F176" s="3"/>
      <c r="G176" s="54"/>
    </row>
    <row r="177" spans="1:6" s="37" customFormat="1" ht="47.25">
      <c r="A177" s="7" t="s">
        <v>607</v>
      </c>
      <c r="B177" s="8" t="s">
        <v>293</v>
      </c>
      <c r="C177" s="8" t="s">
        <v>608</v>
      </c>
      <c r="D177" s="39">
        <v>42999</v>
      </c>
      <c r="E177" s="39">
        <v>43004</v>
      </c>
      <c r="F177" s="3" t="s">
        <v>634</v>
      </c>
    </row>
    <row r="178" spans="1:6" s="37" customFormat="1" ht="31.5">
      <c r="A178" s="7" t="s">
        <v>638</v>
      </c>
      <c r="B178" s="8" t="s">
        <v>293</v>
      </c>
      <c r="C178" s="8" t="s">
        <v>609</v>
      </c>
      <c r="D178" s="39">
        <v>13941</v>
      </c>
      <c r="E178" s="39">
        <v>14452</v>
      </c>
      <c r="F178" s="3" t="s">
        <v>634</v>
      </c>
    </row>
    <row r="179" spans="1:6" s="37" customFormat="1" ht="15.75">
      <c r="A179" s="7" t="s">
        <v>610</v>
      </c>
      <c r="B179" s="8" t="s">
        <v>293</v>
      </c>
      <c r="C179" s="8" t="s">
        <v>611</v>
      </c>
      <c r="D179" s="39">
        <v>571</v>
      </c>
      <c r="E179" s="39">
        <v>571</v>
      </c>
      <c r="F179" s="3" t="s">
        <v>634</v>
      </c>
    </row>
    <row r="180" spans="1:5" s="3" customFormat="1" ht="31.5">
      <c r="A180" s="7" t="s">
        <v>37</v>
      </c>
      <c r="B180" s="8" t="s">
        <v>294</v>
      </c>
      <c r="C180" s="8"/>
      <c r="D180" s="39">
        <f>D181</f>
        <v>2601</v>
      </c>
      <c r="E180" s="39">
        <f>E181</f>
        <v>2601</v>
      </c>
    </row>
    <row r="181" spans="1:6" s="3" customFormat="1" ht="47.25">
      <c r="A181" s="7" t="s">
        <v>607</v>
      </c>
      <c r="B181" s="8" t="s">
        <v>294</v>
      </c>
      <c r="C181" s="8" t="s">
        <v>608</v>
      </c>
      <c r="D181" s="39">
        <v>2601</v>
      </c>
      <c r="E181" s="39">
        <v>2601</v>
      </c>
      <c r="F181" s="3" t="s">
        <v>634</v>
      </c>
    </row>
    <row r="182" spans="1:5" s="3" customFormat="1" ht="47.25">
      <c r="A182" s="7" t="s">
        <v>643</v>
      </c>
      <c r="B182" s="8" t="s">
        <v>295</v>
      </c>
      <c r="C182" s="8"/>
      <c r="D182" s="39">
        <f>D183+D185+D188+D190</f>
        <v>8812</v>
      </c>
      <c r="E182" s="39">
        <f>E183+E185+E188+E190</f>
        <v>8879.199999999999</v>
      </c>
    </row>
    <row r="183" spans="1:5" s="3" customFormat="1" ht="31.5">
      <c r="A183" s="7" t="s">
        <v>103</v>
      </c>
      <c r="B183" s="8" t="s">
        <v>296</v>
      </c>
      <c r="C183" s="8"/>
      <c r="D183" s="39">
        <f>D184</f>
        <v>1879.6</v>
      </c>
      <c r="E183" s="39">
        <f>E184</f>
        <v>1946.8</v>
      </c>
    </row>
    <row r="184" spans="1:6" s="3" customFormat="1" ht="15.75">
      <c r="A184" s="7" t="s">
        <v>466</v>
      </c>
      <c r="B184" s="8" t="s">
        <v>296</v>
      </c>
      <c r="C184" s="8" t="s">
        <v>618</v>
      </c>
      <c r="D184" s="39">
        <v>1879.6</v>
      </c>
      <c r="E184" s="39">
        <v>1946.8</v>
      </c>
      <c r="F184" s="3" t="s">
        <v>570</v>
      </c>
    </row>
    <row r="185" spans="1:5" s="3" customFormat="1" ht="31.5">
      <c r="A185" s="7" t="s">
        <v>642</v>
      </c>
      <c r="B185" s="8" t="s">
        <v>299</v>
      </c>
      <c r="C185" s="8"/>
      <c r="D185" s="39">
        <f>D186+D187</f>
        <v>4874.4</v>
      </c>
      <c r="E185" s="39">
        <f>E186+E187</f>
        <v>4874.4</v>
      </c>
    </row>
    <row r="186" spans="1:6" s="3" customFormat="1" ht="47.25">
      <c r="A186" s="7" t="s">
        <v>607</v>
      </c>
      <c r="B186" s="8" t="s">
        <v>299</v>
      </c>
      <c r="C186" s="8" t="s">
        <v>608</v>
      </c>
      <c r="D186" s="39">
        <v>4197.9</v>
      </c>
      <c r="E186" s="39">
        <v>4197.9</v>
      </c>
      <c r="F186" s="3" t="s">
        <v>568</v>
      </c>
    </row>
    <row r="187" spans="1:6" s="3" customFormat="1" ht="31.5">
      <c r="A187" s="7" t="s">
        <v>638</v>
      </c>
      <c r="B187" s="8" t="s">
        <v>299</v>
      </c>
      <c r="C187" s="8" t="s">
        <v>609</v>
      </c>
      <c r="D187" s="39">
        <v>676.5</v>
      </c>
      <c r="E187" s="39">
        <v>676.5</v>
      </c>
      <c r="F187" s="3" t="s">
        <v>568</v>
      </c>
    </row>
    <row r="188" spans="1:5" s="3" customFormat="1" ht="47.25">
      <c r="A188" s="7" t="s">
        <v>644</v>
      </c>
      <c r="B188" s="8" t="s">
        <v>297</v>
      </c>
      <c r="C188" s="8"/>
      <c r="D188" s="39">
        <f>D189</f>
        <v>1338.2</v>
      </c>
      <c r="E188" s="39">
        <f>E189</f>
        <v>1338.2</v>
      </c>
    </row>
    <row r="189" spans="1:6" s="3" customFormat="1" ht="47.25">
      <c r="A189" s="7" t="s">
        <v>607</v>
      </c>
      <c r="B189" s="8" t="s">
        <v>297</v>
      </c>
      <c r="C189" s="8" t="s">
        <v>608</v>
      </c>
      <c r="D189" s="39">
        <v>1338.2</v>
      </c>
      <c r="E189" s="39">
        <v>1338.2</v>
      </c>
      <c r="F189" s="3" t="s">
        <v>568</v>
      </c>
    </row>
    <row r="190" spans="1:5" s="3" customFormat="1" ht="31.5">
      <c r="A190" s="7" t="s">
        <v>645</v>
      </c>
      <c r="B190" s="8" t="s">
        <v>298</v>
      </c>
      <c r="C190" s="8"/>
      <c r="D190" s="39">
        <f>D191+D192</f>
        <v>719.8</v>
      </c>
      <c r="E190" s="39">
        <f>E191+E192</f>
        <v>719.8</v>
      </c>
    </row>
    <row r="191" spans="1:6" s="3" customFormat="1" ht="47.25">
      <c r="A191" s="7" t="s">
        <v>607</v>
      </c>
      <c r="B191" s="8" t="s">
        <v>298</v>
      </c>
      <c r="C191" s="8" t="s">
        <v>608</v>
      </c>
      <c r="D191" s="39">
        <v>648.8</v>
      </c>
      <c r="E191" s="39">
        <v>648.8</v>
      </c>
      <c r="F191" s="3" t="s">
        <v>568</v>
      </c>
    </row>
    <row r="192" spans="1:6" s="3" customFormat="1" ht="31.5">
      <c r="A192" s="7" t="s">
        <v>638</v>
      </c>
      <c r="B192" s="8" t="s">
        <v>298</v>
      </c>
      <c r="C192" s="8" t="s">
        <v>609</v>
      </c>
      <c r="D192" s="39">
        <v>71</v>
      </c>
      <c r="E192" s="39">
        <v>71</v>
      </c>
      <c r="F192" s="3" t="s">
        <v>568</v>
      </c>
    </row>
    <row r="193" spans="1:5" s="3" customFormat="1" ht="31.5">
      <c r="A193" s="7" t="s">
        <v>87</v>
      </c>
      <c r="B193" s="8" t="s">
        <v>1048</v>
      </c>
      <c r="C193" s="41"/>
      <c r="D193" s="39">
        <f>D194</f>
        <v>596</v>
      </c>
      <c r="E193" s="39">
        <f>E194</f>
        <v>620</v>
      </c>
    </row>
    <row r="194" spans="1:5" s="3" customFormat="1" ht="15.75">
      <c r="A194" s="7" t="s">
        <v>151</v>
      </c>
      <c r="B194" s="8" t="s">
        <v>1049</v>
      </c>
      <c r="C194" s="41"/>
      <c r="D194" s="39">
        <f>D195</f>
        <v>596</v>
      </c>
      <c r="E194" s="39">
        <f>E195</f>
        <v>620</v>
      </c>
    </row>
    <row r="195" spans="1:5" s="3" customFormat="1" ht="15.75">
      <c r="A195" s="7" t="s">
        <v>620</v>
      </c>
      <c r="B195" s="8" t="s">
        <v>1049</v>
      </c>
      <c r="C195" s="8" t="s">
        <v>619</v>
      </c>
      <c r="D195" s="39">
        <v>596</v>
      </c>
      <c r="E195" s="39">
        <v>620</v>
      </c>
    </row>
    <row r="196" spans="1:6" s="37" customFormat="1" ht="63">
      <c r="A196" s="4" t="s">
        <v>300</v>
      </c>
      <c r="B196" s="6" t="s">
        <v>301</v>
      </c>
      <c r="C196" s="6"/>
      <c r="D196" s="38">
        <f>D200+D203+D213+D228+D237+D242+D197+D210</f>
        <v>62855</v>
      </c>
      <c r="E196" s="38">
        <f>E200+E203+E213+E228+E237+E242+E197+E210</f>
        <v>76887</v>
      </c>
      <c r="F196" s="3"/>
    </row>
    <row r="197" spans="1:6" s="37" customFormat="1" ht="31.5">
      <c r="A197" s="7" t="s">
        <v>655</v>
      </c>
      <c r="B197" s="8" t="s">
        <v>302</v>
      </c>
      <c r="C197" s="8"/>
      <c r="D197" s="39">
        <f>D198</f>
        <v>0</v>
      </c>
      <c r="E197" s="39">
        <f>E198</f>
        <v>14245.7</v>
      </c>
      <c r="F197" s="3"/>
    </row>
    <row r="198" spans="1:6" s="37" customFormat="1" ht="15.75">
      <c r="A198" s="7" t="s">
        <v>675</v>
      </c>
      <c r="B198" s="8" t="s">
        <v>674</v>
      </c>
      <c r="C198" s="8"/>
      <c r="D198" s="39">
        <f>D199</f>
        <v>0</v>
      </c>
      <c r="E198" s="39">
        <f>E199</f>
        <v>14245.7</v>
      </c>
      <c r="F198" s="3"/>
    </row>
    <row r="199" spans="1:6" s="37" customFormat="1" ht="31.5">
      <c r="A199" s="7" t="s">
        <v>224</v>
      </c>
      <c r="B199" s="8" t="s">
        <v>674</v>
      </c>
      <c r="C199" s="8" t="s">
        <v>622</v>
      </c>
      <c r="D199" s="39">
        <v>0</v>
      </c>
      <c r="E199" s="39">
        <v>14245.7</v>
      </c>
      <c r="F199" s="3"/>
    </row>
    <row r="200" spans="1:6" s="3" customFormat="1" ht="63">
      <c r="A200" s="7" t="s">
        <v>651</v>
      </c>
      <c r="B200" s="8" t="s">
        <v>303</v>
      </c>
      <c r="C200" s="8"/>
      <c r="D200" s="39">
        <f>D201</f>
        <v>7000</v>
      </c>
      <c r="E200" s="39">
        <f>E201</f>
        <v>6786.3</v>
      </c>
      <c r="F200" s="93" t="e">
        <f>F201+#REF!</f>
        <v>#REF!</v>
      </c>
    </row>
    <row r="201" spans="1:5" s="3" customFormat="1" ht="31.5">
      <c r="A201" s="7" t="s">
        <v>404</v>
      </c>
      <c r="B201" s="8" t="s">
        <v>405</v>
      </c>
      <c r="C201" s="8"/>
      <c r="D201" s="39">
        <f>D202</f>
        <v>7000</v>
      </c>
      <c r="E201" s="39">
        <f>E202</f>
        <v>6786.3</v>
      </c>
    </row>
    <row r="202" spans="1:5" s="3" customFormat="1" ht="31.5">
      <c r="A202" s="7" t="s">
        <v>224</v>
      </c>
      <c r="B202" s="8" t="s">
        <v>405</v>
      </c>
      <c r="C202" s="8" t="s">
        <v>622</v>
      </c>
      <c r="D202" s="39">
        <v>7000</v>
      </c>
      <c r="E202" s="39">
        <v>6786.3</v>
      </c>
    </row>
    <row r="203" spans="1:5" s="3" customFormat="1" ht="49.5" customHeight="1">
      <c r="A203" s="7" t="s">
        <v>69</v>
      </c>
      <c r="B203" s="8" t="s">
        <v>304</v>
      </c>
      <c r="C203" s="8"/>
      <c r="D203" s="39">
        <f>D204+D206+D208</f>
        <v>8100</v>
      </c>
      <c r="E203" s="39">
        <f>E204+E206+E208</f>
        <v>8100</v>
      </c>
    </row>
    <row r="204" spans="1:5" s="3" customFormat="1" ht="83.25" customHeight="1">
      <c r="A204" s="7" t="s">
        <v>416</v>
      </c>
      <c r="B204" s="8" t="s">
        <v>305</v>
      </c>
      <c r="C204" s="8"/>
      <c r="D204" s="39">
        <f>D205</f>
        <v>8100</v>
      </c>
      <c r="E204" s="39">
        <f>E205</f>
        <v>8100</v>
      </c>
    </row>
    <row r="205" spans="1:6" s="3" customFormat="1" ht="20.25" customHeight="1">
      <c r="A205" s="7" t="s">
        <v>466</v>
      </c>
      <c r="B205" s="8" t="s">
        <v>305</v>
      </c>
      <c r="C205" s="8" t="s">
        <v>618</v>
      </c>
      <c r="D205" s="39">
        <v>8100</v>
      </c>
      <c r="E205" s="39">
        <v>8100</v>
      </c>
      <c r="F205" s="3" t="s">
        <v>568</v>
      </c>
    </row>
    <row r="206" spans="1:5" s="3" customFormat="1" ht="47.25">
      <c r="A206" s="7" t="s">
        <v>656</v>
      </c>
      <c r="B206" s="8" t="s">
        <v>677</v>
      </c>
      <c r="C206" s="8"/>
      <c r="D206" s="39">
        <f>D207</f>
        <v>0</v>
      </c>
      <c r="E206" s="39">
        <f>E207</f>
        <v>0</v>
      </c>
    </row>
    <row r="207" spans="1:5" s="3" customFormat="1" ht="31.5">
      <c r="A207" s="7" t="s">
        <v>638</v>
      </c>
      <c r="B207" s="8" t="s">
        <v>677</v>
      </c>
      <c r="C207" s="8" t="s">
        <v>609</v>
      </c>
      <c r="D207" s="39">
        <v>0</v>
      </c>
      <c r="E207" s="39">
        <v>0</v>
      </c>
    </row>
    <row r="208" spans="1:5" s="3" customFormat="1" ht="47.25">
      <c r="A208" s="7" t="s">
        <v>657</v>
      </c>
      <c r="B208" s="8" t="s">
        <v>679</v>
      </c>
      <c r="C208" s="8"/>
      <c r="D208" s="39">
        <f>D209</f>
        <v>0</v>
      </c>
      <c r="E208" s="39">
        <f>E209</f>
        <v>0</v>
      </c>
    </row>
    <row r="209" spans="1:5" s="3" customFormat="1" ht="31.5">
      <c r="A209" s="7" t="s">
        <v>638</v>
      </c>
      <c r="B209" s="8" t="s">
        <v>679</v>
      </c>
      <c r="C209" s="8" t="s">
        <v>609</v>
      </c>
      <c r="D209" s="39">
        <v>0</v>
      </c>
      <c r="E209" s="39">
        <v>0</v>
      </c>
    </row>
    <row r="210" spans="1:5" s="3" customFormat="1" ht="31.5">
      <c r="A210" s="7" t="s">
        <v>306</v>
      </c>
      <c r="B210" s="8" t="s">
        <v>307</v>
      </c>
      <c r="C210" s="8"/>
      <c r="D210" s="39">
        <f>D211</f>
        <v>0</v>
      </c>
      <c r="E210" s="39">
        <f>E211</f>
        <v>0</v>
      </c>
    </row>
    <row r="211" spans="1:5" s="3" customFormat="1" ht="31.5">
      <c r="A211" s="7" t="s">
        <v>46</v>
      </c>
      <c r="B211" s="8" t="s">
        <v>43</v>
      </c>
      <c r="C211" s="8"/>
      <c r="D211" s="39">
        <f>D212</f>
        <v>0</v>
      </c>
      <c r="E211" s="39">
        <f>E212</f>
        <v>0</v>
      </c>
    </row>
    <row r="212" spans="1:5" s="3" customFormat="1" ht="31.5">
      <c r="A212" s="7" t="s">
        <v>224</v>
      </c>
      <c r="B212" s="8" t="s">
        <v>43</v>
      </c>
      <c r="C212" s="8" t="s">
        <v>622</v>
      </c>
      <c r="D212" s="39">
        <v>0</v>
      </c>
      <c r="E212" s="39">
        <v>0</v>
      </c>
    </row>
    <row r="213" spans="1:5" s="3" customFormat="1" ht="54.75" customHeight="1">
      <c r="A213" s="7" t="s">
        <v>308</v>
      </c>
      <c r="B213" s="8" t="s">
        <v>309</v>
      </c>
      <c r="C213" s="8"/>
      <c r="D213" s="39">
        <f>D220+D214+D216+D224+D222+D218+D226</f>
        <v>30655.000000000004</v>
      </c>
      <c r="E213" s="39">
        <f>E220+E214+E216+E224+E222+E218+E226</f>
        <v>30655.000000000004</v>
      </c>
    </row>
    <row r="214" spans="1:5" s="3" customFormat="1" ht="90" customHeight="1">
      <c r="A214" s="7" t="s">
        <v>524</v>
      </c>
      <c r="B214" s="8" t="s">
        <v>310</v>
      </c>
      <c r="C214" s="8"/>
      <c r="D214" s="39">
        <f>D215</f>
        <v>250</v>
      </c>
      <c r="E214" s="39">
        <f>E215</f>
        <v>250</v>
      </c>
    </row>
    <row r="215" spans="1:6" s="3" customFormat="1" ht="30" customHeight="1">
      <c r="A215" s="7" t="s">
        <v>620</v>
      </c>
      <c r="B215" s="8" t="s">
        <v>310</v>
      </c>
      <c r="C215" s="8" t="s">
        <v>619</v>
      </c>
      <c r="D215" s="39">
        <v>250</v>
      </c>
      <c r="E215" s="39">
        <v>250</v>
      </c>
      <c r="F215" s="3" t="s">
        <v>568</v>
      </c>
    </row>
    <row r="216" spans="1:6" s="37" customFormat="1" ht="78.75">
      <c r="A216" s="7" t="s">
        <v>523</v>
      </c>
      <c r="B216" s="8" t="s">
        <v>108</v>
      </c>
      <c r="C216" s="8"/>
      <c r="D216" s="39">
        <f>D217</f>
        <v>13722.7</v>
      </c>
      <c r="E216" s="39">
        <f>E217</f>
        <v>13722.7</v>
      </c>
      <c r="F216" s="3"/>
    </row>
    <row r="217" spans="1:6" s="37" customFormat="1" ht="43.5" customHeight="1">
      <c r="A217" s="7" t="s">
        <v>224</v>
      </c>
      <c r="B217" s="8" t="s">
        <v>108</v>
      </c>
      <c r="C217" s="8" t="s">
        <v>622</v>
      </c>
      <c r="D217" s="39">
        <v>13722.7</v>
      </c>
      <c r="E217" s="39">
        <v>13722.7</v>
      </c>
      <c r="F217" s="3" t="s">
        <v>634</v>
      </c>
    </row>
    <row r="218" spans="1:5" s="3" customFormat="1" ht="31.5">
      <c r="A218" s="7" t="s">
        <v>671</v>
      </c>
      <c r="B218" s="8" t="s">
        <v>672</v>
      </c>
      <c r="C218" s="8"/>
      <c r="D218" s="39">
        <f>D219</f>
        <v>680</v>
      </c>
      <c r="E218" s="39">
        <f>E219</f>
        <v>680</v>
      </c>
    </row>
    <row r="219" spans="1:5" s="3" customFormat="1" ht="15.75">
      <c r="A219" s="7" t="s">
        <v>620</v>
      </c>
      <c r="B219" s="8" t="s">
        <v>672</v>
      </c>
      <c r="C219" s="8" t="s">
        <v>619</v>
      </c>
      <c r="D219" s="39">
        <v>680</v>
      </c>
      <c r="E219" s="39">
        <v>680</v>
      </c>
    </row>
    <row r="220" spans="1:5" s="3" customFormat="1" ht="62.25" customHeight="1">
      <c r="A220" s="7" t="s">
        <v>522</v>
      </c>
      <c r="B220" s="8" t="s">
        <v>90</v>
      </c>
      <c r="C220" s="8"/>
      <c r="D220" s="39">
        <f>D221</f>
        <v>4515.1</v>
      </c>
      <c r="E220" s="39">
        <f>E221</f>
        <v>4515.1</v>
      </c>
    </row>
    <row r="221" spans="1:6" s="3" customFormat="1" ht="31.5">
      <c r="A221" s="7" t="s">
        <v>224</v>
      </c>
      <c r="B221" s="8" t="s">
        <v>90</v>
      </c>
      <c r="C221" s="8" t="s">
        <v>622</v>
      </c>
      <c r="D221" s="39">
        <v>4515.1</v>
      </c>
      <c r="E221" s="39">
        <v>4515.1</v>
      </c>
      <c r="F221" s="3" t="s">
        <v>568</v>
      </c>
    </row>
    <row r="222" spans="1:5" s="3" customFormat="1" ht="31.5">
      <c r="A222" s="7" t="s">
        <v>222</v>
      </c>
      <c r="B222" s="8" t="s">
        <v>221</v>
      </c>
      <c r="C222" s="8"/>
      <c r="D222" s="39">
        <f>D223</f>
        <v>6743.7</v>
      </c>
      <c r="E222" s="39">
        <f>E223</f>
        <v>6743.7</v>
      </c>
    </row>
    <row r="223" spans="1:5" s="3" customFormat="1" ht="15.75">
      <c r="A223" s="7" t="s">
        <v>620</v>
      </c>
      <c r="B223" s="8" t="s">
        <v>221</v>
      </c>
      <c r="C223" s="8" t="s">
        <v>619</v>
      </c>
      <c r="D223" s="39">
        <v>6743.7</v>
      </c>
      <c r="E223" s="39">
        <v>6743.7</v>
      </c>
    </row>
    <row r="224" spans="1:5" s="3" customFormat="1" ht="31.5">
      <c r="A224" s="7" t="s">
        <v>666</v>
      </c>
      <c r="B224" s="8" t="s">
        <v>922</v>
      </c>
      <c r="C224" s="8"/>
      <c r="D224" s="39">
        <f>D225</f>
        <v>4743.5</v>
      </c>
      <c r="E224" s="39">
        <f>E225</f>
        <v>4743.5</v>
      </c>
    </row>
    <row r="225" spans="1:5" s="3" customFormat="1" ht="15.75">
      <c r="A225" s="7" t="s">
        <v>620</v>
      </c>
      <c r="B225" s="8" t="s">
        <v>922</v>
      </c>
      <c r="C225" s="8" t="s">
        <v>619</v>
      </c>
      <c r="D225" s="39">
        <v>4743.5</v>
      </c>
      <c r="E225" s="39">
        <v>4743.5</v>
      </c>
    </row>
    <row r="226" spans="1:5" s="3" customFormat="1" ht="31.5">
      <c r="A226" s="7" t="s">
        <v>106</v>
      </c>
      <c r="B226" s="8" t="s">
        <v>920</v>
      </c>
      <c r="C226" s="8"/>
      <c r="D226" s="39">
        <f>D227</f>
        <v>0</v>
      </c>
      <c r="E226" s="39">
        <f>E227</f>
        <v>0</v>
      </c>
    </row>
    <row r="227" spans="1:5" s="3" customFormat="1" ht="15.75">
      <c r="A227" s="7" t="s">
        <v>620</v>
      </c>
      <c r="B227" s="8" t="s">
        <v>920</v>
      </c>
      <c r="C227" s="8" t="s">
        <v>619</v>
      </c>
      <c r="D227" s="39">
        <v>0</v>
      </c>
      <c r="E227" s="39">
        <v>0</v>
      </c>
    </row>
    <row r="228" spans="1:6" s="37" customFormat="1" ht="31.5">
      <c r="A228" s="7" t="s">
        <v>333</v>
      </c>
      <c r="B228" s="8" t="s">
        <v>334</v>
      </c>
      <c r="C228" s="8"/>
      <c r="D228" s="39">
        <f>D231+D233+D235+D229</f>
        <v>5080</v>
      </c>
      <c r="E228" s="39">
        <f>E231+E233+E235+E229</f>
        <v>5080</v>
      </c>
      <c r="F228" s="3"/>
    </row>
    <row r="229" spans="1:6" s="37" customFormat="1" ht="15.75">
      <c r="A229" s="7" t="s">
        <v>47</v>
      </c>
      <c r="B229" s="8" t="s">
        <v>44</v>
      </c>
      <c r="C229" s="8"/>
      <c r="D229" s="39">
        <f>D230</f>
        <v>530</v>
      </c>
      <c r="E229" s="39">
        <f>E230</f>
        <v>530</v>
      </c>
      <c r="F229" s="3"/>
    </row>
    <row r="230" spans="1:6" s="37" customFormat="1" ht="31.5">
      <c r="A230" s="7" t="s">
        <v>638</v>
      </c>
      <c r="B230" s="8" t="s">
        <v>44</v>
      </c>
      <c r="C230" s="8" t="s">
        <v>609</v>
      </c>
      <c r="D230" s="39">
        <v>530</v>
      </c>
      <c r="E230" s="39">
        <v>530</v>
      </c>
      <c r="F230" s="3"/>
    </row>
    <row r="231" spans="1:5" s="3" customFormat="1" ht="48.75" customHeight="1">
      <c r="A231" s="7" t="s">
        <v>573</v>
      </c>
      <c r="B231" s="8" t="s">
        <v>62</v>
      </c>
      <c r="C231" s="8"/>
      <c r="D231" s="39">
        <f>D232</f>
        <v>1050</v>
      </c>
      <c r="E231" s="39">
        <f>E232</f>
        <v>1050</v>
      </c>
    </row>
    <row r="232" spans="1:6" s="3" customFormat="1" ht="31.5">
      <c r="A232" s="7" t="s">
        <v>638</v>
      </c>
      <c r="B232" s="8" t="s">
        <v>62</v>
      </c>
      <c r="C232" s="8" t="s">
        <v>609</v>
      </c>
      <c r="D232" s="39">
        <v>1050</v>
      </c>
      <c r="E232" s="39">
        <v>1050</v>
      </c>
      <c r="F232" s="3" t="s">
        <v>634</v>
      </c>
    </row>
    <row r="233" spans="1:5" s="3" customFormat="1" ht="31.5">
      <c r="A233" s="7" t="s">
        <v>131</v>
      </c>
      <c r="B233" s="8" t="s">
        <v>63</v>
      </c>
      <c r="C233" s="8"/>
      <c r="D233" s="39">
        <f>D234</f>
        <v>1000</v>
      </c>
      <c r="E233" s="39">
        <f>E234</f>
        <v>1000</v>
      </c>
    </row>
    <row r="234" spans="1:6" s="3" customFormat="1" ht="31.5">
      <c r="A234" s="7" t="s">
        <v>638</v>
      </c>
      <c r="B234" s="8" t="s">
        <v>63</v>
      </c>
      <c r="C234" s="8" t="s">
        <v>609</v>
      </c>
      <c r="D234" s="39">
        <v>1000</v>
      </c>
      <c r="E234" s="39">
        <v>1000</v>
      </c>
      <c r="F234" s="3" t="s">
        <v>634</v>
      </c>
    </row>
    <row r="235" spans="1:5" s="3" customFormat="1" ht="15.75">
      <c r="A235" s="7" t="s">
        <v>354</v>
      </c>
      <c r="B235" s="8" t="s">
        <v>64</v>
      </c>
      <c r="C235" s="8"/>
      <c r="D235" s="39">
        <f>D236</f>
        <v>2500</v>
      </c>
      <c r="E235" s="39">
        <f>E236</f>
        <v>2500</v>
      </c>
    </row>
    <row r="236" spans="1:6" s="3" customFormat="1" ht="31.5">
      <c r="A236" s="7" t="s">
        <v>638</v>
      </c>
      <c r="B236" s="8" t="s">
        <v>64</v>
      </c>
      <c r="C236" s="8" t="s">
        <v>609</v>
      </c>
      <c r="D236" s="39">
        <v>2500</v>
      </c>
      <c r="E236" s="39">
        <v>2500</v>
      </c>
      <c r="F236" s="3" t="s">
        <v>634</v>
      </c>
    </row>
    <row r="237" spans="1:6" s="37" customFormat="1" ht="31.5">
      <c r="A237" s="7" t="s">
        <v>61</v>
      </c>
      <c r="B237" s="8" t="s">
        <v>65</v>
      </c>
      <c r="C237" s="8"/>
      <c r="D237" s="39">
        <f>D238+D240</f>
        <v>1820</v>
      </c>
      <c r="E237" s="39">
        <f>E238+E240</f>
        <v>1820</v>
      </c>
      <c r="F237" s="3"/>
    </row>
    <row r="238" spans="1:5" s="3" customFormat="1" ht="15.75">
      <c r="A238" s="7" t="s">
        <v>406</v>
      </c>
      <c r="B238" s="8" t="s">
        <v>407</v>
      </c>
      <c r="C238" s="8"/>
      <c r="D238" s="39">
        <f>D239</f>
        <v>1500</v>
      </c>
      <c r="E238" s="39">
        <f>E239</f>
        <v>1500</v>
      </c>
    </row>
    <row r="239" spans="1:6" s="3" customFormat="1" ht="31.5">
      <c r="A239" s="7" t="s">
        <v>638</v>
      </c>
      <c r="B239" s="8" t="s">
        <v>407</v>
      </c>
      <c r="C239" s="8" t="s">
        <v>609</v>
      </c>
      <c r="D239" s="39">
        <v>1500</v>
      </c>
      <c r="E239" s="39">
        <v>1500</v>
      </c>
      <c r="F239" s="3" t="s">
        <v>634</v>
      </c>
    </row>
    <row r="240" spans="1:5" s="3" customFormat="1" ht="66.75" customHeight="1">
      <c r="A240" s="7" t="s">
        <v>104</v>
      </c>
      <c r="B240" s="8" t="s">
        <v>410</v>
      </c>
      <c r="C240" s="8"/>
      <c r="D240" s="39">
        <f>D241</f>
        <v>320</v>
      </c>
      <c r="E240" s="39">
        <f>E241</f>
        <v>320</v>
      </c>
    </row>
    <row r="241" spans="1:5" s="3" customFormat="1" ht="31.5">
      <c r="A241" s="7" t="s">
        <v>638</v>
      </c>
      <c r="B241" s="8" t="s">
        <v>410</v>
      </c>
      <c r="C241" s="8" t="s">
        <v>609</v>
      </c>
      <c r="D241" s="39">
        <v>320</v>
      </c>
      <c r="E241" s="39">
        <v>320</v>
      </c>
    </row>
    <row r="242" spans="1:5" s="3" customFormat="1" ht="31.5">
      <c r="A242" s="7" t="s">
        <v>109</v>
      </c>
      <c r="B242" s="8" t="s">
        <v>110</v>
      </c>
      <c r="C242" s="8"/>
      <c r="D242" s="39">
        <f>D243</f>
        <v>10200</v>
      </c>
      <c r="E242" s="39">
        <f>E243</f>
        <v>10200</v>
      </c>
    </row>
    <row r="243" spans="1:5" s="3" customFormat="1" ht="15.75">
      <c r="A243" s="7" t="s">
        <v>111</v>
      </c>
      <c r="B243" s="8" t="s">
        <v>112</v>
      </c>
      <c r="C243" s="8"/>
      <c r="D243" s="39">
        <f>D244</f>
        <v>10200</v>
      </c>
      <c r="E243" s="39">
        <f>E244</f>
        <v>10200</v>
      </c>
    </row>
    <row r="244" spans="1:5" s="3" customFormat="1" ht="31.5">
      <c r="A244" s="7" t="s">
        <v>638</v>
      </c>
      <c r="B244" s="8" t="s">
        <v>112</v>
      </c>
      <c r="C244" s="8" t="s">
        <v>609</v>
      </c>
      <c r="D244" s="39">
        <v>10200</v>
      </c>
      <c r="E244" s="39">
        <v>10200</v>
      </c>
    </row>
    <row r="245" spans="1:6" s="37" customFormat="1" ht="47.25">
      <c r="A245" s="4" t="s">
        <v>3</v>
      </c>
      <c r="B245" s="83" t="s">
        <v>311</v>
      </c>
      <c r="C245" s="6"/>
      <c r="D245" s="38">
        <f>D246+D252</f>
        <v>77522</v>
      </c>
      <c r="E245" s="38">
        <f>E246+E252</f>
        <v>78245</v>
      </c>
      <c r="F245" s="3"/>
    </row>
    <row r="246" spans="1:6" s="37" customFormat="1" ht="31.5">
      <c r="A246" s="7" t="s">
        <v>652</v>
      </c>
      <c r="B246" s="33" t="s">
        <v>312</v>
      </c>
      <c r="C246" s="8"/>
      <c r="D246" s="39">
        <f>D247+D250</f>
        <v>77242</v>
      </c>
      <c r="E246" s="39">
        <f>E247+E250</f>
        <v>77965</v>
      </c>
      <c r="F246" s="3"/>
    </row>
    <row r="247" spans="1:5" s="3" customFormat="1" ht="25.5" customHeight="1">
      <c r="A247" s="7" t="s">
        <v>533</v>
      </c>
      <c r="B247" s="8" t="s">
        <v>313</v>
      </c>
      <c r="C247" s="8"/>
      <c r="D247" s="39">
        <f>D248+D249</f>
        <v>20043</v>
      </c>
      <c r="E247" s="39">
        <f>E248+E249</f>
        <v>20752</v>
      </c>
    </row>
    <row r="248" spans="1:5" s="3" customFormat="1" ht="41.25" customHeight="1">
      <c r="A248" s="2" t="s">
        <v>638</v>
      </c>
      <c r="B248" s="8" t="s">
        <v>313</v>
      </c>
      <c r="C248" s="8" t="s">
        <v>609</v>
      </c>
      <c r="D248" s="39">
        <v>15053</v>
      </c>
      <c r="E248" s="39">
        <v>15762</v>
      </c>
    </row>
    <row r="249" spans="1:6" s="3" customFormat="1" ht="15.75">
      <c r="A249" s="2" t="s">
        <v>466</v>
      </c>
      <c r="B249" s="80" t="s">
        <v>313</v>
      </c>
      <c r="C249" s="80" t="s">
        <v>618</v>
      </c>
      <c r="D249" s="89">
        <v>4990</v>
      </c>
      <c r="E249" s="89">
        <v>4990</v>
      </c>
      <c r="F249" s="3" t="s">
        <v>569</v>
      </c>
    </row>
    <row r="250" spans="1:5" s="3" customFormat="1" ht="50.25" customHeight="1">
      <c r="A250" s="7" t="s">
        <v>668</v>
      </c>
      <c r="B250" s="8" t="s">
        <v>669</v>
      </c>
      <c r="C250" s="8"/>
      <c r="D250" s="39">
        <f>D251</f>
        <v>57199</v>
      </c>
      <c r="E250" s="39">
        <f>E251</f>
        <v>57213</v>
      </c>
    </row>
    <row r="251" spans="1:5" s="3" customFormat="1" ht="31.5">
      <c r="A251" s="7" t="s">
        <v>638</v>
      </c>
      <c r="B251" s="8" t="s">
        <v>669</v>
      </c>
      <c r="C251" s="8" t="s">
        <v>609</v>
      </c>
      <c r="D251" s="39">
        <v>57199</v>
      </c>
      <c r="E251" s="39">
        <v>57213</v>
      </c>
    </row>
    <row r="252" spans="1:5" s="3" customFormat="1" ht="31.5">
      <c r="A252" s="7" t="s">
        <v>314</v>
      </c>
      <c r="B252" s="8" t="s">
        <v>315</v>
      </c>
      <c r="C252" s="8"/>
      <c r="D252" s="39">
        <f>D253</f>
        <v>280</v>
      </c>
      <c r="E252" s="39">
        <f>E253</f>
        <v>280</v>
      </c>
    </row>
    <row r="253" spans="1:5" s="3" customFormat="1" ht="33" customHeight="1">
      <c r="A253" s="7" t="s">
        <v>628</v>
      </c>
      <c r="B253" s="33" t="s">
        <v>316</v>
      </c>
      <c r="C253" s="43"/>
      <c r="D253" s="39">
        <f>D254</f>
        <v>280</v>
      </c>
      <c r="E253" s="39">
        <f>E254</f>
        <v>280</v>
      </c>
    </row>
    <row r="254" spans="1:6" s="3" customFormat="1" ht="15.75">
      <c r="A254" s="7" t="s">
        <v>610</v>
      </c>
      <c r="B254" s="33" t="s">
        <v>316</v>
      </c>
      <c r="C254" s="8" t="s">
        <v>611</v>
      </c>
      <c r="D254" s="39">
        <v>280</v>
      </c>
      <c r="E254" s="39">
        <v>280</v>
      </c>
      <c r="F254" s="3" t="s">
        <v>634</v>
      </c>
    </row>
    <row r="255" spans="1:6" s="37" customFormat="1" ht="45" customHeight="1">
      <c r="A255" s="4" t="s">
        <v>317</v>
      </c>
      <c r="B255" s="6" t="s">
        <v>318</v>
      </c>
      <c r="C255" s="6"/>
      <c r="D255" s="38">
        <v>0</v>
      </c>
      <c r="E255" s="38">
        <v>0</v>
      </c>
      <c r="F255" s="3"/>
    </row>
    <row r="256" spans="1:6" s="37" customFormat="1" ht="79.5" customHeight="1">
      <c r="A256" s="4" t="s">
        <v>319</v>
      </c>
      <c r="B256" s="6" t="s">
        <v>320</v>
      </c>
      <c r="C256" s="6"/>
      <c r="D256" s="38">
        <f>D257+D260</f>
        <v>3484</v>
      </c>
      <c r="E256" s="38">
        <f>E257+E260</f>
        <v>3589</v>
      </c>
      <c r="F256" s="3"/>
    </row>
    <row r="257" spans="1:6" s="37" customFormat="1" ht="47.25">
      <c r="A257" s="7" t="s">
        <v>70</v>
      </c>
      <c r="B257" s="8" t="s">
        <v>321</v>
      </c>
      <c r="C257" s="8"/>
      <c r="D257" s="39">
        <f>D258</f>
        <v>800</v>
      </c>
      <c r="E257" s="39">
        <f>E258</f>
        <v>800</v>
      </c>
      <c r="F257" s="3"/>
    </row>
    <row r="258" spans="1:5" s="3" customFormat="1" ht="15.75">
      <c r="A258" s="7" t="s">
        <v>162</v>
      </c>
      <c r="B258" s="8" t="s">
        <v>322</v>
      </c>
      <c r="C258" s="8"/>
      <c r="D258" s="39">
        <f>D259</f>
        <v>800</v>
      </c>
      <c r="E258" s="39">
        <f>E259</f>
        <v>800</v>
      </c>
    </row>
    <row r="259" spans="1:6" s="3" customFormat="1" ht="30" customHeight="1">
      <c r="A259" s="7" t="s">
        <v>610</v>
      </c>
      <c r="B259" s="8" t="s">
        <v>322</v>
      </c>
      <c r="C259" s="8" t="s">
        <v>611</v>
      </c>
      <c r="D259" s="39">
        <v>800</v>
      </c>
      <c r="E259" s="39">
        <v>800</v>
      </c>
      <c r="F259" s="3" t="s">
        <v>634</v>
      </c>
    </row>
    <row r="260" spans="1:5" s="3" customFormat="1" ht="84" customHeight="1">
      <c r="A260" s="7" t="s">
        <v>647</v>
      </c>
      <c r="B260" s="8" t="s">
        <v>323</v>
      </c>
      <c r="C260" s="8"/>
      <c r="D260" s="39">
        <f>D261</f>
        <v>2684</v>
      </c>
      <c r="E260" s="39">
        <f>E261</f>
        <v>2789</v>
      </c>
    </row>
    <row r="261" spans="1:5" s="3" customFormat="1" ht="15.75">
      <c r="A261" s="7" t="s">
        <v>534</v>
      </c>
      <c r="B261" s="8" t="s">
        <v>324</v>
      </c>
      <c r="C261" s="8"/>
      <c r="D261" s="39">
        <f>D262+D263+D264</f>
        <v>2684</v>
      </c>
      <c r="E261" s="39">
        <f>E262+E263+E264</f>
        <v>2789</v>
      </c>
    </row>
    <row r="262" spans="1:6" s="3" customFormat="1" ht="73.5" customHeight="1">
      <c r="A262" s="7" t="s">
        <v>607</v>
      </c>
      <c r="B262" s="8" t="s">
        <v>324</v>
      </c>
      <c r="C262" s="8" t="s">
        <v>608</v>
      </c>
      <c r="D262" s="39">
        <v>2186</v>
      </c>
      <c r="E262" s="39">
        <v>2274</v>
      </c>
      <c r="F262" s="3" t="s">
        <v>634</v>
      </c>
    </row>
    <row r="263" spans="1:6" s="3" customFormat="1" ht="40.5" customHeight="1">
      <c r="A263" s="7" t="s">
        <v>638</v>
      </c>
      <c r="B263" s="8" t="s">
        <v>324</v>
      </c>
      <c r="C263" s="8" t="s">
        <v>609</v>
      </c>
      <c r="D263" s="39">
        <v>430</v>
      </c>
      <c r="E263" s="39">
        <v>448</v>
      </c>
      <c r="F263" s="3" t="s">
        <v>634</v>
      </c>
    </row>
    <row r="264" spans="1:6" s="3" customFormat="1" ht="15.75">
      <c r="A264" s="7" t="s">
        <v>610</v>
      </c>
      <c r="B264" s="8" t="s">
        <v>324</v>
      </c>
      <c r="C264" s="8" t="s">
        <v>611</v>
      </c>
      <c r="D264" s="39">
        <v>68</v>
      </c>
      <c r="E264" s="39">
        <v>67</v>
      </c>
      <c r="F264" s="3" t="s">
        <v>634</v>
      </c>
    </row>
    <row r="265" spans="1:5" s="3" customFormat="1" ht="65.25" customHeight="1">
      <c r="A265" s="4" t="s">
        <v>325</v>
      </c>
      <c r="B265" s="6" t="s">
        <v>326</v>
      </c>
      <c r="C265" s="6"/>
      <c r="D265" s="38">
        <f>D266+D269+D270</f>
        <v>802</v>
      </c>
      <c r="E265" s="38">
        <f>E266+E269+E270</f>
        <v>836</v>
      </c>
    </row>
    <row r="266" spans="1:5" s="3" customFormat="1" ht="47.25">
      <c r="A266" s="7" t="s">
        <v>71</v>
      </c>
      <c r="B266" s="8" t="s">
        <v>327</v>
      </c>
      <c r="C266" s="6"/>
      <c r="D266" s="39">
        <f>D267</f>
        <v>582</v>
      </c>
      <c r="E266" s="39">
        <f>E267</f>
        <v>606</v>
      </c>
    </row>
    <row r="267" spans="1:5" s="3" customFormat="1" ht="15.75">
      <c r="A267" s="7" t="s">
        <v>534</v>
      </c>
      <c r="B267" s="8" t="s">
        <v>328</v>
      </c>
      <c r="C267" s="8"/>
      <c r="D267" s="39">
        <f>D268</f>
        <v>582</v>
      </c>
      <c r="E267" s="39">
        <f>E268</f>
        <v>606</v>
      </c>
    </row>
    <row r="268" spans="1:6" s="3" customFormat="1" ht="31.5">
      <c r="A268" s="7" t="s">
        <v>638</v>
      </c>
      <c r="B268" s="8" t="s">
        <v>328</v>
      </c>
      <c r="C268" s="8" t="s">
        <v>609</v>
      </c>
      <c r="D268" s="39">
        <v>582</v>
      </c>
      <c r="E268" s="39">
        <v>606</v>
      </c>
      <c r="F268" s="3" t="s">
        <v>634</v>
      </c>
    </row>
    <row r="269" spans="1:5" s="3" customFormat="1" ht="31.5">
      <c r="A269" s="7" t="s">
        <v>72</v>
      </c>
      <c r="B269" s="8" t="s">
        <v>329</v>
      </c>
      <c r="C269" s="8"/>
      <c r="D269" s="39">
        <v>0</v>
      </c>
      <c r="E269" s="39">
        <v>0</v>
      </c>
    </row>
    <row r="270" spans="1:5" s="3" customFormat="1" ht="31.5">
      <c r="A270" s="7" t="s">
        <v>330</v>
      </c>
      <c r="B270" s="8" t="s">
        <v>332</v>
      </c>
      <c r="C270" s="8"/>
      <c r="D270" s="39">
        <f>D271</f>
        <v>220</v>
      </c>
      <c r="E270" s="39">
        <f>E271</f>
        <v>230</v>
      </c>
    </row>
    <row r="271" spans="1:5" s="3" customFormat="1" ht="15.75">
      <c r="A271" s="7" t="s">
        <v>544</v>
      </c>
      <c r="B271" s="8" t="s">
        <v>331</v>
      </c>
      <c r="C271" s="8"/>
      <c r="D271" s="39">
        <f>D272</f>
        <v>220</v>
      </c>
      <c r="E271" s="39">
        <f>E272</f>
        <v>230</v>
      </c>
    </row>
    <row r="272" spans="1:6" s="3" customFormat="1" ht="31.5">
      <c r="A272" s="7" t="s">
        <v>615</v>
      </c>
      <c r="B272" s="8" t="s">
        <v>331</v>
      </c>
      <c r="C272" s="8" t="s">
        <v>616</v>
      </c>
      <c r="D272" s="39">
        <v>220</v>
      </c>
      <c r="E272" s="39">
        <v>230</v>
      </c>
      <c r="F272" s="3" t="s">
        <v>634</v>
      </c>
    </row>
    <row r="273" spans="1:5" s="37" customFormat="1" ht="47.25">
      <c r="A273" s="109" t="s">
        <v>1108</v>
      </c>
      <c r="B273" s="6" t="s">
        <v>1109</v>
      </c>
      <c r="C273" s="6"/>
      <c r="D273" s="16">
        <f>D274+D278</f>
        <v>250</v>
      </c>
      <c r="E273" s="38">
        <f>E274+E278</f>
        <v>450</v>
      </c>
    </row>
    <row r="274" spans="1:5" s="3" customFormat="1" ht="47.25">
      <c r="A274" s="2" t="s">
        <v>1116</v>
      </c>
      <c r="B274" s="8" t="s">
        <v>1117</v>
      </c>
      <c r="C274" s="8"/>
      <c r="D274" s="107">
        <f aca="true" t="shared" si="1" ref="D274:E276">D275</f>
        <v>50</v>
      </c>
      <c r="E274" s="39">
        <f t="shared" si="1"/>
        <v>250</v>
      </c>
    </row>
    <row r="275" spans="1:5" s="3" customFormat="1" ht="36.75" customHeight="1">
      <c r="A275" s="2" t="s">
        <v>1118</v>
      </c>
      <c r="B275" s="8" t="s">
        <v>1119</v>
      </c>
      <c r="C275" s="8"/>
      <c r="D275" s="107">
        <f t="shared" si="1"/>
        <v>50</v>
      </c>
      <c r="E275" s="39">
        <f t="shared" si="1"/>
        <v>250</v>
      </c>
    </row>
    <row r="276" spans="1:5" s="3" customFormat="1" ht="15.75">
      <c r="A276" s="2" t="s">
        <v>636</v>
      </c>
      <c r="B276" s="8" t="s">
        <v>1120</v>
      </c>
      <c r="C276" s="8"/>
      <c r="D276" s="107">
        <f t="shared" si="1"/>
        <v>50</v>
      </c>
      <c r="E276" s="107">
        <f t="shared" si="1"/>
        <v>250</v>
      </c>
    </row>
    <row r="277" spans="1:5" s="3" customFormat="1" ht="31.5">
      <c r="A277" s="2" t="s">
        <v>638</v>
      </c>
      <c r="B277" s="8" t="s">
        <v>1120</v>
      </c>
      <c r="C277" s="8" t="s">
        <v>609</v>
      </c>
      <c r="D277" s="107">
        <v>50</v>
      </c>
      <c r="E277" s="39">
        <v>250</v>
      </c>
    </row>
    <row r="278" spans="1:5" s="3" customFormat="1" ht="47.25">
      <c r="A278" s="2" t="s">
        <v>1110</v>
      </c>
      <c r="B278" s="8" t="s">
        <v>1111</v>
      </c>
      <c r="C278" s="8"/>
      <c r="D278" s="107">
        <f aca="true" t="shared" si="2" ref="D278:E280">D279</f>
        <v>200</v>
      </c>
      <c r="E278" s="39">
        <f t="shared" si="2"/>
        <v>200</v>
      </c>
    </row>
    <row r="279" spans="1:5" s="3" customFormat="1" ht="51.75" customHeight="1">
      <c r="A279" s="2" t="s">
        <v>1112</v>
      </c>
      <c r="B279" s="8" t="s">
        <v>1113</v>
      </c>
      <c r="C279" s="8"/>
      <c r="D279" s="107">
        <f t="shared" si="2"/>
        <v>200</v>
      </c>
      <c r="E279" s="39">
        <f t="shared" si="2"/>
        <v>200</v>
      </c>
    </row>
    <row r="280" spans="1:5" s="3" customFormat="1" ht="15.75">
      <c r="A280" s="2" t="s">
        <v>636</v>
      </c>
      <c r="B280" s="8" t="s">
        <v>1114</v>
      </c>
      <c r="C280" s="8"/>
      <c r="D280" s="107">
        <f t="shared" si="2"/>
        <v>200</v>
      </c>
      <c r="E280" s="39">
        <f t="shared" si="2"/>
        <v>200</v>
      </c>
    </row>
    <row r="281" spans="1:5" s="3" customFormat="1" ht="31.5">
      <c r="A281" s="2" t="s">
        <v>638</v>
      </c>
      <c r="B281" s="8" t="s">
        <v>1114</v>
      </c>
      <c r="C281" s="8" t="s">
        <v>609</v>
      </c>
      <c r="D281" s="107">
        <v>200</v>
      </c>
      <c r="E281" s="39">
        <v>200</v>
      </c>
    </row>
    <row r="282" spans="1:7" s="91" customFormat="1" ht="15.75">
      <c r="A282" s="95" t="s">
        <v>606</v>
      </c>
      <c r="B282" s="6" t="s">
        <v>73</v>
      </c>
      <c r="C282" s="6"/>
      <c r="D282" s="38">
        <f>D283</f>
        <v>16677</v>
      </c>
      <c r="E282" s="38">
        <f>E283</f>
        <v>34701</v>
      </c>
      <c r="F282" s="45"/>
      <c r="G282" s="96"/>
    </row>
    <row r="283" spans="1:6" s="90" customFormat="1" ht="15.75">
      <c r="A283" s="97" t="s">
        <v>146</v>
      </c>
      <c r="B283" s="8" t="s">
        <v>73</v>
      </c>
      <c r="C283" s="33">
        <v>999</v>
      </c>
      <c r="D283" s="39">
        <v>16677</v>
      </c>
      <c r="E283" s="39">
        <v>34701</v>
      </c>
      <c r="F283" s="98"/>
    </row>
    <row r="284" spans="1:5" s="3" customFormat="1" ht="15.75">
      <c r="A284" s="4" t="s">
        <v>232</v>
      </c>
      <c r="B284" s="99"/>
      <c r="C284" s="6"/>
      <c r="D284" s="38">
        <f>D14+D89+D103+D113+D117+D142+D169+D196+D245+D255+D256+D265+D282+D273</f>
        <v>1662175</v>
      </c>
      <c r="E284" s="38">
        <f>E14+E89+E103+E113+E117+E142+E169+E196+E245+E255+E256+E265+E282+E273</f>
        <v>1739796.8000000003</v>
      </c>
    </row>
    <row r="285" spans="1:8" s="90" customFormat="1" ht="15.75">
      <c r="A285" s="66"/>
      <c r="B285" s="66"/>
      <c r="C285" s="66"/>
      <c r="D285" s="100"/>
      <c r="E285" s="100"/>
      <c r="F285" s="66"/>
      <c r="H285" s="101"/>
    </row>
    <row r="286" spans="1:7" s="102" customFormat="1" ht="15.75">
      <c r="A286" s="293" t="s">
        <v>378</v>
      </c>
      <c r="B286" s="293"/>
      <c r="C286" s="293"/>
      <c r="D286" s="293"/>
      <c r="E286" s="293"/>
      <c r="F286" s="293"/>
      <c r="G286" s="3"/>
    </row>
  </sheetData>
  <sheetProtection/>
  <mergeCells count="14">
    <mergeCell ref="D11:E11"/>
    <mergeCell ref="A286:F286"/>
    <mergeCell ref="A5:F5"/>
    <mergeCell ref="A1:F1"/>
    <mergeCell ref="A2:F2"/>
    <mergeCell ref="A3:F3"/>
    <mergeCell ref="A4:F4"/>
    <mergeCell ref="A7:E7"/>
    <mergeCell ref="A10:F10"/>
    <mergeCell ref="A6:E6"/>
    <mergeCell ref="A9:F9"/>
    <mergeCell ref="A11:A12"/>
    <mergeCell ref="B11:B12"/>
    <mergeCell ref="C11:C12"/>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2019-03-27T03:33:06Z</cp:lastPrinted>
  <dcterms:created xsi:type="dcterms:W3CDTF">2003-10-27T11:59:24Z</dcterms:created>
  <dcterms:modified xsi:type="dcterms:W3CDTF">2019-04-11T09:44:39Z</dcterms:modified>
  <cp:category/>
  <cp:version/>
  <cp:contentType/>
  <cp:contentStatus/>
</cp:coreProperties>
</file>