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225" tabRatio="934" activeTab="0"/>
  </bookViews>
  <sheets>
    <sheet name="нормативы" sheetId="1" r:id="rId1"/>
    <sheet name="администраторы доходов" sheetId="2" r:id="rId2"/>
    <sheet name="администраторы источников" sheetId="3" r:id="rId3"/>
    <sheet name="доходы 2019" sheetId="4" r:id="rId4"/>
    <sheet name="доходы 2020 и 2021" sheetId="5" r:id="rId5"/>
    <sheet name="разд, подр 2019" sheetId="6" r:id="rId6"/>
    <sheet name="разд, подр 2019 и 2020" sheetId="7" r:id="rId7"/>
    <sheet name="программы 2019" sheetId="8" r:id="rId8"/>
    <sheet name="программы 2019 и 2020" sheetId="9" r:id="rId9"/>
    <sheet name="Ведом новое 2019" sheetId="10" r:id="rId10"/>
    <sheet name="Вед-во новое 2019-2020" sheetId="11" r:id="rId11"/>
    <sheet name="капвложения 2019" sheetId="12" r:id="rId12"/>
    <sheet name="капвложения 2020-2021" sheetId="13" r:id="rId13"/>
    <sheet name="дотация 2019" sheetId="14" r:id="rId14"/>
    <sheet name="дотация 2020-2021" sheetId="15" r:id="rId15"/>
    <sheet name="иные МБТ зп" sheetId="16" r:id="rId16"/>
    <sheet name="Иные МБТ зп 2020-2021" sheetId="17" r:id="rId17"/>
    <sheet name="воинский учет 2019" sheetId="18" r:id="rId18"/>
    <sheet name="воинский учет 2020-2021" sheetId="19" r:id="rId19"/>
    <sheet name="иные 2019" sheetId="20" r:id="rId20"/>
    <sheet name="иные 2020-2021" sheetId="21" r:id="rId21"/>
    <sheet name="дороги 2019" sheetId="22" r:id="rId22"/>
    <sheet name="дороги 2020-2021" sheetId="23" r:id="rId23"/>
    <sheet name="источники" sheetId="24" r:id="rId24"/>
    <sheet name="иные МБТ района 2019" sheetId="25" r:id="rId25"/>
    <sheet name="Иные МБТ РБ" sheetId="26" r:id="rId26"/>
    <sheet name="гор. среда" sheetId="27" r:id="rId27"/>
    <sheet name="ППМИ" sheetId="28" r:id="rId28"/>
    <sheet name="дотация на поддержку" sheetId="29" r:id="rId29"/>
  </sheets>
  <definedNames>
    <definedName name="_xlnm.Print_Titles" localSheetId="9">'Ведом новое 2019'!$13:$14</definedName>
    <definedName name="_xlnm.Print_Titles" localSheetId="5">'разд, подр 2019'!$13:$14</definedName>
  </definedNames>
  <calcPr fullCalcOnLoad="1"/>
</workbook>
</file>

<file path=xl/comments25.xml><?xml version="1.0" encoding="utf-8"?>
<comments xmlns="http://schemas.openxmlformats.org/spreadsheetml/2006/main">
  <authors>
    <author>Гузель Фархатовна</author>
  </authors>
  <commentList>
    <comment ref="A48" authorId="0">
      <text>
        <r>
          <rPr>
            <b/>
            <sz val="9"/>
            <rFont val="Tahoma"/>
            <family val="2"/>
          </rPr>
          <t>Гузель Фархатовна:</t>
        </r>
        <r>
          <rPr>
            <sz val="9"/>
            <rFont val="Tahoma"/>
            <family val="2"/>
          </rPr>
          <t xml:space="preserve">
</t>
        </r>
      </text>
    </comment>
  </commentList>
</comments>
</file>

<file path=xl/comments5.xml><?xml version="1.0" encoding="utf-8"?>
<comments xmlns="http://schemas.openxmlformats.org/spreadsheetml/2006/main">
  <authors>
    <author>Гузель Фархатовна</author>
  </authors>
  <commentList>
    <comment ref="A11" authorId="0">
      <text>
        <r>
          <rPr>
            <b/>
            <sz val="9"/>
            <rFont val="Tahoma"/>
            <family val="2"/>
          </rPr>
          <t>Гузель Фархатовна:</t>
        </r>
        <r>
          <rPr>
            <sz val="9"/>
            <rFont val="Tahoma"/>
            <family val="2"/>
          </rPr>
          <t xml:space="preserve">
</t>
        </r>
      </text>
    </comment>
  </commentList>
</comments>
</file>

<file path=xl/sharedStrings.xml><?xml version="1.0" encoding="utf-8"?>
<sst xmlns="http://schemas.openxmlformats.org/spreadsheetml/2006/main" count="7812" uniqueCount="1489">
  <si>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</si>
  <si>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</si>
  <si>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</si>
  <si>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</si>
  <si>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</si>
  <si>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</si>
  <si>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</si>
  <si>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</si>
  <si>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</si>
  <si>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</si>
  <si>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1 16 30030 01 0000 140</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</si>
  <si>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</si>
  <si>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</si>
  <si>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</si>
  <si>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</si>
  <si>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</si>
  <si>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</si>
  <si>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</si>
  <si>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</si>
  <si>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</si>
  <si>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</si>
  <si>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</si>
  <si>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</si>
  <si>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</si>
  <si>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</si>
  <si>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</si>
  <si>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</si>
  <si>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</si>
  <si>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</si>
  <si>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</si>
  <si>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</si>
  <si>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Проведение мероприятий для детей и молодежи</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</si>
  <si>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</si>
  <si>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</si>
  <si>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</si>
  <si>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</si>
  <si>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</si>
  <si>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</si>
  <si>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</si>
  <si>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1 01 02000 01 0000 110</t>
  </si>
  <si>
    <t>1 05 02000 02 0000 110</t>
  </si>
  <si>
    <t>Единый сельскохозяйственный налог</t>
  </si>
  <si>
    <t>1 08 03010 01 0000 110</t>
  </si>
  <si>
    <t>09\0\06\S2410</t>
  </si>
  <si>
    <t>09\0\08\03560</t>
  </si>
  <si>
    <t>01\0\08\S2080</t>
  </si>
  <si>
    <t xml:space="preserve">Осуществление мероприятий по переходу на поквартирные системы отопления и установке блочных котельных </t>
  </si>
  <si>
    <t>Мероприятия в области коммунального хозяйства</t>
  </si>
  <si>
    <t>Обеспечение питанием обучающихся с ограниченными возможностями здоровья в муниципальных организациях, осуществляющих образовательную деятельность</t>
  </si>
  <si>
    <t>01\0\03\S2050</t>
  </si>
  <si>
    <t>07\0\02\S2050</t>
  </si>
  <si>
    <t>07\0\01\S2040</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</si>
  <si>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</si>
  <si>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</si>
  <si>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</si>
  <si>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</si>
  <si>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Глава муниципального района                                                                     А.В. Суботин</t>
  </si>
  <si>
    <t xml:space="preserve"> 2 00 00000 00 0000 000</t>
  </si>
  <si>
    <t xml:space="preserve"> 2 02 00000 00 0000 000</t>
  </si>
  <si>
    <t>ДОХОДЫ ОТ ОКАЗАНИЯ ПЛАТНЫХ УСЛУГ (РАБОТ) И КОМПЕНСАЦИИ ЗАТРАТ ГОСУДАРСТВА</t>
  </si>
  <si>
    <t>Основное мероприятие "Проведение работ по землеустройству, оформлению прав пользования на землю"</t>
  </si>
  <si>
    <t>09\0\08\03610</t>
  </si>
  <si>
    <t>09\0\08\09020</t>
  </si>
  <si>
    <t>09\0\08\09040</t>
  </si>
  <si>
    <t>09\0\09\00000</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</si>
  <si>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</si>
  <si>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</si>
  <si>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</si>
  <si>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"Повышение степени благоустройства территорий населенных пунктов муниципального района Мелеузовский район Республики Башкортостан"</t>
  </si>
  <si>
    <t xml:space="preserve">Основное мероприятие "Создание финансовых резервов муниципального района Мелеузовский район Республики Башкортостан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</si>
  <si>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 и правонарушений"</t>
  </si>
  <si>
    <t>Основное мероприятие "Подготовка и размещение в средствах массовой информации материалов антитеррористического содержания"</t>
  </si>
  <si>
    <t>99\9\99\00000</t>
  </si>
  <si>
    <t>05\0\01\43450</t>
  </si>
  <si>
    <t>01\0\04\43240</t>
  </si>
  <si>
    <t>01\0\04\73190</t>
  </si>
  <si>
    <t>01\0\04\73180</t>
  </si>
  <si>
    <t>01\0\05\43690</t>
  </si>
  <si>
    <t>01\0\07\45290</t>
  </si>
  <si>
    <t>01\0\08\73010</t>
  </si>
  <si>
    <t>01\0\08\73160</t>
  </si>
  <si>
    <t>01\0\08\73170</t>
  </si>
  <si>
    <t>01\0\08\73100</t>
  </si>
  <si>
    <t>01\0\09\52600</t>
  </si>
  <si>
    <t>01\0\00\00000</t>
  </si>
  <si>
    <t>01\0\01\00000</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</si>
  <si>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</si>
  <si>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01\0\09\73060</t>
  </si>
  <si>
    <t>09\0\07\R0820</t>
  </si>
  <si>
    <t>99\9\99\99999</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</si>
  <si>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</si>
  <si>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</si>
  <si>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</si>
  <si>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</si>
  <si>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</si>
  <si>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</si>
  <si>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</si>
  <si>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</si>
  <si>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</si>
  <si>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ВСЕГО</t>
  </si>
  <si>
    <t>Глава муниципального района                                                А.В. Суботин</t>
  </si>
  <si>
    <t>Осуществление первичного воинского учета на территориях, где отсутствуют военные комиссариаты</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</si>
  <si>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t>
  </si>
  <si>
    <t xml:space="preserve">Cоздание в общеобразовательных организациях, расположенных  в сельской местности, условий для занятий физической культурой и спортом </t>
  </si>
  <si>
    <t>Улучшение жилищных условий молодых семей и молодых специалистов, проживающих в сельской местности</t>
  </si>
  <si>
    <t>Выплата единовременного пособия при всех формах устройства детей, лишенных родительского попечения, в семью</t>
  </si>
  <si>
    <t>09\0\07\73360</t>
  </si>
  <si>
    <t>Основное мероприятие "Реализация полномочий в сфере архитектуры и градостроительства"</t>
  </si>
  <si>
    <t>09\0\10\00000</t>
  </si>
  <si>
    <t xml:space="preserve">Мероприятия в области строительства, архитектуры и градостроительства </t>
  </si>
  <si>
    <t>09\0\10\03380</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</si>
  <si>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</si>
  <si>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</si>
  <si>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</si>
  <si>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</si>
  <si>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</si>
  <si>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</si>
  <si>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</si>
  <si>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Прочие субсидии бюджетам муниципальных районов (Субсидии на предоставление социальных выплат молодым семьям на приобретение (строительство) жилого помещения)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</si>
  <si>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</si>
  <si>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</si>
  <si>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</si>
  <si>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бесплатной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</si>
  <si>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</si>
  <si>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</si>
  <si>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</si>
  <si>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</si>
  <si>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</si>
  <si>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</si>
  <si>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</si>
  <si>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</si>
  <si>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1 11 05020 00 0000 120</t>
  </si>
  <si>
    <t>1 14 00000 00 0000 000</t>
  </si>
  <si>
    <t>ДОХОДЫ ОТ ПРОДАЖИ МАТЕРИАЛЬНЫХ И НЕМАТЕРИАЛЬНЫХ АКТИВОВ</t>
  </si>
  <si>
    <t>2 02 03020 05 0000 151</t>
  </si>
  <si>
    <t>2 02 03015 05 0000 151</t>
  </si>
  <si>
    <t>2 02 00000 00 0000 000</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</si>
  <si>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</si>
  <si>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</si>
  <si>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</si>
  <si>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</si>
  <si>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1 16 03030 01 0000 140</t>
  </si>
  <si>
    <t>Муниципальная программа "Развитие муниципальной службы в муниципальном районе Мелеузовский район Республики Башкортостан"</t>
  </si>
  <si>
    <t>Условно-утвержденные расходы</t>
  </si>
  <si>
    <t>1 16 25020 01 0000 140</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</si>
  <si>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</si>
  <si>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</si>
  <si>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</si>
  <si>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</si>
  <si>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</si>
  <si>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</si>
  <si>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</si>
  <si>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</si>
  <si>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</si>
  <si>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</si>
  <si>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</si>
  <si>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</si>
  <si>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</si>
  <si>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Приложение № 6</t>
  </si>
  <si>
    <t>Резервные фонды местных администраций</t>
  </si>
  <si>
    <t>1001</t>
  </si>
  <si>
    <t>Пенсионное обеспечение</t>
  </si>
  <si>
    <t>1401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</si>
  <si>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</si>
  <si>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</si>
  <si>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</si>
  <si>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</si>
  <si>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</si>
  <si>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</si>
  <si>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</si>
  <si>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</si>
  <si>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</si>
  <si>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</si>
  <si>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</si>
  <si>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</si>
  <si>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</si>
  <si>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</si>
  <si>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</si>
  <si>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</si>
  <si>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1 08 07000 01 0000 120</t>
  </si>
  <si>
    <t>Государственная пошлина за государственную регистрацию, а также за совершение прочих юридически значимых действий</t>
  </si>
  <si>
    <t>1 08 07150 01 0000 120</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</si>
  <si>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</si>
  <si>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</si>
  <si>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</si>
  <si>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</si>
  <si>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</si>
  <si>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</si>
  <si>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</si>
  <si>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</si>
  <si>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</si>
  <si>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</si>
  <si>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</si>
  <si>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</si>
  <si>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</si>
  <si>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</si>
  <si>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1 16 03000 00 0000 140</t>
  </si>
  <si>
    <t>Денежные взыскания (штрафы) за нарушение законодательства о налогах и сборах</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</si>
  <si>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</si>
  <si>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</si>
  <si>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</si>
  <si>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</si>
  <si>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</si>
  <si>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</si>
  <si>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отлову и содержанию безнадзорных животных)</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</si>
  <si>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</si>
  <si>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Прочие субсидии бюджетам муниципальных районов (Субсидии на осуществление мероприятий по переходу на поквартирные системы отопления и установке блочных котельных)</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</si>
  <si>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</si>
  <si>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Глава муниципального района                                                                                                 А.В. Суботин                                          </t>
  </si>
  <si>
    <t xml:space="preserve">Глава муниципального района                                                                                                      А.В. Суботин                                          </t>
  </si>
  <si>
    <t>Субсидии бюджетам муниципальных районов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</si>
  <si>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 xml:space="preserve">Субвенции на выплату единовременного пособия при всех формах устройства детей, лишенных родительского попечения, в семью </t>
  </si>
  <si>
    <t>Субвенции бюджетам муниципальных районов на предоставление жилых помещений детям-сиротам и детям, оставшимся без попечения родителей, лиц из их числа по договорам найма специализированных жилых помещений</t>
  </si>
  <si>
    <t xml:space="preserve">                                                                                               Республики Башкортостан</t>
  </si>
  <si>
    <t xml:space="preserve">                                                                                               района Мелеузовский район</t>
  </si>
  <si>
    <t xml:space="preserve">                                                                                               к решению Совета муниципального </t>
  </si>
  <si>
    <t>Субсидии бюджетам муниципальных районов на реализацию мероприятий по устойчивому развитию  сельских территорий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</si>
  <si>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</si>
  <si>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09\0\07\S2200</t>
  </si>
  <si>
    <t>Предоставление социальных выплат молодым семьям на приобретение (строительство) жилья</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</si>
  <si>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</si>
  <si>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</si>
  <si>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</si>
  <si>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</si>
  <si>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</si>
  <si>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</si>
  <si>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</si>
  <si>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</si>
  <si>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</si>
  <si>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</si>
  <si>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</si>
  <si>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</si>
  <si>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</si>
  <si>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</si>
  <si>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</si>
  <si>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Основное мероприятие "Государственная и муниципальная поддержка системы общего образования</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</si>
  <si>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</si>
  <si>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</si>
  <si>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</si>
  <si>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</si>
  <si>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</si>
  <si>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</si>
  <si>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</si>
  <si>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</si>
  <si>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</si>
  <si>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</si>
  <si>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</si>
  <si>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</si>
  <si>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</si>
  <si>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</si>
  <si>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</si>
  <si>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</si>
  <si>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</si>
  <si>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</si>
  <si>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</si>
  <si>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</si>
  <si>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</si>
  <si>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</si>
  <si>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</si>
  <si>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</si>
  <si>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</si>
  <si>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</si>
  <si>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</si>
  <si>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</si>
  <si>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</si>
  <si>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03\0\02\48290</t>
  </si>
  <si>
    <t>03\0\03\00000</t>
  </si>
  <si>
    <t>03\0\03\41870</t>
  </si>
  <si>
    <t>05\0\00\00000</t>
  </si>
  <si>
    <t>05\0\01\00000</t>
  </si>
  <si>
    <t>05\01\0\43450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</si>
  <si>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</si>
  <si>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</si>
  <si>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</si>
  <si>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</si>
  <si>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</si>
  <si>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</si>
  <si>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</si>
  <si>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</si>
  <si>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</si>
  <si>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</si>
  <si>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</si>
  <si>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</si>
  <si>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</si>
  <si>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</si>
  <si>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</si>
  <si>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</si>
  <si>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</si>
  <si>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</si>
  <si>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</si>
  <si>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</si>
  <si>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</si>
  <si>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</si>
  <si>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</si>
  <si>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</si>
  <si>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</si>
  <si>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</si>
  <si>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</si>
  <si>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</si>
  <si>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</si>
  <si>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</si>
  <si>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</si>
  <si>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</si>
  <si>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</si>
  <si>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</si>
  <si>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</si>
  <si>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</si>
  <si>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</si>
  <si>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</si>
  <si>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</si>
  <si>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</si>
  <si>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</si>
  <si>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</si>
  <si>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</si>
  <si>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</si>
  <si>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</si>
  <si>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</si>
  <si>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</si>
  <si>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</si>
  <si>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</si>
  <si>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</si>
  <si>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</si>
  <si>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</si>
  <si>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</si>
  <si>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</si>
  <si>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</si>
  <si>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</si>
  <si>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Основное мероприятие "Реализация стратегии государственной антинаркотической политики"</t>
  </si>
  <si>
    <t>13\0\03\43240</t>
  </si>
  <si>
    <t>13\0\03\00000</t>
  </si>
  <si>
    <t>Основное мероприятие "Реализация полномочий по управлению объектами муниципальной собственности"</t>
  </si>
  <si>
    <t>09\0\08\00000</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</si>
  <si>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</si>
  <si>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в сельской местности на внутрирайонном транспорте (кроме такси)</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</si>
  <si>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</si>
  <si>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1 01 02030 01 0000 110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</si>
  <si>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</si>
  <si>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</si>
  <si>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</si>
  <si>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</si>
  <si>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</si>
  <si>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</si>
  <si>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Защита населения и территории от чрезвычайных ситуаций природного и техногенного характера, гражданская оборона</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</si>
  <si>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</si>
  <si>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</si>
  <si>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</si>
  <si>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</si>
  <si>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</si>
  <si>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</si>
  <si>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</si>
  <si>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</si>
  <si>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</si>
  <si>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1 17 00000 00 0000 000</t>
  </si>
  <si>
    <t>1 11 05000 00 0000 120</t>
  </si>
  <si>
    <t>АДМИНИСТРАЦИЯ МУНИЦИПАЛЬНОГО РАЙОНА МЕЛЕУЗОВСКИЙ РАЙОН РЕСПУБЛИКИ БАШКОРТОСТАН</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</si>
  <si>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</si>
  <si>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</si>
  <si>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</si>
  <si>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</si>
  <si>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</si>
  <si>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</si>
  <si>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</si>
  <si>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</si>
  <si>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</si>
  <si>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</si>
  <si>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</si>
  <si>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</si>
  <si>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</si>
  <si>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</si>
  <si>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</si>
  <si>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</si>
  <si>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1 12 01010 01 0000 120</t>
  </si>
  <si>
    <t>1 12 01030 01 0000 120</t>
  </si>
  <si>
    <t>тыс. рублей</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</si>
  <si>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</si>
  <si>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</si>
  <si>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06\1\00\00000</t>
  </si>
  <si>
    <t>06\1\01\00000</t>
  </si>
  <si>
    <t>06\1\01\62870</t>
  </si>
  <si>
    <t>06\2\00\00000</t>
  </si>
  <si>
    <t>06\2\01\00000</t>
  </si>
  <si>
    <t>06\2\01\62870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</si>
  <si>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</si>
  <si>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</si>
  <si>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</si>
  <si>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</si>
  <si>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</si>
  <si>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</si>
  <si>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06\1\03\00000</t>
  </si>
  <si>
    <t>06\1\03\26190</t>
  </si>
  <si>
    <t>06\1\04\00000</t>
  </si>
  <si>
    <t>06\1\04\02040</t>
  </si>
  <si>
    <t>06\3\01\73140</t>
  </si>
  <si>
    <t>06\3\01\73340</t>
  </si>
  <si>
    <t>06\1\04\62870</t>
  </si>
  <si>
    <t>Приложение № 10</t>
  </si>
  <si>
    <t xml:space="preserve">                                                                                                                                                     Приложение № 11</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</si>
  <si>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</si>
  <si>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</si>
  <si>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</si>
  <si>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</si>
  <si>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</si>
  <si>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</si>
  <si>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</si>
  <si>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02\0\02\02040</t>
  </si>
  <si>
    <t>02\0\03\71020</t>
  </si>
  <si>
    <t>02\0\06\00000</t>
  </si>
  <si>
    <t>02\0\06\02990</t>
  </si>
  <si>
    <t>10\0\01\72160</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</si>
  <si>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</si>
  <si>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01\0\09\73150</t>
  </si>
  <si>
    <t>Субвенции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</si>
  <si>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2 02 15001 00 0000 000</t>
  </si>
  <si>
    <t xml:space="preserve"> 2 02 15000 00 0000 000</t>
  </si>
  <si>
    <t>Прочие субсидии бюджетам муниципальных районов (Субсидии на обеспечение жильем молодых семей при рождении (усыновлении) ребенка (детей))</t>
  </si>
  <si>
    <t>2 02 20000 00 0000 000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</si>
  <si>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</si>
  <si>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</si>
  <si>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</si>
  <si>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</si>
  <si>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</si>
  <si>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</si>
  <si>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субсидии бюджетам муниципальных районов</t>
  </si>
  <si>
    <t xml:space="preserve">Субвенции бюджетам бюджетной системы Российской Федерации </t>
  </si>
  <si>
    <t>Дотации бюджетам бюджетной системы Российской Федерации</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</si>
  <si>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</si>
  <si>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</si>
  <si>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</si>
  <si>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</si>
  <si>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2020 год</t>
  </si>
  <si>
    <t>Молодежная политика</t>
  </si>
  <si>
    <t>ФИНАНСОВОЕ УПРАВЛЕНИЕ АДМИНИСТРАЦИИ МУНИИЦПАЛЬНОГО РАЙОНА МЕЛЕУЗОВСКИЙ РАЙОН РЕСПУБЛИКИ БАШКОРТОСТАН</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</si>
  <si>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</si>
  <si>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</si>
  <si>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1 16 51030 02 0000 140</t>
  </si>
  <si>
    <t>Код вида, подвида доходов бюджета</t>
  </si>
  <si>
    <t>Цср</t>
  </si>
  <si>
    <t>2019 год</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</si>
  <si>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</si>
  <si>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</si>
  <si>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</si>
  <si>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</si>
  <si>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1 05 01000 00 0000 110</t>
  </si>
  <si>
    <t>1 05 03000 01 0000 110</t>
  </si>
  <si>
    <t>ГОСУДАРСТВЕННАЯ ПОШЛИНА</t>
  </si>
  <si>
    <t>1 14 06000 00 0000 430</t>
  </si>
  <si>
    <t>1 16 08010 01 0000 140</t>
  </si>
  <si>
    <t>0703</t>
  </si>
  <si>
    <t>Дополнительное образование детей</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</si>
  <si>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</si>
  <si>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</si>
  <si>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</si>
  <si>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</si>
  <si>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</si>
  <si>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</si>
  <si>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</si>
  <si>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Ведомственная структура расходов  бюджета муниципального района</t>
  </si>
  <si>
    <t>НАЛОГОВЫЕ И НЕНАЛОГОВЫЕ ДОХОДЫ</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</si>
  <si>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</si>
  <si>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</si>
  <si>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</si>
  <si>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</si>
  <si>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</si>
  <si>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</si>
  <si>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</si>
  <si>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</si>
  <si>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</si>
  <si>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</si>
  <si>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</si>
  <si>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</si>
  <si>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</si>
  <si>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</si>
  <si>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</si>
  <si>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</si>
  <si>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</si>
  <si>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</si>
  <si>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</si>
  <si>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</si>
  <si>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</si>
  <si>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</si>
  <si>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</si>
  <si>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</si>
  <si>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</si>
  <si>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</si>
  <si>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</si>
  <si>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</si>
  <si>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</si>
  <si>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</si>
  <si>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</si>
  <si>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</si>
  <si>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</si>
  <si>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</si>
  <si>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</si>
  <si>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</si>
  <si>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9999</t>
  </si>
  <si>
    <t>999</t>
  </si>
  <si>
    <t>Плата за сбросы загрязняющих веществ в водные объекты</t>
  </si>
  <si>
    <t>1 16 25010 01 0000 140</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</si>
  <si>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</si>
  <si>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</si>
  <si>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</si>
  <si>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Денежные взыскания (штрафы) за нарушение законодательства Российской Федерации об электроэнергетике</t>
  </si>
  <si>
    <t>Денежные взыскания (штрафы) за нарушения законодательства Российской Федерации о промышленной безопасности</t>
  </si>
  <si>
    <t>Суммы по искам о возмещении вреда, причиненного окружающей среде, подлежащие зачислению в бюджеты муниципальных районов</t>
  </si>
  <si>
    <t>1 16 35030 05 0000 140</t>
  </si>
  <si>
    <t>1 16 41000 01 0000 140</t>
  </si>
  <si>
    <t>1 16 45000 01 0000 140</t>
  </si>
  <si>
    <t>1 13 00000 00 0000 000</t>
  </si>
  <si>
    <t>Доходы от компенсации затрат государства</t>
  </si>
  <si>
    <t>1 13 02000 00 0000 130</t>
  </si>
  <si>
    <t>Прочие денежные взыскания (штрафы) за правонарушения в области дорожного движения</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</si>
  <si>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 и бюджета Республики Башкортостан</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</si>
  <si>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</si>
  <si>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</si>
  <si>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</si>
  <si>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1 11 05025 05 0000 120</t>
  </si>
  <si>
    <t>Администрация муниципального района Мелеузовский район Республики Башкортостан</t>
  </si>
  <si>
    <t>1 01 02040 01 0000 110</t>
  </si>
  <si>
    <t>1 11 05010 00 0000 120</t>
  </si>
  <si>
    <t>к решению Совета муниципального</t>
  </si>
  <si>
    <t>Центры спортивной подготовки (сборные команды)</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</si>
  <si>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</si>
  <si>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</si>
  <si>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</si>
  <si>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</si>
  <si>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</si>
  <si>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</si>
  <si>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</si>
  <si>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</si>
  <si>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</si>
  <si>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</si>
  <si>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</si>
  <si>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</si>
  <si>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</si>
  <si>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1 16 03010 01 0000 140</t>
  </si>
  <si>
    <t>1 11 09045 05 0000 120</t>
  </si>
  <si>
    <t>Сумма, тыс. рублей</t>
  </si>
  <si>
    <t>2 00 00000 00 0000 000</t>
  </si>
  <si>
    <t>НАЦИОНАЛЬНАЯ ОБОРОНА</t>
  </si>
  <si>
    <t>0200</t>
  </si>
  <si>
    <t>0203</t>
  </si>
  <si>
    <t>Мобилизационная и вневойсковая подготовка</t>
  </si>
  <si>
    <t xml:space="preserve">                                                                                                                                                     Республики Башкортостан</t>
  </si>
  <si>
    <t>(тыс.руб.)</t>
  </si>
  <si>
    <t xml:space="preserve">                                                                                                                                                     к решению Совета муниципального</t>
  </si>
  <si>
    <t xml:space="preserve">                                                                                                                                                     Приложение № 7</t>
  </si>
  <si>
    <t xml:space="preserve">                                                                                                                                                     района Мелеузовский район</t>
  </si>
  <si>
    <t xml:space="preserve">                                                                                                                                                     Приложение № 8</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</si>
  <si>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</si>
  <si>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</si>
  <si>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</si>
  <si>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</si>
  <si>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</si>
  <si>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РБ</t>
  </si>
  <si>
    <t>МБ</t>
  </si>
  <si>
    <t>ФБ</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</si>
  <si>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</si>
  <si>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</si>
  <si>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</si>
  <si>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</si>
  <si>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</si>
  <si>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</si>
  <si>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</si>
  <si>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</si>
  <si>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</si>
  <si>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</si>
  <si>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</si>
  <si>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</si>
  <si>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1 16 30000 01 0000 140</t>
  </si>
  <si>
    <t>Денежные взыскания (штрафы) за правонарушения в области дорожного движения</t>
  </si>
  <si>
    <t>1 16 35000 00 0000 140</t>
  </si>
  <si>
    <t>Суммы по искам о возмещении вреда, причиненного окружающей среде</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</si>
  <si>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</si>
  <si>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</si>
  <si>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1 16 90000 00 0000 140</t>
  </si>
  <si>
    <t>Прочие поступления от денежных взысканий (штрафов) и иных сумм в возмещение ущерба</t>
  </si>
  <si>
    <t>1 17 05000 00 0000 000</t>
  </si>
  <si>
    <t>Прочие неналоговые доходы</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</si>
  <si>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</si>
  <si>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муниципальных районов на финансовое обеспечение отдельных полномочий</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</si>
  <si>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t>
  </si>
  <si>
    <t>Наименование объектов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</si>
  <si>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</si>
  <si>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</si>
  <si>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(тыс. руб.)</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</si>
  <si>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</si>
  <si>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</si>
  <si>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</si>
  <si>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</si>
  <si>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</si>
  <si>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Непрограммные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</si>
  <si>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</si>
  <si>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</si>
  <si>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</si>
  <si>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</si>
  <si>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</si>
  <si>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</si>
  <si>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</si>
  <si>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</si>
  <si>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</si>
  <si>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</si>
  <si>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</si>
  <si>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</si>
  <si>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</si>
  <si>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</si>
  <si>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</si>
  <si>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</si>
  <si>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</si>
  <si>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</si>
  <si>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</si>
  <si>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</si>
  <si>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</si>
  <si>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</si>
  <si>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</si>
  <si>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1 16 90050 05 0000 140</t>
  </si>
  <si>
    <t>Дотации на выравнивание бюджетной обеспеченности</t>
  </si>
  <si>
    <t>0505</t>
  </si>
  <si>
    <t>Другие вопросы в области жилищно-коммунального хозяйства</t>
  </si>
  <si>
    <t>Мб</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</si>
  <si>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</si>
  <si>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</si>
  <si>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</si>
  <si>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</si>
  <si>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</si>
  <si>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</si>
  <si>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</si>
  <si>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</si>
  <si>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</si>
  <si>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</si>
  <si>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</si>
  <si>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</si>
  <si>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</si>
  <si>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</si>
  <si>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</si>
  <si>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Осуществление государственных полномочий по организации проведения мероприятий по отлову и содержанию безнадзорных животных</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</si>
  <si>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</si>
  <si>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</si>
  <si>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Содержание, ремонт, капитальный ремонт, строительство и реконструкция автомобильных дорог общего пользования местного значения за счет средств бюджета Республики Башкортостан</t>
  </si>
  <si>
    <t>Основное мероприятие "Развитие прогрессивных финансовых технологий поддержки субъектов малого и среднего предпринимательства"</t>
  </si>
  <si>
    <t>Основное мероприятие "Мероприятия в сфере строительства инженерных коммуникаций"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</si>
  <si>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</si>
  <si>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</si>
  <si>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</si>
  <si>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</si>
  <si>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</si>
  <si>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</si>
  <si>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</si>
  <si>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</si>
  <si>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Предоставление социальных выплат молодым семьям при рождении (усыновлении) ребенка (детей)</t>
  </si>
  <si>
    <t>Осуществление государственных полномочий по организации отдыха и оздоровления детей-сирот и детей, оставшихся без попечения родителей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</si>
  <si>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</si>
  <si>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</si>
  <si>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</si>
  <si>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Улучшение жилищных условий граждан, проживающих в сельской местности</t>
  </si>
  <si>
    <t>09\0\07\L5675</t>
  </si>
  <si>
    <t>Улучшение жилищных граждан, проживающих в сельской местности</t>
  </si>
  <si>
    <t>09\0\01\L5672</t>
  </si>
  <si>
    <t>Мероприятия по развитию водоснабжения в сельской местности</t>
  </si>
  <si>
    <t xml:space="preserve">Прочие межбюджетные трансферты, передаваемые бюджетам муниципальных районов </t>
  </si>
  <si>
    <t>НЕПРОГРАММНЫЕ РАСХОДЫ</t>
  </si>
  <si>
    <t>Основное мероприятие "Мероприятия в сфере строительства и инженерных коммуникаций"</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</si>
  <si>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</si>
  <si>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07\0\01\S2010</t>
  </si>
  <si>
    <t>(тыс. рублей)</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</si>
  <si>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</si>
  <si>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</si>
  <si>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</si>
  <si>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</si>
  <si>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</si>
  <si>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</si>
  <si>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</si>
  <si>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</si>
  <si>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</si>
  <si>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</si>
  <si>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</si>
  <si>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</si>
  <si>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</si>
  <si>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</si>
  <si>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</si>
  <si>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</si>
  <si>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Глава муниципального района Мелеузовский район                                   А.В. Суботин</t>
  </si>
  <si>
    <t>(в процентах)</t>
  </si>
  <si>
    <t>Коды бюджетной классификации Российской Федерации</t>
  </si>
  <si>
    <t>Наименование дохода</t>
  </si>
  <si>
    <t>Бюджеты поселений (сельских, городских)</t>
  </si>
  <si>
    <r>
      <t xml:space="preserve">ДОХОДЫ ОТ ПОГАШЕНИЯ ЗАДОЛЖЕННОСТИ </t>
    </r>
    <r>
      <rPr>
        <b/>
        <sz val="12"/>
        <rFont val="Times New Roman"/>
        <family val="1"/>
      </rPr>
      <t>И ПЕРЕРАСЧЕТОВ ПО ОТМЕНЕННЫМ НАЛОГАМ, СБОРАМ И ИНЫМ ОБЯЗАТЕЛЬНЫМ ПЛАТЕЖАМ</t>
    </r>
  </si>
  <si>
    <t>000 1 09 04053 10 0000 110</t>
  </si>
  <si>
    <t>Земельный налог (по обязательствам, возникшим до 1 января 2006 года), мобилизуемый на территориях сельских поселений</t>
  </si>
  <si>
    <t>000 1 09 04053 13 0000 110</t>
  </si>
  <si>
    <t>Земельный налог (по обязательствам, возникшим до 1 января 2006 года), мобилизуемый на территориях городских поселений</t>
  </si>
  <si>
    <t>000 1 13 01540 13 0000 130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</si>
  <si>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поселений</t>
  </si>
  <si>
    <t>000 1 13 01995 10 0000 130</t>
  </si>
  <si>
    <t>Прочие доходы от оказания платных услуг (работ) получателями средств бюджетов сельских поселений</t>
  </si>
  <si>
    <t>000 1 13 01995 13 0000 130</t>
  </si>
  <si>
    <t>Прочие доходы от оказания платных услуг (работ) получателями средств бюджетов городских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</si>
  <si>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</si>
  <si>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</si>
  <si>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000 1 13 02065 13 0000 130</t>
  </si>
  <si>
    <t>Доходы, поступающие в порядке возмещения расходов, понесенных в связи с эксплуатацией  имущества городских поселений</t>
  </si>
  <si>
    <t>000 1 13 02995 10 0000 130</t>
  </si>
  <si>
    <t>Прочие доходы от компенсации затрат бюджетов сельских поселений</t>
  </si>
  <si>
    <t>000 1 13 02995 13 0000 130</t>
  </si>
  <si>
    <t>Прочие доходы от компенсации затрат  бюджетов городских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</si>
  <si>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</si>
  <si>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</si>
  <si>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000 1 14 03050 13 0000 410</t>
  </si>
  <si>
    <t>Средства от распоряжения и реализации конфискованного и иного имущества, обращенного в доходы городских поселений (в части реализации основных средств по указанному имуществу)</t>
  </si>
  <si>
    <t>000 1 14 03050 10 0000 440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</si>
  <si>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</si>
  <si>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000 1 14 03050 13 0000 440</t>
  </si>
  <si>
    <t>Средства от распоряжения и реализации конфискованного и иного имущества, обращенного в доходы городских поселений (в части реализации материальных запасов по указанному имуществу)</t>
  </si>
  <si>
    <t>ДОХОДЫ ОТ УПЛАТЫ АДМИНИСТРАТИВНЫХ ПЛАТЕЖЕЙ И СБОРОВ</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</si>
  <si>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</si>
  <si>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</si>
  <si>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000 1 15 02050 13 0000 140</t>
  </si>
  <si>
    <t>Платежи, взимаемые органами местного самоуправления (организациями) городских поселений за выполнение определенных функций</t>
  </si>
  <si>
    <t>ДОХОДЫ ОТ ШТРАФОВ, САНКЦИЙ, ВОЗМЕЩЕНИЙ УЩЕРБА</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</si>
  <si>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</si>
  <si>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</si>
  <si>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000 1 16 21050 13 0000 140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</si>
  <si>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</si>
  <si>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000 1 16 23051 10 0000 140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</si>
  <si>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</si>
  <si>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000 1 16 23051 13 0000 140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</si>
  <si>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</si>
  <si>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000 1 16 23052 10 0000 140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</si>
  <si>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</si>
  <si>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000 1 16 23052 13 0000 140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</si>
  <si>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</si>
  <si>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</si>
  <si>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</si>
  <si>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000 1 16 32000 13 0000 140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</si>
  <si>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</si>
  <si>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000 1 16 37040 13 0000 140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</si>
  <si>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</si>
  <si>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000 1 16 90050 10 0000 140</t>
  </si>
  <si>
    <t>Прочие поступления от денежных взысканий (штрафов) и иных сумм в возмещение ущерба, зачисляемые в бюджеты сельских поселений</t>
  </si>
  <si>
    <t>000 1 16 90050 13 0000 140</t>
  </si>
  <si>
    <t>Прочие поступления от денежных взысканий (штрафов) и иных сумм в возмещение ущерба, зачисляемые в бюджеты городских поселений</t>
  </si>
  <si>
    <t>000 1 17 01050 10 0000 180</t>
  </si>
  <si>
    <t xml:space="preserve">Невыясненные поступления, зачисляемые в бюджеты сельских поселений </t>
  </si>
  <si>
    <t>000 1 17 01050 13 0000 180</t>
  </si>
  <si>
    <t>Невыясненные поступления, зачисляемые в бюджеты городских поселений</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</si>
  <si>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</si>
  <si>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</si>
  <si>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</si>
  <si>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</si>
  <si>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000 1 17 05050 10 0000 180</t>
  </si>
  <si>
    <t>Прочие неналоговые доходы бюджетов сельских поселений</t>
  </si>
  <si>
    <t>000 1 17 05050 13 0000 180</t>
  </si>
  <si>
    <t>Прочие неналоговые доходы бюджетов городских поселений</t>
  </si>
  <si>
    <t>Средства самообложения граждан, зачисляемые в бюджеты сельских  поселений</t>
  </si>
  <si>
    <t>Средства самообложения граждан, зачисляемые в бюджеты городских поселений</t>
  </si>
  <si>
    <t>ДОХОДЫ ОТ БЕЗВОЗМЕЗДНЫХ ПОСТУПЛЕНИЙ</t>
  </si>
  <si>
    <t>Доходы бюджетов сельских поселений от возврата бюджетными учреждениями остатков субсидий прошлых лет</t>
  </si>
  <si>
    <t>Доходы бюджетов городских поселений от возврата бюджетными учреждениями остатков субсидий прошлых лет</t>
  </si>
  <si>
    <t>Доходы бюджетов сельских поселений от возврата автономными учреждениями остатков субсидий прошлых лет</t>
  </si>
  <si>
    <t>Доходы бюджетов городских поселений от возврата автономными учреждениями остатков субсидий прошлых лет</t>
  </si>
  <si>
    <t>Доходы бюджетов сельских поселений от возврата иными организациями остатков субсидий прошлых лет</t>
  </si>
  <si>
    <t>Доходы бюджетов городских поселений от возврата иными организациями остатков субсидий прошлых лет</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</si>
  <si>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</si>
  <si>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</si>
  <si>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</si>
  <si>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</si>
  <si>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Примечание.</t>
  </si>
  <si>
    <t>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зачисления соответствующих налогов и сборов в бюджеты сельских и  городского поселений муниципального района Мелеузовский район Республики Башкортостан</t>
  </si>
  <si>
    <t xml:space="preserve">                                                                                                к решению Совета муниципального </t>
  </si>
  <si>
    <t xml:space="preserve">                                                                                                Республики Башкортостан</t>
  </si>
  <si>
    <t xml:space="preserve">                                                                                  Республики Башкортостан</t>
  </si>
  <si>
    <t xml:space="preserve">                                                                                  района Мелеузовский район </t>
  </si>
  <si>
    <t xml:space="preserve">                                                                                  к решению Совета муниципального </t>
  </si>
  <si>
    <t xml:space="preserve">Перечень главных администраторов доходов бюджета муниципального района Мелеузовский район Республики Башкортостан </t>
  </si>
  <si>
    <t>Код классификации доходов бюджета</t>
  </si>
  <si>
    <t>главного администратора</t>
  </si>
  <si>
    <t>вида, подвида</t>
  </si>
  <si>
    <t>1 08 07150 01 0000 110</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</si>
  <si>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</si>
  <si>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</si>
  <si>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1 11 09035 05 0000 120</t>
  </si>
  <si>
    <t>Доходы от эксплуатации и использования имущества автомобильных дорог, находящихся в собственности муниципальных районов</t>
  </si>
  <si>
    <t>1 13 01540 05 0000 130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</si>
  <si>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муниципальных районов</t>
  </si>
  <si>
    <t>1 13 01995 05 0000 130</t>
  </si>
  <si>
    <t>Прочие доходы от оказания платных услуг (работ) получателями средств бюджетов муниципальных районов</t>
  </si>
  <si>
    <t>Доходы, поступающие в порядке возмещения расходов, понесенных в связи с эксплуатацией  имущества муниципальных районов</t>
  </si>
  <si>
    <t>1 13 02995 05 0000 130</t>
  </si>
  <si>
    <t>Прочие доходы от компенсации затрат  бюджетов муниципальных районов</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</si>
  <si>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</si>
  <si>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</si>
  <si>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</si>
  <si>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</si>
  <si>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</si>
  <si>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</si>
  <si>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1 16 37040 05 0000 140</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</si>
  <si>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  </t>
  </si>
  <si>
    <t xml:space="preserve">1 16 51030 02 0000 140 </t>
  </si>
  <si>
    <t>1 17 01050 05 0000 180</t>
  </si>
  <si>
    <t xml:space="preserve">Невыясненные поступления, зачисляемые в бюджеты муниципальных районов </t>
  </si>
  <si>
    <t>Средства самообложения граждан, зачисляемые в бюджеты муниципальных районов</t>
  </si>
  <si>
    <t>Безвозмездные поступления &lt;1&gt;</t>
  </si>
  <si>
    <t>Финансовое управление администрации муниципального района Мелеузовский район Республики Башкортостан</t>
  </si>
  <si>
    <t>1 11 03050 05 0000 120</t>
  </si>
  <si>
    <t>Проценты, полученные от предоставления бюджетных кредитов внутри страны за счет средств бюджетов муниципальных районов</t>
  </si>
  <si>
    <t>Невыясненные поступления зачисляемые в бюджеты муниципальных районов</t>
  </si>
  <si>
    <t>Иные доходы бюджета муниципального района Мелеузовский район Республики Башкортостан, администрирование которых может осуществляться главными администраторами доходов бюджета муниципального района Мелеузовский район Республики Башкортостан в пределах их компетенции</t>
  </si>
  <si>
    <t>1 11 09015 05 0000 120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</si>
  <si>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</si>
  <si>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1 11 09025 05 0000 120</t>
  </si>
  <si>
    <t>Доходы от распоряжения правами на результаты научно-технической деятельности, находящимися в собственности муниципальных районов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</si>
  <si>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</si>
  <si>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1 12 04051 05 0000 120</t>
  </si>
  <si>
    <t>Плата за использование лесов, расположенных на землях иных категорий, находящихся в  собственности муниципальных районов, в части платы по договору купли-продажи лесных насаждений</t>
  </si>
  <si>
    <t>1 12 04052 05 0000 120</t>
  </si>
  <si>
    <t xml:space="preserve">Плата за использование лесов, расположенных на землях иных категорий, находящихся в собственности муниципальных районов, в части арендной платы </t>
  </si>
  <si>
    <t>1 14 01050 05 0000 410</t>
  </si>
  <si>
    <t>Доходы от продажи квартир, находящихся в собственности муниципальных районов</t>
  </si>
  <si>
    <t>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</si>
  <si>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</si>
  <si>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1 14 03050 05 0000 440</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</si>
  <si>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</si>
  <si>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</si>
  <si>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</si>
  <si>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1 15 02050 05 0000 140</t>
  </si>
  <si>
    <r>
      <t xml:space="preserve">Платежи, взимаемые органами </t>
    </r>
    <r>
      <rPr>
        <sz val="12"/>
        <rFont val="Times New Roman"/>
        <family val="1"/>
      </rPr>
      <t xml:space="preserve">местного самоуправления </t>
    </r>
    <r>
      <rPr>
        <sz val="12"/>
        <color indexed="8"/>
        <rFont val="Times New Roman"/>
        <family val="1"/>
      </rPr>
      <t>(организациями) муниципальных районов за выполнение определенных функций</t>
    </r>
  </si>
  <si>
    <t>Невыясненные поступления, зачисляемые в бюджеты муниципальных районов</t>
  </si>
  <si>
    <t>Безвозмездные поступления &lt;1&gt;, &lt;2&gt;</t>
  </si>
  <si>
    <t xml:space="preserve">&lt;1&gt; </t>
  </si>
  <si>
    <t>В части доходов, зачисляемых в бюджет муниципального района Мелеузовский район Республики Башкортостан, в пределах компетенции главных администраторов доходов бюджета муниципального района Мелеузовский район Республики Башкортостан.</t>
  </si>
  <si>
    <t xml:space="preserve">&lt;2&gt; </t>
  </si>
  <si>
    <t>Администраторами доходов бюджета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муниципального района Мелеузовский район Республики Башкортостан) являются уполномоченные органы местного самоуправления муниципального района, а также созданные ими казенные учреждения, предоставившие соответствующие межбюджетные трансферты.</t>
  </si>
  <si>
    <t>Администраторами доходов бюджета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муниципального района, а также созданные ими казенные учреждения, являющиеся получателями указанных средств.</t>
  </si>
  <si>
    <t>Перечень главных администраторов источников дефицита бюджета муниципального района Мелеузовский район Республики Башкортостан</t>
  </si>
  <si>
    <t>Код классификации источников финансирования дефицита бюджета</t>
  </si>
  <si>
    <t>группы, подгруппы, статьи и вида</t>
  </si>
  <si>
    <t>706</t>
  </si>
  <si>
    <t>01 06 05 01 05 0000 640</t>
  </si>
  <si>
    <t>Возврат бюджетных кредитов, предоставленных юридическим лицам из бюджета муниципального района в валюте Российской Федерации</t>
  </si>
  <si>
    <t>01 06 04 00 05 0000 810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</si>
  <si>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</si>
  <si>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01 02 00 00 05 0000 710</t>
  </si>
  <si>
    <t>Получение кредитов от кредитных организаций бюджету муниципального района в валюте Российской Федерации</t>
  </si>
  <si>
    <t>Погашение кредитов от кредитных организаций бюджету муниципального района в валюте Российской Федерации</t>
  </si>
  <si>
    <t>01 03 01 00 05 0000 710</t>
  </si>
  <si>
    <t>Получение кредитов от других бюджетов бюджетной системы Российской Федерации бюджету муниципального района в валюте Российской Федерации</t>
  </si>
  <si>
    <t>Погашение кредитов от других бюджетов бюджетной системы Российской Федерации бюджету муниципального района в валюте Российской Федерации</t>
  </si>
  <si>
    <t>792</t>
  </si>
  <si>
    <t>01 05 02 01 05 0000 510</t>
  </si>
  <si>
    <t>Увеличение прочих остатков денежных средств бюджета муниципального района</t>
  </si>
  <si>
    <t>01 05 02 01 05 0000 610</t>
  </si>
  <si>
    <t>Уменьшение прочих остатков денежных средств бюджета муниципального района</t>
  </si>
  <si>
    <t xml:space="preserve">   </t>
  </si>
  <si>
    <t xml:space="preserve">Глава муниципального района                                                                  А.В. Суботин                                          </t>
  </si>
  <si>
    <t xml:space="preserve">                                                                                  Приложение № 3</t>
  </si>
  <si>
    <t xml:space="preserve">                                                                                    </t>
  </si>
  <si>
    <t>Сумма, всего</t>
  </si>
  <si>
    <t>в том числе:</t>
  </si>
  <si>
    <t xml:space="preserve">                                                                                                 к решению Совета муниципального </t>
  </si>
  <si>
    <t xml:space="preserve">                                                                                                 районаМелеузовский район</t>
  </si>
  <si>
    <t xml:space="preserve">                                                                                                 Республики Башкортостан</t>
  </si>
  <si>
    <t>№ п/п</t>
  </si>
  <si>
    <t>Глава муниципального района Мелеузовский район                                    А.В. Суботин</t>
  </si>
  <si>
    <t xml:space="preserve">                                                                                                района Мелеузовский район</t>
  </si>
  <si>
    <t xml:space="preserve">                                                                                                  к решению Совета муниципального </t>
  </si>
  <si>
    <t xml:space="preserve">                                                                                                  района Мелеузовский район</t>
  </si>
  <si>
    <t xml:space="preserve">                                                                                                  Республики Башкортостан</t>
  </si>
  <si>
    <t xml:space="preserve">Глава муниципального района Мелеузовский район                                   А.В. Суботин                    </t>
  </si>
  <si>
    <t xml:space="preserve">                                                                                                  Приложение № 18</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</si>
  <si>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</si>
  <si>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</si>
  <si>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</si>
  <si>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</si>
  <si>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</si>
  <si>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</si>
  <si>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</si>
  <si>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</si>
  <si>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Нормативы
распределения  доходов между  бюджетами сельских и городского поселений, входящих в состав муниципального района Мелеузовский район Республики Башкортостан, на 2019 год и на плановый период 2020 и 2021 годов</t>
  </si>
  <si>
    <t xml:space="preserve">Распределение бюджетных ассигнований муниципального района Мелеузовский район Республики Башкортостан на 2019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</si>
  <si>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Распределение бюджетных ассигнований муниципального района Мелеузовский район Республики Башкортостан на плановый период 2020 и 2021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t>
  </si>
  <si>
    <t>2021 год</t>
  </si>
  <si>
    <t xml:space="preserve">Распределение бюджетных ассигнований муниципального района Мелеузовский район Республики Башкортостан на 2019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</si>
  <si>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Распределение бюджетных ассигнований муниципального района Мелеузовский район Республики Башкортостан на плановый период 2020 и 2021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</si>
  <si>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Мелеузовский район Республики Башкортостан на 2019 год</t>
  </si>
  <si>
    <t>Мелеузовский район Республики Башкортостан на плановый период 2020 и 2021 годов</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</si>
  <si>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2019 год</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</si>
  <si>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плановый период 2020 и 2021 годов</t>
  </si>
  <si>
    <t>Распределение субвенций бюджетам поселений на осуществление первичного                                     воинского учета на территориях, где отсутствуют военные комиссариаты, на 2019 год</t>
  </si>
  <si>
    <t>Распределение субвенций бюджетам поселений на осуществление первичного воинского учета на территориях, где отсутствуют военные комиссариаты, на плановый период 2020 и 2021 годов</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</si>
  <si>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2019 год</t>
  </si>
  <si>
    <t>Субсидии общественным объединениям, реализующим общественно полезные (значимые) программы (мероприятия) в сфере культуры и искусства, национальных, государственно-конфессиональных и общественно-политических отношений</t>
  </si>
  <si>
    <t>09\0\07\L4970</t>
  </si>
  <si>
    <t>Реализация мероприятий по обеспечению жильем молодых семей</t>
  </si>
  <si>
    <t>Улучшение жилищных условий граждан, проживающих в сельской местности, в том числе молодых семей и молодых специалистов</t>
  </si>
  <si>
    <t>09\0\07\S2220</t>
  </si>
  <si>
    <t>Предоставление социальных выплат молодым семьям на приобретение (строительство) жилого помещения</t>
  </si>
  <si>
    <t>09\0\07\S2210</t>
  </si>
  <si>
    <t>07\0\05\00000</t>
  </si>
  <si>
    <t>07\0\05\65040</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</si>
  <si>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плановый период 2020 и 2021 годов</t>
  </si>
  <si>
    <t>Сумма, в тыс.руб.</t>
  </si>
  <si>
    <t>Распределение иных межбюджетных трансфертов на осуществление дорожной деятельности в границах сельских поселений бюджетам поселений на 2019 год</t>
  </si>
  <si>
    <t>Сумма, тыс.руб.</t>
  </si>
  <si>
    <t>Распределение иных межбюджетных трансфертов на осуществление дорожной деятельности в границах сельских поселений бюджетам поселений на плановый период 2020 и 2021 годов</t>
  </si>
  <si>
    <t>Городское поселение город Мелеуз</t>
  </si>
  <si>
    <t>000 1 17 14030 10 0000 150</t>
  </si>
  <si>
    <t>000 1 17 14030 13 0000 150</t>
  </si>
  <si>
    <t>000 2 18 05010 10 0000 150</t>
  </si>
  <si>
    <t>000 2 18 05010 13 0000 150</t>
  </si>
  <si>
    <t>000 2 18 05020 10 0000 150</t>
  </si>
  <si>
    <t>000 2 18 05020 13 0000 150</t>
  </si>
  <si>
    <t>000 2 18 05030 10 0000 150</t>
  </si>
  <si>
    <t>000 2 18 05030 13 0000 150</t>
  </si>
  <si>
    <t>000 2 18 60010 10 0000 150</t>
  </si>
  <si>
    <t>000 2 18 60010 13 0000 150</t>
  </si>
  <si>
    <t>000 2 18 60020 10 0000 150</t>
  </si>
  <si>
    <t>000 2 18 60020 13 0000 150</t>
  </si>
  <si>
    <t>1 17 14030 05 0000 150</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</si>
  <si>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</si>
  <si>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</si>
  <si>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</si>
  <si>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</si>
  <si>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1 12 01041 01 0000 120</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</si>
  <si>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</si>
  <si>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</si>
  <si>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</si>
  <si>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</si>
  <si>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</si>
  <si>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</si>
  <si>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</si>
  <si>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</si>
  <si>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</si>
  <si>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Приложение № 5</t>
  </si>
  <si>
    <t xml:space="preserve">                                                                                                                                 к решению Совета муниципального </t>
  </si>
  <si>
    <t xml:space="preserve">                                                                                                                                 района Мелеузовский район </t>
  </si>
  <si>
    <t xml:space="preserve">                                                                                                                                 Республики Башкортостан</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</si>
  <si>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</si>
  <si>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 xml:space="preserve">                                                                                               района Мелеузовский район </t>
  </si>
  <si>
    <t xml:space="preserve">                                                                                               Приложение № 1</t>
  </si>
  <si>
    <t xml:space="preserve">                                                                                     к решению Совета муниципального </t>
  </si>
  <si>
    <t xml:space="preserve">                                                                                     Приложение № 2</t>
  </si>
  <si>
    <t xml:space="preserve">                                                                                     района Мелеузовский район </t>
  </si>
  <si>
    <t xml:space="preserve">                                                                                     Республики Башкортостан</t>
  </si>
  <si>
    <t xml:space="preserve">Глава муниципального района Мелеузовский район                             А.В. Суботин                                          </t>
  </si>
  <si>
    <t xml:space="preserve">Глава муниципального района Мелеузовский район                                   А.В. Суботин                                          </t>
  </si>
  <si>
    <t xml:space="preserve">                                                                                               Приложение № 12</t>
  </si>
  <si>
    <t xml:space="preserve">                                                                                            Приложение № 13</t>
  </si>
  <si>
    <t xml:space="preserve">                                                                                                Приложение № 14</t>
  </si>
  <si>
    <t xml:space="preserve">                                                                                                 Приложение № 15</t>
  </si>
  <si>
    <t xml:space="preserve">                                                                                             Приложение № 16</t>
  </si>
  <si>
    <t xml:space="preserve">                                                                                             Приложение № 17</t>
  </si>
  <si>
    <t xml:space="preserve">                                                                                                  Приложение № 19</t>
  </si>
  <si>
    <t xml:space="preserve">                                                                                               Приложение № 20</t>
  </si>
  <si>
    <t xml:space="preserve">                                                                                                   Приложение № 21</t>
  </si>
  <si>
    <t xml:space="preserve">                                                                                                 района Мелеузовский район</t>
  </si>
  <si>
    <t xml:space="preserve">                                                                                                 Приложение № 23</t>
  </si>
  <si>
    <t xml:space="preserve">                                                                                                Приложение № 22</t>
  </si>
  <si>
    <t xml:space="preserve">Глава муниципального района Мелеузовский район                                       А.В. Суботин                    </t>
  </si>
  <si>
    <t>Субсидии бюджетам муниципальных районов на реализацию мероприятий по устойчивому развитию сельских территорий (Субсидии на мероприятия по развитию водоснабжения в сельской местности)</t>
  </si>
  <si>
    <t>Субсидии бюджетам муниципальных районов на реализацию мероприятий по обеспечнию жильем молодых семей</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</si>
  <si>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</si>
  <si>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</si>
  <si>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</si>
  <si>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</si>
  <si>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2 02 25097 05 0000 150</t>
  </si>
  <si>
    <t>2 02 25497 05 0000 150</t>
  </si>
  <si>
    <t>2 02 25555 05 0000 150</t>
  </si>
  <si>
    <t>2 02 25567 05 0000 150</t>
  </si>
  <si>
    <t>2 02 25567 05 5672 150</t>
  </si>
  <si>
    <t>2 02 25567 05 5675 150</t>
  </si>
  <si>
    <t>2 02 29998 05 0000 150</t>
  </si>
  <si>
    <t>2 02 29999 05 0000 150</t>
  </si>
  <si>
    <t>2 02 29999 05 7202 150</t>
  </si>
  <si>
    <t>2 02 29999 05 7204 150</t>
  </si>
  <si>
    <t>2 02 29999 05 7205 150</t>
  </si>
  <si>
    <t>2 02 29999 05 7208 150</t>
  </si>
  <si>
    <t>2 02 29999 05 7211 150</t>
  </si>
  <si>
    <t>2 02 29999 05 7221 150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</si>
  <si>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</si>
  <si>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</si>
  <si>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</si>
  <si>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</si>
  <si>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</si>
  <si>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</si>
  <si>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</si>
  <si>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</si>
  <si>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</si>
  <si>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</si>
  <si>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</si>
  <si>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</si>
  <si>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</si>
  <si>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</si>
  <si>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</si>
  <si>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</si>
  <si>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</si>
  <si>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</si>
  <si>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</si>
  <si>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</si>
  <si>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</si>
  <si>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</si>
  <si>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2 02 35260 05 0000 150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</si>
  <si>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</si>
  <si>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</si>
  <si>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</si>
  <si>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</si>
  <si>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</si>
  <si>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</si>
  <si>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</si>
  <si>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 xml:space="preserve"> 2 02 30024 05 7336 150</t>
  </si>
  <si>
    <t>2 02 30000 00 0000 000</t>
  </si>
  <si>
    <t>2 02 29999 05 7241 150</t>
  </si>
  <si>
    <t>2 02 29999 05 7220 150</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</si>
  <si>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</si>
  <si>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2 02 29999 05 7222 150</t>
  </si>
  <si>
    <t>Прочие субсидии бюджетам муниципальных районов (Субсидии на улучшение жилищных условий граждан, проживающих в сельской местности)</t>
  </si>
  <si>
    <t>Распределение иных межбюджетных трансфертов, передаваемых бюджетам поселений муниципального района Мелеузовский район Республики Башкортостан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 на 2019 год</t>
  </si>
  <si>
    <t xml:space="preserve">Распределение иных межбюджетных трансфертов, передаваемых бюджетам поселений муниципального района Мелеузовский район Республики Башкортостан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 на плановый период 2020 и 2021 годов </t>
  </si>
  <si>
    <t>08\0\06\00000</t>
  </si>
  <si>
    <t>08\0\06\02300</t>
  </si>
  <si>
    <t xml:space="preserve">                                                                                               от 14 декабря 2018 года № 203</t>
  </si>
  <si>
    <t xml:space="preserve">                                                                                     от 14 декабря 2018 года № 203</t>
  </si>
  <si>
    <t xml:space="preserve">                                                                                  от 14 декабря 2018 года № 203</t>
  </si>
  <si>
    <t xml:space="preserve">                                                                                                                                 Приложение № 4</t>
  </si>
  <si>
    <t xml:space="preserve">                                                                                                                                 к решению Совета муниципального</t>
  </si>
  <si>
    <t xml:space="preserve">                                                                                                                                 района Мелеузовский район</t>
  </si>
  <si>
    <t xml:space="preserve">                                                                                                                                 от 14 декабря 2018 года № 203</t>
  </si>
  <si>
    <t xml:space="preserve"> 2 07 00000 00 0000 000</t>
  </si>
  <si>
    <t xml:space="preserve">ПРОЧИЕ БЕЗВОЗМЕЗДНЫЕ ПОСТУПЛЕНИЯ </t>
  </si>
  <si>
    <t xml:space="preserve"> 2 07 05030 05 0000 150</t>
  </si>
  <si>
    <t>Прочие безвозмездные постпуления в бюджеты муниципальных районов</t>
  </si>
  <si>
    <t xml:space="preserve"> 2 07 05030 05 6250 150</t>
  </si>
  <si>
    <t xml:space="preserve"> 2 07 05030 05 6350 150</t>
  </si>
  <si>
    <t xml:space="preserve"> 2 07 05030 05 6400 150</t>
  </si>
  <si>
    <t>от 14 декабря 2018 года № 203</t>
  </si>
  <si>
    <t>Обеспечение проведения выборов и референдумов</t>
  </si>
  <si>
    <t>0107</t>
  </si>
  <si>
    <t>Основное мероприятие "Проведение выборов в представительный орган муниципального образования"</t>
  </si>
  <si>
    <t>08\0\04\00000</t>
  </si>
  <si>
    <t>Проведение выборов в представительные органы муниципального образования</t>
  </si>
  <si>
    <t>08\0\04\00220</t>
  </si>
  <si>
    <t>Основное мероприятие "Организация и проведение проектирования ,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</si>
  <si>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"Проведение мероприятий по обеспечению безбаръерной среды жизнеобеспечения для инвалидов в многоквартирном доме"</t>
  </si>
  <si>
    <t>09\0\11\00000</t>
  </si>
  <si>
    <t>09\0\06\03560</t>
  </si>
  <si>
    <t>09\0\06\61320</t>
  </si>
  <si>
    <t>Реализация проектов развития общественной инфраструктуры, основанных на местных инициативах, за счет средств бюджетов</t>
  </si>
  <si>
    <t>09\0\08\S2471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</si>
  <si>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</si>
  <si>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09\0\08\S2472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</si>
  <si>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</si>
  <si>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09\0\08\S2473</t>
  </si>
  <si>
    <t>09\0\04\S2010</t>
  </si>
  <si>
    <t xml:space="preserve"> ОХРАНА ОКРУЖАЮЩЕЙ СРЕДЫ</t>
  </si>
  <si>
    <t>0600</t>
  </si>
  <si>
    <t>Другие вопросы в области охраны окружающей среды</t>
  </si>
  <si>
    <t>0605</t>
  </si>
  <si>
    <t>Мероприятия в области экологии и природопользования</t>
  </si>
  <si>
    <t>09\0\04\41200</t>
  </si>
  <si>
    <t>01\0\01\S2010</t>
  </si>
  <si>
    <t>01\0\01\S2471</t>
  </si>
  <si>
    <t>01\0\01\S2472</t>
  </si>
  <si>
    <t>01\0\01\S2473</t>
  </si>
  <si>
    <t>01\0\02\S2010</t>
  </si>
  <si>
    <t>01\0\03\S2010</t>
  </si>
  <si>
    <t>Учреждения в сфере отдыха и оздоровления</t>
  </si>
  <si>
    <t>01\0\04\43290</t>
  </si>
  <si>
    <t>Иные межбюджетные транферты на обеспечение деятельности музеев</t>
  </si>
  <si>
    <t>07\0\01\44190</t>
  </si>
  <si>
    <t>07\0\01\S2471</t>
  </si>
  <si>
    <t>07\0\01\S2472</t>
  </si>
  <si>
    <t>07\0\01\S2473</t>
  </si>
  <si>
    <t>Муниципальная программа "Укрепление единства российской нации и этнокультурное развитие народов в муниципальном районе Мелеузовский район Республики Башкортостан"</t>
  </si>
  <si>
    <t>14\0\00\00000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</si>
  <si>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</si>
  <si>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</si>
  <si>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</si>
  <si>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</si>
  <si>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</si>
  <si>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 xml:space="preserve">                                                                                                                                                     от 14 декабря 2018 года № 203</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</si>
  <si>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</si>
  <si>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</si>
  <si>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</si>
  <si>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</si>
  <si>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</si>
  <si>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 xml:space="preserve">                                                                                            от 14 декабря 2018 года № 203</t>
  </si>
  <si>
    <t xml:space="preserve">                                                                                                от 14 декабря 2018 года № 203</t>
  </si>
  <si>
    <t xml:space="preserve">                                                                                                 от 14 декабря 2018 года № 203 </t>
  </si>
  <si>
    <t xml:space="preserve">                                                                                                  от 14 декабря 2018 года № 203</t>
  </si>
  <si>
    <t xml:space="preserve">                                                                                                   от 14 декабря 2018 года № 203</t>
  </si>
  <si>
    <t xml:space="preserve">                                                                                                 от 14 декабря 2018 года № 203</t>
  </si>
  <si>
    <t xml:space="preserve">                                                                                             от 14 декабря 2018 года № 203</t>
  </si>
  <si>
    <t xml:space="preserve">                                                                                             Приложение № 24</t>
  </si>
  <si>
    <t>Источники финансирования дефицита бюджета муниципального района Мелеузовский район Республики Башкортостан на 2019 год</t>
  </si>
  <si>
    <t>Коды БК</t>
  </si>
  <si>
    <t>Показатели</t>
  </si>
  <si>
    <t>0105 02 01 05 0000 610</t>
  </si>
  <si>
    <t xml:space="preserve">Уменьшение прочих остатков денежных средств бюджета муниципального района </t>
  </si>
  <si>
    <t>Итого</t>
  </si>
  <si>
    <t xml:space="preserve">Глава муниципального района Мелеузовский район                                    А.В. Суботин                                          </t>
  </si>
  <si>
    <t xml:space="preserve">                                                                                               Приложение № 25</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</si>
  <si>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2019 год</t>
  </si>
  <si>
    <t>Направление расходов</t>
  </si>
  <si>
    <t>Проведение выборов в представительный орган поселения</t>
  </si>
  <si>
    <t>Проведение мероприятий по обеспечению безбаръерной среды жизнеобеспечения для инвалидов в многоквартирном доме</t>
  </si>
  <si>
    <t xml:space="preserve">                                                                                        Приложение № 26</t>
  </si>
  <si>
    <t xml:space="preserve">                                                                                        к решению Совета муниципального </t>
  </si>
  <si>
    <t xml:space="preserve">                                                                                        района Мелеузовский район</t>
  </si>
  <si>
    <t xml:space="preserve">                                                                                        Республики Башкортостан</t>
  </si>
  <si>
    <t xml:space="preserve">                                                                                        от 14 декабря 2018 года № 203</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</si>
  <si>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Республики Башкортостан на 2019 год</t>
  </si>
  <si>
    <t xml:space="preserve">Сельское поселение Зирганский сельсовет </t>
  </si>
  <si>
    <t xml:space="preserve">Сельское поселение Иштугановский сельсовет </t>
  </si>
  <si>
    <t xml:space="preserve">                                                                                               (ред. от 15.02.2019 г. № 223,</t>
  </si>
  <si>
    <t xml:space="preserve">                                                                                     (ред. от 15.02.2019 г. № 223,</t>
  </si>
  <si>
    <t xml:space="preserve">                                                                                  (ред. от 15.02.2019 г. № 223,</t>
  </si>
  <si>
    <t>2 02 20077 05 0000 151</t>
  </si>
  <si>
    <t xml:space="preserve">Субсидии бюджетам муниципальных районов на софинансирование капитальных вложенией в объекты муниципальной собственности </t>
  </si>
  <si>
    <t>2 02 20077 05 7240 151</t>
  </si>
  <si>
    <t>Субсидии бюджетам муниципальных районов на софинансирование капитальных вложенией в объекты муниципальной собственности (Субсидии на капитальные вложения  в объекты муниципальной собственности)</t>
  </si>
  <si>
    <t>2 02 25169 05 0000 150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</si>
  <si>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</si>
  <si>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Прочие субсидии бюджетам муниципальных районов (Субсидии на мероприятия по улучшению систем наружного освещения населенных пунктов Республики Башкортостан)</t>
  </si>
  <si>
    <t>Прочие субсидии бюджетам муниципальных районов (Субсидии на реализацию проектов по благоустройству дворовых территорий, основанных на местных инициативах)</t>
  </si>
  <si>
    <t xml:space="preserve">                                                                                                                                 (ред. от 15.02.2019 г. № 223,</t>
  </si>
  <si>
    <t>10\0\01\74040</t>
  </si>
  <si>
    <t>Федеральный проект "Формирование современной городской среды"</t>
  </si>
  <si>
    <t>09\0\F2\00000</t>
  </si>
  <si>
    <t xml:space="preserve">Реализация программ формирования современной городской среды </t>
  </si>
  <si>
    <t>09\0\F2\55550</t>
  </si>
  <si>
    <t>Мероприятия по закупке техники для жилищно-коммунального хозяйства</t>
  </si>
  <si>
    <t>09\0\04\S2240</t>
  </si>
  <si>
    <t>Мероприятия по улучшению систем наружного освещения населенных пунтков Республики Башкортостан</t>
  </si>
  <si>
    <t>09\0\04\S2310</t>
  </si>
  <si>
    <t>09\0\04\S2481</t>
  </si>
  <si>
    <t>Региональный проект "Современная школа"</t>
  </si>
  <si>
    <t>01\0\Е1\00000</t>
  </si>
  <si>
    <t>Обновление материально-технической базы для формирования у обучающихся современных технологических и гуманитарных навыков</t>
  </si>
  <si>
    <t>01\0\Е1\51690</t>
  </si>
  <si>
    <t>Осуществление мероприятий по созданию новых  мест в общеобразовательных организациях за счет капитального ремонта в рамках регионального проекта "Современная школа"</t>
  </si>
  <si>
    <t>01\0\Е1\720Е1</t>
  </si>
  <si>
    <t>Региональный проект "Успех каждого ребенка"</t>
  </si>
  <si>
    <t>01\0\Е2\00000</t>
  </si>
  <si>
    <t>01\0\Е2\50970</t>
  </si>
  <si>
    <t>Региональный проект "Цифровая образовательная среда"</t>
  </si>
  <si>
    <t>01\0\Е4\00000</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</si>
  <si>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</si>
  <si>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01\0\Е4\52100</t>
  </si>
  <si>
    <t>Прочие межбюджетные трансферты общего характера</t>
  </si>
  <si>
    <t>1403</t>
  </si>
  <si>
    <t>Иные безвозмездные и безвозвратные перечисления</t>
  </si>
  <si>
    <t>08\0\04\74000</t>
  </si>
  <si>
    <t>09\0\08\74000</t>
  </si>
  <si>
    <t>09\0\11\74000</t>
  </si>
  <si>
    <t>(ред. от  15.02.2019 г. № 223,</t>
  </si>
  <si>
    <t>Федеральный проект "Современная школа"</t>
  </si>
  <si>
    <t>Федеральный проект "Успех каждого ребенка"</t>
  </si>
  <si>
    <t xml:space="preserve">                                                                                                                                                     (ред. от 15.02.2019 г. № 223,</t>
  </si>
  <si>
    <t>(ред. от 15.02.2019 г. № 223,</t>
  </si>
  <si>
    <t xml:space="preserve">                                                                                            (ред. от 15.02.2019 г. № 223,</t>
  </si>
  <si>
    <t xml:space="preserve">                                                                                                (ред. от 15.02.2019 г. № 223,</t>
  </si>
  <si>
    <t xml:space="preserve">                                                                                                 (ред. от 15.02.2019 г. № 223,</t>
  </si>
  <si>
    <t xml:space="preserve">                                                                                             (ред. от 15.02.2019 г. № 223,</t>
  </si>
  <si>
    <t xml:space="preserve">                                                                                                  (ред. от 15.02.2019 г. № 223,</t>
  </si>
  <si>
    <t xml:space="preserve">                                                                                                   (ред. от 15.02.2019 г. № 223,</t>
  </si>
  <si>
    <t xml:space="preserve">                                                                                             (ред. от 15.02.2019 г. № 223, </t>
  </si>
  <si>
    <t>Иные МБТ на софинансирование мероприятий по улучшению систем наружного освещения населенных пунктов</t>
  </si>
  <si>
    <t>Иные МБТ на финансовое обеспечение отдельных полномочий (монтаж уличного электроосвещения с. Зирган)</t>
  </si>
  <si>
    <t>Иные МБТ на реализацию проектов по комплексному благоустройству дворовых территорий "Башкирские дворики"</t>
  </si>
  <si>
    <t>Иные МБТ на финансовое обеспечение отдельных полномочий (ограждение общественной территории д. Иштуганово)</t>
  </si>
  <si>
    <t>Иные МБТ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</si>
  <si>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 xml:space="preserve">                                                                                        (ред. от 15.02.2019 г. № 223,</t>
  </si>
  <si>
    <t xml:space="preserve">                                                                                    Приложение № 27</t>
  </si>
  <si>
    <t xml:space="preserve">                                                                                    к решению Совета муниципального </t>
  </si>
  <si>
    <t xml:space="preserve">                                                                                    района Мелеузовский район</t>
  </si>
  <si>
    <t xml:space="preserve">                                                                                    Республики Башкортостан</t>
  </si>
  <si>
    <t xml:space="preserve">                                                                                    от 14 декабря 2018 года № 203 </t>
  </si>
  <si>
    <t>Всего, в том числе:</t>
  </si>
  <si>
    <t>за счет средств федерального бюджета</t>
  </si>
  <si>
    <t>за счет средств бюджета Республики Башкортостан</t>
  </si>
  <si>
    <t>за счет средств бюджета муниципального района Мелеузовский район Республики Башкортостан</t>
  </si>
  <si>
    <t>Сельское поселение Воскресенский сельсовет</t>
  </si>
  <si>
    <t>Сельское поселение Корнеевский сельсовет</t>
  </si>
  <si>
    <t>Сельское поселение Нугушевский сельсовет</t>
  </si>
  <si>
    <t>Городское поселение г. Мелеуз</t>
  </si>
  <si>
    <t>Глава муниципального района                                                         А.В. Суботин</t>
  </si>
  <si>
    <t xml:space="preserve">                                                                                    (ред. от 15.02.2019 г. № 223,</t>
  </si>
  <si>
    <t>Основное мероприятие "Мероприятия в сфере жилищного строительства"</t>
  </si>
  <si>
    <t>09\0\02\00000</t>
  </si>
  <si>
    <t>09\0\02\61320</t>
  </si>
  <si>
    <t xml:space="preserve">                                                                                                                                 от 03.04.2019 г. № 236,</t>
  </si>
  <si>
    <t xml:space="preserve">Мелеузовский район Республики Башкортостан на 2019 год </t>
  </si>
  <si>
    <t>2 02 25210 05 0000 150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</si>
  <si>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</si>
  <si>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муниципальных районов на обеспечение устойчивого развития  сельских территорий</t>
  </si>
  <si>
    <t>Субсидии бюджетам муниципальных районов на обеспечение устойчивого развития  сельских территорий (Субсидии на улучшение жилищных условий граждан, проживающих в сельской местности, в том числе молодых семей и молодых специалистов)</t>
  </si>
  <si>
    <t>2 02 27567 05 0000 150</t>
  </si>
  <si>
    <t xml:space="preserve">Субсидии бюджетам муниципальных районов на софинансирование капитальных вложений в объекты государственной (муниципальной) собственности в рамках устойчивого развития сельских территорий </t>
  </si>
  <si>
    <t>2 02 27567 05 5672 150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</si>
  <si>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устойчивого развития сельских территорий (Субсидии на мероприятия по развитию водоснабжения в сельской местности)</t>
  </si>
  <si>
    <t>Мелеузовский район Респблики Башкортостан на плановый период 2020 и 2021 годов</t>
  </si>
  <si>
    <t>Мероприятия по благоустройству территорий населенных пунктов</t>
  </si>
  <si>
    <t>09\0\04\06050</t>
  </si>
  <si>
    <t xml:space="preserve">                                                                                                                                                     от 03.04.2019 г. № 236,</t>
  </si>
  <si>
    <t xml:space="preserve">Глава муниципального района Мелеузовский район                                                                     А.В. Суботин                                          </t>
  </si>
  <si>
    <t>от 03.04.2019 г. № 236,</t>
  </si>
  <si>
    <t xml:space="preserve">                                                                                               от 03.04.2019 г. № 236,</t>
  </si>
  <si>
    <t xml:space="preserve">                                                                                                от 03.04.2019 г. № 236,</t>
  </si>
  <si>
    <t xml:space="preserve">Ремонт имущества, находящегося в муниципальной казне </t>
  </si>
  <si>
    <t>Ликвидация несанкционированных свалок</t>
  </si>
  <si>
    <t>Изготовление контейнерных площадок</t>
  </si>
  <si>
    <t>Иные МБТ на финансовое обеспечение отдельных полномочий (ремонт обелиска участникам ВОВ с благоустройством прилегающей территории в д. Каран)</t>
  </si>
  <si>
    <t xml:space="preserve">Сельское поселение Нугушевский сельсовет </t>
  </si>
  <si>
    <t xml:space="preserve">                                                                                    от 03.04.2019 г. № 236,</t>
  </si>
  <si>
    <t xml:space="preserve">                                                                                     от 03.04.2019 г. № 236,</t>
  </si>
  <si>
    <t xml:space="preserve">от 03.04.2019 г. № 236, от 28.05.2019 г. </t>
  </si>
  <si>
    <t xml:space="preserve">                                                                                            от 03.04.2019 г. № 236,</t>
  </si>
  <si>
    <t xml:space="preserve">                                                                                                 от 03.04.2019 г. № 236,</t>
  </si>
  <si>
    <t xml:space="preserve">                                                                                             от 03.04.2019 г. № 236,</t>
  </si>
  <si>
    <t xml:space="preserve">                                                                                                  от 03.04.2019 г. № 236,</t>
  </si>
  <si>
    <t xml:space="preserve">                                                                                                   от 03.04.2019 г. № 236,</t>
  </si>
  <si>
    <t xml:space="preserve">                                                                                        от 03.04.2019 г. № 236, </t>
  </si>
  <si>
    <t xml:space="preserve">                                                                                               от 28.05.2019 г. № 245,</t>
  </si>
  <si>
    <t xml:space="preserve">                                                                                     от 28.05.2019 г. № 245,</t>
  </si>
  <si>
    <t xml:space="preserve">                                                                                  от 03.04.2019 г. № 236, от 28.05.2019 г. № 245,</t>
  </si>
  <si>
    <t xml:space="preserve"> 2 02 30024 05 7335 150</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</si>
  <si>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</si>
  <si>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 xml:space="preserve"> 2 07 05030 05 6100 150</t>
  </si>
  <si>
    <t>Прочие безвозмездные постпуления в бюджеты муниципальных районов (Прочие поступления)</t>
  </si>
  <si>
    <t>Прочие безвозмездные постпуления в бюджеты муниципальных районов (Поступления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</si>
  <si>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Прочие безвозмездные постпуления в бюджеты муниципальных районов (Поступления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</si>
  <si>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Прочие безвозмездные постпуления в бюджеты муниципальных районов (Поступления сумм долевого финансирования собственников жилых и нежилых помещений многоквартирных домов на осуществление мероприятий по переходу на поквартирные системы отопления и установке блочных котельных)</t>
  </si>
  <si>
    <t xml:space="preserve">                                                                                                                                 от 28.05.2019 г. № 245,</t>
  </si>
  <si>
    <t>Субсидии муниципальным унитарным предприятиям</t>
  </si>
  <si>
    <t>09\0\08\62960</t>
  </si>
  <si>
    <t>Мероприятия в области жилищного хозяйства</t>
  </si>
  <si>
    <t>09\0\02\03530</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</si>
  <si>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</si>
  <si>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09\0\07\73350</t>
  </si>
  <si>
    <t>08\0\02\74000</t>
  </si>
  <si>
    <t xml:space="preserve">                                                                                                                                                     от 28.05.2019 г. № 245,</t>
  </si>
  <si>
    <t xml:space="preserve">от 28.05.2019 г. № 245, </t>
  </si>
  <si>
    <t xml:space="preserve">                                                                                                                                                     к решению Совета муниципального района Мелеузовский</t>
  </si>
  <si>
    <t xml:space="preserve">                                                                                                                                                     район Республики Башкортостан</t>
  </si>
  <si>
    <t xml:space="preserve">                                                                                            от 28.05.2019 г. № 245,</t>
  </si>
  <si>
    <t xml:space="preserve">                                                                                                от 28.05.2019 г. № 245,</t>
  </si>
  <si>
    <t xml:space="preserve">                                                                                                 от 28.05.2019 г. № 245,</t>
  </si>
  <si>
    <t xml:space="preserve">                                                                                             от 28.05.2019 г. № 245,</t>
  </si>
  <si>
    <t xml:space="preserve">                                                                                                  от 28.05.2019 г. № 245,</t>
  </si>
  <si>
    <t xml:space="preserve">                                                                                                   от 28.05.2019 г. № 245,</t>
  </si>
  <si>
    <t>Ремонт кровли административного здания</t>
  </si>
  <si>
    <t xml:space="preserve">                                                                                        от 28.05.2019 г. № 245,</t>
  </si>
  <si>
    <t xml:space="preserve">                                                                                    от 28.05.2019 г. № 245,</t>
  </si>
  <si>
    <t>2 02 29999 05 7231 150</t>
  </si>
  <si>
    <t>2 02 29999 05 7248 150</t>
  </si>
  <si>
    <t>2 02 29999 05 7252 150</t>
  </si>
  <si>
    <t>Реализация мероприятий по развитию образовательных организаций</t>
  </si>
  <si>
    <t>01\0\01\S2520</t>
  </si>
  <si>
    <t>01\0\02\S2520</t>
  </si>
  <si>
    <t>01\0\03\S2520</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</si>
  <si>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</si>
  <si>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</si>
  <si>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</si>
  <si>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</si>
  <si>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</si>
  <si>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</si>
  <si>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2 02 29999 05 7247 150</t>
  </si>
  <si>
    <t>Прочие субсидии бюджетам муниципальных районов (Субсидии на реализацию проектов развития общественной инфраструктуры, основанных на местных инициативах)</t>
  </si>
  <si>
    <t>Прочие межбюджетные трансферты, передаваемые бюджетам муниципальных районов (Межбюджетные трансферты, передаваемые бюджетам на благоустройство территорий населенных пунктов, коммунальное хозяйство, обеспечение мер пожарной безопасности, осуществлению дорожной деятельности и охране окружающей среды в границах сельских поселений)</t>
  </si>
  <si>
    <t xml:space="preserve"> 2 02 49999 05 7411 150</t>
  </si>
  <si>
    <t>Прочие межбюджетные трансферты, передаваемые бюджетам муниципальных районов (Межбюджетные трансферты на проведение мероприятий в области культуры и искусства)</t>
  </si>
  <si>
    <t>2 02 20077 05 7225 151</t>
  </si>
  <si>
    <t>Субсидии бюджетам муниципальных районов на софинансирование капитальных вложенией в объекты муниципальной собственности (Субсидии на мероприятия по развитию водоснабжения в сельской местности)</t>
  </si>
  <si>
    <t>09\0\04\S2471</t>
  </si>
  <si>
    <t>Реализация проектов по комплексному обустройству дворовых территорий муниципальных образований Республики Башкортостан "Башкирские дворики" за счет средств бюджетов</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</si>
  <si>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</si>
  <si>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Проведение мероприятий в области культуры и искусства</t>
  </si>
  <si>
    <t>07\0\01\74110</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</si>
  <si>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</si>
  <si>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12\0\03\00000</t>
  </si>
  <si>
    <t>12\0\03\74000</t>
  </si>
  <si>
    <t>09\0\01\S2250</t>
  </si>
  <si>
    <t xml:space="preserve">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</si>
  <si>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фррмами хронических заболеваний</t>
  </si>
  <si>
    <t>Сельское поселение Партизанский сельсовет</t>
  </si>
  <si>
    <t xml:space="preserve">                                                                                                                                 от 03.04.2019 г. № 236, от 28.05.2019 г. № 245,</t>
  </si>
  <si>
    <t xml:space="preserve">                                                                                                                                 от 05.07.2019 г. № 252,</t>
  </si>
  <si>
    <t>№ 245, от 05.07.2019 г. № 252,</t>
  </si>
  <si>
    <t xml:space="preserve">                                                                                                                                                     от 05.07.2019 г. № 252,</t>
  </si>
  <si>
    <t xml:space="preserve">                                                                                                                                                     от 03.04.2019 г. № 236,  от 28.05.2019 г.</t>
  </si>
  <si>
    <t>от 05.07.2019 г. № 252,</t>
  </si>
  <si>
    <t xml:space="preserve">                                                                                                                                                     от 14 декабря 2018 года № 203 </t>
  </si>
  <si>
    <t xml:space="preserve">Глава муниципального района Мелеузовский район                                                                       А.В. Суботин                                          </t>
  </si>
  <si>
    <t xml:space="preserve">                                                                                               от 05.07.2019 г. № 252,</t>
  </si>
  <si>
    <t xml:space="preserve">                                                                                            от 05.07.2019 г. № 252,</t>
  </si>
  <si>
    <t xml:space="preserve">                                                                                                от 05.07.2019 г. № 252,</t>
  </si>
  <si>
    <t>Уличное освещение</t>
  </si>
  <si>
    <t>Ремонт помещений административного здания</t>
  </si>
  <si>
    <t>Берегоукрепление</t>
  </si>
  <si>
    <t>Газификация пожарного депо</t>
  </si>
  <si>
    <t xml:space="preserve">                                                                                        от 05.07.2019 г. № 252,</t>
  </si>
  <si>
    <t xml:space="preserve">                                                                                    от 05.07.2019 г. № 252,</t>
  </si>
  <si>
    <t xml:space="preserve">                                                                                             от 05.07.2019 г. № 252,</t>
  </si>
  <si>
    <t xml:space="preserve">                                                                                                 от 05.07.2019 г. № 252,</t>
  </si>
  <si>
    <t xml:space="preserve">                                                                                                   от 05.07.2019 г. № 252,</t>
  </si>
  <si>
    <t xml:space="preserve">                                                                                                  от 05.07.2019 г. № 252,</t>
  </si>
  <si>
    <t xml:space="preserve">                                                                                                                                                     № 245, от 05.07.2019 г. № 252,</t>
  </si>
  <si>
    <t xml:space="preserve">                                                                                     от 05.07.2019 г. № 252,</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</si>
  <si>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 за счет средств бюджета Республики Башкортостан на 2019 год</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</si>
  <si>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 за счет средст бюджета Республики Башкортостан на плановый период 2020 и 2021 годов</t>
  </si>
  <si>
    <t xml:space="preserve">                                                                                               от 07.08.2019 г. № 255,</t>
  </si>
  <si>
    <t xml:space="preserve">                                                                                     от 07.08.2019 г. № 255,</t>
  </si>
  <si>
    <t xml:space="preserve">                                                                                  от 05.07.2019 г. № 252, от 07.08.2019 г. № 255,</t>
  </si>
  <si>
    <t xml:space="preserve">                                                                                                                                 от 05.07.2019 г. № 252, от 07.08.2019 г. № 255,</t>
  </si>
  <si>
    <t>2 02 25551 05 0000 150</t>
  </si>
  <si>
    <t>Субсидии бюджетам муниципальных районов на поддержку отрасли культуры</t>
  </si>
  <si>
    <t xml:space="preserve">                                                                                                                                 от 07.08.2019 г. № 255,</t>
  </si>
  <si>
    <t>Прочие выплаты по обязательствам муниципального образования</t>
  </si>
  <si>
    <t>08\0\02\92350</t>
  </si>
  <si>
    <t>Подготовка населения и организаций к действиям в чрезвычайной ситуации в мирное и военное время</t>
  </si>
  <si>
    <t>12\0\03\21910</t>
  </si>
  <si>
    <t>Организации в сфере образования</t>
  </si>
  <si>
    <t>01\0\07\43590</t>
  </si>
  <si>
    <t>Поддержка отрасли культуры</t>
  </si>
  <si>
    <t>07\0\01\L5190</t>
  </si>
  <si>
    <t>09\0\09\74000</t>
  </si>
  <si>
    <t>12\0\03\S2471</t>
  </si>
  <si>
    <t>от 07.08.2019 г. № 255, от 27.09.2019 г.</t>
  </si>
  <si>
    <t xml:space="preserve">                                                                                                                                                     от 07.08.2019 г. № 255,</t>
  </si>
  <si>
    <t xml:space="preserve">                                                                                                                                                     от 07.08.2019 г. № 255, от 27.09.2019 г. </t>
  </si>
  <si>
    <t>от 07.08.2019 г. № 255,</t>
  </si>
  <si>
    <t xml:space="preserve">                                                                                             от 07.08.2019 г. № 255,</t>
  </si>
  <si>
    <t>Установка металлической двери в административном здании</t>
  </si>
  <si>
    <t>Проведение кадастровых работ</t>
  </si>
  <si>
    <t>Мероприятия по благоустройству населенных пунктов</t>
  </si>
  <si>
    <t>Приобретение служебного легкового автомобиля</t>
  </si>
  <si>
    <t xml:space="preserve">                                                                                        от 07.08.2019 г. № 255,</t>
  </si>
  <si>
    <t>Организация сценических площадок и проведение мероприятий VI Всемирной фольклориады</t>
  </si>
  <si>
    <t xml:space="preserve">                                                                                    от  07.08.2019 г. № 255,</t>
  </si>
  <si>
    <t xml:space="preserve">                                                                                             Приложение № 28</t>
  </si>
  <si>
    <t xml:space="preserve">                                                                                             от 14 декабря 2018 года № 203 </t>
  </si>
  <si>
    <t xml:space="preserve">                                                                                             от  07.08.2019 г. № 255,</t>
  </si>
  <si>
    <t>Распределение субсидий на реализацию проектов развития общественной инфрастуктуры, основанных на местных иниципативах, бюджетам поселений муниципального района Мелеузовский район Республики Башкортостан на 2019 год за счет средств бюджета Республики Башкортостан</t>
  </si>
  <si>
    <t>Администрация сельского поселения Александровский сельсовет</t>
  </si>
  <si>
    <t>Администрация сельского поселения Аптраковский сельсовет</t>
  </si>
  <si>
    <t>Администрация сельского поселения Араслановский сельсовет</t>
  </si>
  <si>
    <t>Администрация сельского поселения Зирганский сельсовет</t>
  </si>
  <si>
    <t>Администрация сельского поселения Иштугановский сельсовет</t>
  </si>
  <si>
    <t>Администрация сельского поселения Корнеевский сельсовет</t>
  </si>
  <si>
    <t>Администрация сельского поселения Мелеузовский сельсовет</t>
  </si>
  <si>
    <t>Администрация сельского поселения Первомайский сельсовет</t>
  </si>
  <si>
    <t>Администрация сельского поселения Сарышевский сельсовет</t>
  </si>
  <si>
    <t xml:space="preserve">                                                                                               от 27.09.2019 г. № 264,</t>
  </si>
  <si>
    <t xml:space="preserve">                                                                                     от 27.09.2019 г. № 264,</t>
  </si>
  <si>
    <t xml:space="preserve">                                                                                                                                 от 27.09.2019 г. № 264,</t>
  </si>
  <si>
    <t>2 02 29999 05 7249 150</t>
  </si>
  <si>
    <t>Прочие субсидии бюджетам муниципальных районов (Субсидии на поодержку муниципальных программ развития субъектов малого и среднего предпринимательства)</t>
  </si>
  <si>
    <t>Прочие субсидии бюджетам муниципальных районов (Субсидии на реализацию мероприятий по развитию образовательных организаций)</t>
  </si>
  <si>
    <t>2 02 30024 05 7337 150</t>
  </si>
  <si>
    <t>Субвенции бюджетам муниципальных районов (Субвенции на социальную поддержку учащихся муниципальных общеобразовательных организаций из многодетных малоимущих семей по предоставлению набора школьно-письменных принадлежностей)</t>
  </si>
  <si>
    <t>Поддержка мероприятий муниципальных программ развития субъектов малого и среднего предпринимательства</t>
  </si>
  <si>
    <t>05\0\01\S2490</t>
  </si>
  <si>
    <t>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t>
  </si>
  <si>
    <t>09\0\06\S2350</t>
  </si>
  <si>
    <t>Основное мероприятие "Обеспечение функционирования модели персонифицированного финансирования дополнительного образования детей"</t>
  </si>
  <si>
    <t>01\0\11\00000</t>
  </si>
  <si>
    <t>01\0\11\42390</t>
  </si>
  <si>
    <t>Основное мероприятие "Оказание мер социальной поддержки категориям граждан за счет средств бюджета"</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</si>
  <si>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t>
  </si>
  <si>
    <t>01\0\08\73370</t>
  </si>
  <si>
    <t>Иные дотации</t>
  </si>
  <si>
    <t>1402</t>
  </si>
  <si>
    <t>Дотации на поодержку мер по обеспечению сбалансированности бюджетов</t>
  </si>
  <si>
    <t>02\0\03\71050</t>
  </si>
  <si>
    <t xml:space="preserve">                                                                                                                                                     от 27.09.2019 г. № 264,</t>
  </si>
  <si>
    <t>от 27.09.2019 г. № 264,</t>
  </si>
  <si>
    <t xml:space="preserve">                                                                                            от 07.08.2019 г.№ 255,</t>
  </si>
  <si>
    <t xml:space="preserve">                                                                                            от 27.09.2019 г. № 264,</t>
  </si>
  <si>
    <t xml:space="preserve">                                                                                                от 07.08.2019 г. № 255,</t>
  </si>
  <si>
    <t xml:space="preserve">                                                                                                от 27.09.2019 г. № 264,</t>
  </si>
  <si>
    <t xml:space="preserve">                                                                                                 от 07.08.2019 г. № 255,</t>
  </si>
  <si>
    <t xml:space="preserve">                                                                                                 от 27.09.2019 г. № 264,</t>
  </si>
  <si>
    <t xml:space="preserve">                                                                                             от 27.09.2019 г. № 264,                                                                                                                                     </t>
  </si>
  <si>
    <t xml:space="preserve">                                                                                             от 27.09.2019 г. № 264,</t>
  </si>
  <si>
    <t xml:space="preserve">                                                                                                  от 07.08.2019 г. № 255,</t>
  </si>
  <si>
    <t xml:space="preserve">                                                                                                  от 27.09.2019 г. № 264,</t>
  </si>
  <si>
    <t xml:space="preserve">                                                                                                   от 07.08.2019 г. № 255,</t>
  </si>
  <si>
    <t xml:space="preserve">                                                                                                   от 27.09.2019 г. № 264,</t>
  </si>
  <si>
    <t>Инженерно-геодезические изыскания и топосъемка для участия в Программе развития исторических поселений</t>
  </si>
  <si>
    <t>Текущий ремонт гаражей пожарного депо</t>
  </si>
  <si>
    <t xml:space="preserve">                                                                                        от 27.09.2019 г. № 264,</t>
  </si>
  <si>
    <t xml:space="preserve">                                                                                    от  27.09.2019 г. № 264,</t>
  </si>
  <si>
    <t xml:space="preserve">                                                                                             от  27.09.2019 г. № 264,</t>
  </si>
  <si>
    <t>Администрация сельского поселения Воскресенский сельсовет</t>
  </si>
  <si>
    <t xml:space="preserve">                                                                                                Приложение № 29</t>
  </si>
  <si>
    <t>Распределение дотаций на поддержку мер по обеспечнию сбалансированности бюджетам поселений муниципального района Мелеузовский район Республики Башкортостан на 2019 год</t>
  </si>
  <si>
    <t xml:space="preserve">                                                                                               от 15.11.2019 г. № 269,</t>
  </si>
  <si>
    <t xml:space="preserve">                                                                                     от 15.11.2019 г. № 269,</t>
  </si>
  <si>
    <t xml:space="preserve">                                                                                  от 27.09.2019 г. № 264, от 15.11.2019 г. № 269,</t>
  </si>
  <si>
    <t xml:space="preserve">                                                                                                                                 от 27.09.2019 г. № 264, от 15.11.2019 г. № 269,</t>
  </si>
  <si>
    <t xml:space="preserve"> 2 02 15002 00 0000 000</t>
  </si>
  <si>
    <t>Дотации на поддержку мер по обеспечению сбалансированности бюджетов</t>
  </si>
  <si>
    <t xml:space="preserve"> 2 02 15002 05 0000 150</t>
  </si>
  <si>
    <t>Дотации бюджетам муниципальных районов на поддержку мер по обеспечению сбалансированности бюджетов</t>
  </si>
  <si>
    <t>2 02 29999 05 7235 150</t>
  </si>
  <si>
    <t>Прочие субсидии бюджетам муниципальных районов (Субсидии на 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подготовка объектов коммунального хозяйства к работе в осенне-зимний период)</t>
  </si>
  <si>
    <t xml:space="preserve"> 2 02 90000 00 0000 000</t>
  </si>
  <si>
    <t>Прочие безвозмездные поступления от других бюджетов бюджетной системы</t>
  </si>
  <si>
    <t xml:space="preserve"> 2 02 90105 05 0000 150</t>
  </si>
  <si>
    <t>Прочие безвозмездные поступления в бюджеты муниципальных районов от бюджетов городских поселений</t>
  </si>
  <si>
    <t xml:space="preserve">                                                                                                                                 от 15.11.2019 г. № 269,</t>
  </si>
  <si>
    <t>№ 264, от 15.11.2019 г. № 269,</t>
  </si>
  <si>
    <t>09\0\07\92350</t>
  </si>
  <si>
    <t>Обеспечние пожарной безопасности</t>
  </si>
  <si>
    <t>0310</t>
  </si>
  <si>
    <t>12\0\03\74040</t>
  </si>
  <si>
    <t>Основное мероприятие "Освещение мероприятий, направленных на популяризацию муниципального района Мелеузовский район и на формирование в общественном сознании социальной и инвестиционной привлекательности муниципального района"</t>
  </si>
  <si>
    <t>07\0\06\00000</t>
  </si>
  <si>
    <t>07\0\06\65040</t>
  </si>
  <si>
    <t xml:space="preserve">                                                                                                                                                     от 15.11.2019 г. № 269,</t>
  </si>
  <si>
    <t xml:space="preserve">                                                                                                                                                     № 264, от 15.11.2019 г. № 269,</t>
  </si>
  <si>
    <t xml:space="preserve">                                                                                                                        Приложение № 9</t>
  </si>
  <si>
    <t xml:space="preserve">                                                                                                                        к решению Совета мунциипального </t>
  </si>
  <si>
    <t xml:space="preserve">                                                                                                                        района Мелеузовский район</t>
  </si>
  <si>
    <t xml:space="preserve">                                                                                                                        Республики Башкортостан</t>
  </si>
  <si>
    <t xml:space="preserve">                                                                                                                        от 14 декабря 2018 года № 203 (ред. от 15.02.2019 г. № 223,</t>
  </si>
  <si>
    <t xml:space="preserve">                                                                                                                        от 03.04.2019 г. № 236, от 28.05.2019 г. № 245, от 05.07.2019 г. </t>
  </si>
  <si>
    <t xml:space="preserve">                                                                                                                        № 252, от 07.08.2019 г. № 255, от 27.09.2019 г. № 264,                                                                                                          </t>
  </si>
  <si>
    <t>от 15.11.2019 г. № 269,</t>
  </si>
  <si>
    <t xml:space="preserve">                                                                                            от 15.11.2019 г. № 269,</t>
  </si>
  <si>
    <t xml:space="preserve">                                                                                                от 15.11.2019 г. № 269,</t>
  </si>
  <si>
    <t xml:space="preserve">                                                                                                 от 15.11.2019 г. № 269,</t>
  </si>
  <si>
    <t xml:space="preserve">                                                                                             от 15.11.2019 г. № 269,</t>
  </si>
  <si>
    <t xml:space="preserve">                                                                                                  от 15.11.2019 г. № 269,</t>
  </si>
  <si>
    <t>по подразделу 0310 "Обеспечение пожарной безопасности"</t>
  </si>
  <si>
    <t>по подразделу 0409 "Дорожное хозяйство"</t>
  </si>
  <si>
    <t>по подразделу 0505 "Другие вопросы в области ЖКХ"</t>
  </si>
  <si>
    <t>по подразделу 0605 "Другие вопросы в области охраны окружающей среды"</t>
  </si>
  <si>
    <t xml:space="preserve">                                                                                                   от 15.11.2019 г. № 269,</t>
  </si>
  <si>
    <t>Изготовление сметной документации на ремонт кровли административного здания и монтаж уличного освещения</t>
  </si>
  <si>
    <t>Мероприятия в сфере коммунального хозяйства</t>
  </si>
  <si>
    <t>Изготовление проектно-сметной документации на снос многоквартирных домов, признанных аварийными</t>
  </si>
  <si>
    <t>Ограждение общественной территории</t>
  </si>
  <si>
    <t>Субсидия на иные цеди "МАУ "Городской дворец культуры" (ремонт помещений)</t>
  </si>
  <si>
    <t>Субсидия на иные цеди "МАУ "Городской дворец культуры" (приобретение автобуса)</t>
  </si>
  <si>
    <t>Субсидия на иные цеди "МАУ "Городской дворец культуры" (проведение культурно-массовых мероприятий, в том числе народного праздника "Сабантуй")</t>
  </si>
  <si>
    <t>Субсидия на иные цели МАУ "Городской дворец культуры (устройство покрытия для кинозала и осуществление мероприятий по обеспечению безбарьерной среды среды жизнеобеспечения для инвалидов)</t>
  </si>
  <si>
    <t>Субсидия на иные цели МАУКИ "Мелеузовский историко-краеведческий музей" (оформление экспозиции и установка охранно-пожарной сигнализации)</t>
  </si>
  <si>
    <t>Субсидия на иные цели МАУКИ "Мелеузовский историко-краеведческий музей" (ремонт отопления филиала в д. Дарьино  и установка охранно-пожарной сигнализации)</t>
  </si>
  <si>
    <t>Субсидия на оказание муниципальных услуг (выполнение работ) МАУ "Городской дворец культуры" (оплата труда с начислениями на нее)</t>
  </si>
  <si>
    <t>Субсидия на оказание муниципальных услуг (выполнение работ) МАУКИ "Мелеузовский историко-краеведческий музей" (оплата труда с начислениями на нее)</t>
  </si>
  <si>
    <t xml:space="preserve">                                                                                        от 15.11.2019 г. № 269,</t>
  </si>
  <si>
    <t xml:space="preserve">                                                                                    от 15.11.2019 г. № 269,</t>
  </si>
  <si>
    <t>Распределение иных межбюджетных трансфертов бюджетам поселений муниципального района Мелеузовский район Республики Башкортостан на реализацию программ формирования современной городской среды на 2019 год</t>
  </si>
  <si>
    <t xml:space="preserve">                                                                                               от 18.12.2019 г. № 276,</t>
  </si>
  <si>
    <t xml:space="preserve">                                                                                               от 25.12.2019 г. № 280)</t>
  </si>
  <si>
    <t xml:space="preserve">                                                                                     от 18.12.2019 г. № 276,</t>
  </si>
  <si>
    <t xml:space="preserve">                                                                                     от 25.12.2019 г. № 280)</t>
  </si>
  <si>
    <t xml:space="preserve">                                                                                  от 18.12.2019 г. № 276, от 25.12.2019 г. № 280)</t>
  </si>
  <si>
    <t xml:space="preserve">                                                                                                                                 от 18.12.2019 г. № 276, от 25.12.2019 г. № 280)</t>
  </si>
  <si>
    <t xml:space="preserve">                                                                                                                                 от 18.12.2019 г. № 276,</t>
  </si>
  <si>
    <t xml:space="preserve">                                                                                                                                 от 25.12.2019 г. № 280)</t>
  </si>
  <si>
    <t>от 18.12.2019 г. № 276, от 25.12.2019 г.</t>
  </si>
  <si>
    <t>№ 280)</t>
  </si>
  <si>
    <t xml:space="preserve">                                                                                                                                                     от 18.12.2019 г. № 276,</t>
  </si>
  <si>
    <t xml:space="preserve">                                                                                                                                                     от 25.12.2019 г. № 280)</t>
  </si>
  <si>
    <t xml:space="preserve">                                                                                                                                                     от 18.12.2019 г. № 276, от 25.12.2019 г. № 280)</t>
  </si>
  <si>
    <t xml:space="preserve">                                                                                                                        от 15.11.2019 г. № 269, от 18.12.2019 г. № 276,</t>
  </si>
  <si>
    <t xml:space="preserve">                                                                                                                        от 25.12.2019 г. № 280)</t>
  </si>
  <si>
    <t>от 18.12.2019 г. № 276,</t>
  </si>
  <si>
    <t>от 25.12.2019 г. № 280)</t>
  </si>
  <si>
    <t xml:space="preserve">                                                                                                                                                     (ред. от 15.02.2019 г. № 223, от 03.04.2019 г. № 236,</t>
  </si>
  <si>
    <t xml:space="preserve">                                                                                                                                                     от 28.05.2019 г. № 245, от 05.07.2019 г. № 252,</t>
  </si>
  <si>
    <t xml:space="preserve">                                                                                                                                                     от 07.08.2019 г. № 255, от 27.09.2019 г. № 264, </t>
  </si>
  <si>
    <t xml:space="preserve">                                                                                                                                                     от 15.11.2019 г. № 269, от 18.12.2019 г. № 276,</t>
  </si>
  <si>
    <t xml:space="preserve">                                                                                            от 18.12.2019 г. № 276,</t>
  </si>
  <si>
    <t xml:space="preserve">                                                                                            от 25.12.2019 г. № 280)</t>
  </si>
  <si>
    <t xml:space="preserve">                                                                                                от 18.12.2019 г. № 276,</t>
  </si>
  <si>
    <t xml:space="preserve">                                                                                                от 25.12.2019 г. № 280)</t>
  </si>
  <si>
    <t xml:space="preserve">                                                                                                 от 18.12.2019 г. № 276,</t>
  </si>
  <si>
    <t xml:space="preserve">                                                                                                 от 25.12.2019 г. № 280)</t>
  </si>
  <si>
    <t xml:space="preserve">                                                                                             от 18.12.2019 г. № 276,</t>
  </si>
  <si>
    <t xml:space="preserve">                                                                                             от 25.12.2019 г. № 280)</t>
  </si>
  <si>
    <t xml:space="preserve">                                                                                                  от 18.12.2019 г. № 276,</t>
  </si>
  <si>
    <t xml:space="preserve">                                                                                                  от 25.12.2019 г. № 280)</t>
  </si>
  <si>
    <t xml:space="preserve">                                                                                                   от 18.12.2019 г. № 276,</t>
  </si>
  <si>
    <t xml:space="preserve">                                                                                                   от 25.12.2019 г. № 280)</t>
  </si>
  <si>
    <t xml:space="preserve">                                                                                        от 18.12.2019 г. № 276,</t>
  </si>
  <si>
    <t xml:space="preserve">                                                                                        от 25.12.2019 г. № 280)</t>
  </si>
  <si>
    <t xml:space="preserve">                                                                                    от 18.12.2019 г. № 276,</t>
  </si>
  <si>
    <t xml:space="preserve">                                                                                    от 25.12.2019 г. № 280)</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</si>
</sst>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s>
  <fonts count="65">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1"/>
      <name val="Arial Cyr"/>
      <family val="0"/>
    </font>
    <font>
      <sz val="12"/>
      <color indexed="8"/>
      <name val="Times New Roman"/>
      <family val="1"/>
    </font>
    <font>
      <sz val="12"/>
      <name val="Arial Cyr"/>
      <family val="0"/>
    </font>
    <font>
      <i/>
      <sz val="12"/>
      <name val="Times New Roman"/>
      <family val="1"/>
    </font>
    <font>
      <b/>
      <sz val="11"/>
      <name val="Times New Roman"/>
      <family val="1"/>
    </font>
    <font>
      <sz val="14"/>
      <name val="Times New Roman"/>
      <family val="1"/>
    </font>
    <font>
      <sz val="8"/>
      <name val="Times New Roman"/>
      <family val="1"/>
    </font>
    <font>
      <sz val="10"/>
      <name val="Times New Roman"/>
      <family val="1"/>
    </font>
    <font>
      <b/>
      <sz val="12"/>
      <color indexed="8"/>
      <name val="Times New Roman"/>
      <family val="1"/>
    </font>
    <font>
      <b/>
      <sz val="9"/>
      <name val="Tahoma"/>
      <family val="2"/>
    </font>
    <font>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7"/>
      <name val="Times New Roman"/>
      <family val="1"/>
    </font>
    <font>
      <sz val="12"/>
      <color indexed="30"/>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
      <sz val="12"/>
      <color rgb="FF0070C0"/>
      <name val="Times New Roman"/>
      <family val="1"/>
    </font>
    <font>
      <sz val="12"/>
      <color theme="1"/>
      <name val="Times New Roman"/>
      <family val="1"/>
    </font>
    <font>
      <b/>
      <sz val="12"/>
      <color theme="1"/>
      <name val="Times New Roman"/>
      <family val="1"/>
    </font>
    <font>
      <sz val="11"/>
      <color theme="1"/>
      <name val="Times New Roman"/>
      <family val="1"/>
    </font>
    <font>
      <b/>
      <sz val="8"/>
      <name val="Arial Cyr"/>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medium"/>
      <top>
        <color indexed="63"/>
      </top>
      <bottom style="medium"/>
    </border>
    <border>
      <left style="thin"/>
      <right style="thin"/>
      <top>
        <color indexed="63"/>
      </top>
      <bottom style="thin"/>
    </border>
    <border>
      <left style="thin"/>
      <right>
        <color indexed="63"/>
      </right>
      <top style="thin"/>
      <bottom style="thin"/>
    </border>
    <border>
      <left style="medium"/>
      <right style="medium"/>
      <top style="medium"/>
      <bottom style="medium"/>
    </border>
    <border>
      <left style="medium"/>
      <right>
        <color indexed="63"/>
      </right>
      <top style="medium"/>
      <bottom style="medium"/>
    </border>
    <border>
      <left style="thin"/>
      <right>
        <color indexed="63"/>
      </right>
      <top>
        <color indexed="63"/>
      </top>
      <bottom style="thin"/>
    </border>
    <border>
      <left style="thin"/>
      <right style="thin"/>
      <top>
        <color indexed="63"/>
      </top>
      <bottom style="medium"/>
    </border>
    <border>
      <left style="thin"/>
      <right style="medium"/>
      <top>
        <color indexed="63"/>
      </top>
      <bottom style="medium"/>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thin"/>
    </border>
    <border>
      <left>
        <color indexed="63"/>
      </left>
      <right style="medium"/>
      <top style="medium"/>
      <bottom style="medium"/>
    </border>
    <border>
      <left style="medium"/>
      <right style="thin"/>
      <top style="medium"/>
      <bottom style="medium"/>
    </border>
    <border>
      <left style="thin"/>
      <right style="medium"/>
      <top style="medium"/>
      <bottom style="medium"/>
    </border>
    <border>
      <left>
        <color indexed="63"/>
      </left>
      <right>
        <color indexed="63"/>
      </right>
      <top style="medium"/>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5" fillId="0" borderId="0" applyNumberFormat="0" applyFill="0" applyBorder="0" applyAlignment="0" applyProtection="0"/>
    <xf numFmtId="0" fontId="45"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0" fillId="0" borderId="0">
      <alignment/>
      <protection/>
    </xf>
    <xf numFmtId="0" fontId="53" fillId="0" borderId="0">
      <alignment/>
      <protection/>
    </xf>
    <xf numFmtId="0" fontId="6"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8" fillId="31" borderId="0" applyNumberFormat="0" applyBorder="0" applyAlignment="0" applyProtection="0"/>
  </cellStyleXfs>
  <cellXfs count="582">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0" xfId="0" applyFont="1" applyFill="1" applyBorder="1" applyAlignment="1">
      <alignment vertical="center" wrapText="1"/>
    </xf>
    <xf numFmtId="0" fontId="3" fillId="0" borderId="0" xfId="0" applyFont="1" applyFill="1" applyAlignment="1">
      <alignment/>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2" fillId="0" borderId="10" xfId="0" applyFont="1" applyFill="1" applyBorder="1" applyAlignment="1">
      <alignment horizontal="left" vertical="top" wrapText="1"/>
    </xf>
    <xf numFmtId="0" fontId="1" fillId="0" borderId="0" xfId="0" applyFont="1" applyFill="1" applyAlignment="1">
      <alignment horizontal="center" vertical="center" wrapText="1"/>
    </xf>
    <xf numFmtId="209" fontId="4" fillId="0" borderId="1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xf>
    <xf numFmtId="210" fontId="2" fillId="0" borderId="10" xfId="0" applyNumberFormat="1" applyFont="1" applyFill="1" applyBorder="1" applyAlignment="1">
      <alignment horizontal="center" vertical="center" wrapText="1"/>
    </xf>
    <xf numFmtId="0" fontId="3" fillId="0" borderId="0" xfId="0" applyFont="1" applyFill="1" applyAlignment="1">
      <alignment horizontal="left" vertical="center" wrapText="1"/>
    </xf>
    <xf numFmtId="211" fontId="2"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0" xfId="0" applyFill="1" applyAlignment="1">
      <alignment vertical="center"/>
    </xf>
    <xf numFmtId="0" fontId="8" fillId="0" borderId="0" xfId="0" applyFont="1" applyFill="1" applyAlignment="1">
      <alignment vertical="center"/>
    </xf>
    <xf numFmtId="0" fontId="12"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0" fillId="0" borderId="0" xfId="0" applyFont="1" applyFill="1" applyAlignment="1">
      <alignment vertical="center"/>
    </xf>
    <xf numFmtId="0" fontId="10" fillId="0" borderId="0" xfId="0" applyFont="1" applyFill="1" applyAlignment="1">
      <alignment horizontal="right" vertical="center"/>
    </xf>
    <xf numFmtId="0" fontId="1" fillId="0" borderId="0" xfId="0" applyFont="1" applyFill="1" applyBorder="1" applyAlignment="1">
      <alignment horizontal="center" vertical="center" wrapText="1"/>
    </xf>
    <xf numFmtId="0" fontId="1" fillId="0" borderId="10" xfId="0" applyFont="1" applyFill="1" applyBorder="1" applyAlignment="1">
      <alignment vertical="top" wrapText="1"/>
    </xf>
    <xf numFmtId="0" fontId="0" fillId="0" borderId="0" xfId="0" applyFill="1" applyAlignment="1">
      <alignment horizontal="left" vertical="center" wrapText="1"/>
    </xf>
    <xf numFmtId="0" fontId="1" fillId="0" borderId="0" xfId="0" applyFont="1" applyFill="1" applyBorder="1" applyAlignment="1">
      <alignment horizontal="center" vertical="center" wrapText="1"/>
    </xf>
    <xf numFmtId="209" fontId="2" fillId="0" borderId="10" xfId="0" applyNumberFormat="1" applyFont="1" applyFill="1" applyBorder="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1" fillId="0" borderId="11" xfId="0" applyFont="1" applyFill="1" applyBorder="1" applyAlignment="1">
      <alignment horizontal="center" vertical="center" wrapText="1"/>
    </xf>
    <xf numFmtId="0" fontId="0" fillId="0" borderId="12" xfId="0" applyFill="1" applyBorder="1" applyAlignment="1">
      <alignment horizontal="center" vertical="center" wrapText="1"/>
    </xf>
    <xf numFmtId="0" fontId="1" fillId="0" borderId="0" xfId="0" applyFont="1" applyFill="1" applyAlignment="1">
      <alignment horizontal="left" vertical="center" wrapText="1"/>
    </xf>
    <xf numFmtId="0" fontId="14"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1" fillId="0" borderId="0" xfId="0" applyFont="1" applyFill="1" applyBorder="1" applyAlignment="1">
      <alignment vertical="top" wrapText="1"/>
    </xf>
    <xf numFmtId="0" fontId="2" fillId="0" borderId="10" xfId="0" applyFont="1" applyFill="1" applyBorder="1" applyAlignment="1">
      <alignment vertical="top" wrapText="1"/>
    </xf>
    <xf numFmtId="0" fontId="3" fillId="0" borderId="0" xfId="0" applyFont="1" applyFill="1" applyAlignment="1">
      <alignment vertical="center"/>
    </xf>
    <xf numFmtId="0" fontId="1" fillId="0" borderId="0" xfId="0" applyFont="1" applyFill="1" applyAlignment="1">
      <alignment horizontal="left" vertical="center"/>
    </xf>
    <xf numFmtId="0" fontId="1" fillId="0" borderId="13" xfId="0" applyFont="1" applyFill="1" applyBorder="1" applyAlignment="1">
      <alignment horizontal="left" vertical="center" wrapText="1"/>
    </xf>
    <xf numFmtId="0" fontId="1" fillId="0" borderId="0" xfId="0" applyFont="1" applyFill="1" applyAlignment="1">
      <alignment vertical="center"/>
    </xf>
    <xf numFmtId="209" fontId="1" fillId="0" borderId="12" xfId="0" applyNumberFormat="1" applyFont="1" applyFill="1" applyBorder="1" applyAlignment="1">
      <alignment horizontal="center" vertical="center" wrapText="1"/>
    </xf>
    <xf numFmtId="209" fontId="1" fillId="0" borderId="10" xfId="0" applyNumberFormat="1" applyFont="1" applyFill="1" applyBorder="1" applyAlignment="1">
      <alignment horizontal="center" vertical="center" wrapText="1"/>
    </xf>
    <xf numFmtId="0" fontId="15" fillId="0" borderId="0" xfId="0" applyFont="1" applyFill="1" applyAlignment="1">
      <alignment horizontal="center" vertical="center"/>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6" xfId="0" applyFont="1" applyFill="1" applyBorder="1" applyAlignment="1">
      <alignment horizontal="left" vertical="center" wrapText="1"/>
    </xf>
    <xf numFmtId="209" fontId="1" fillId="0" borderId="12"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2" fontId="4" fillId="0" borderId="13" xfId="0" applyNumberFormat="1" applyFont="1" applyFill="1" applyBorder="1" applyAlignment="1">
      <alignment horizontal="left" vertical="center" wrapText="1"/>
    </xf>
    <xf numFmtId="202" fontId="1" fillId="0" borderId="0" xfId="0" applyNumberFormat="1" applyFont="1" applyFill="1" applyAlignment="1">
      <alignment horizontal="left" vertical="center"/>
    </xf>
    <xf numFmtId="0" fontId="1" fillId="0" borderId="0" xfId="0" applyFont="1" applyFill="1" applyAlignment="1">
      <alignment horizontal="center" vertical="center"/>
    </xf>
    <xf numFmtId="0" fontId="3" fillId="0" borderId="0" xfId="0" applyFont="1" applyFill="1" applyAlignment="1">
      <alignment horizontal="right" vertical="center"/>
    </xf>
    <xf numFmtId="0" fontId="1" fillId="0" borderId="14"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0" xfId="0" applyFont="1" applyFill="1" applyBorder="1" applyAlignment="1">
      <alignment vertical="center" wrapText="1"/>
    </xf>
    <xf numFmtId="2" fontId="4" fillId="0" borderId="10" xfId="0" applyNumberFormat="1" applyFont="1" applyFill="1" applyBorder="1" applyAlignment="1">
      <alignment vertical="center" wrapText="1"/>
    </xf>
    <xf numFmtId="0" fontId="0" fillId="0" borderId="0" xfId="0" applyFill="1" applyAlignment="1">
      <alignment horizontal="left" vertical="center"/>
    </xf>
    <xf numFmtId="0" fontId="1" fillId="0" borderId="12" xfId="0" applyFont="1" applyFill="1" applyBorder="1" applyAlignment="1">
      <alignment horizontal="center" vertical="center"/>
    </xf>
    <xf numFmtId="0" fontId="1" fillId="0" borderId="12" xfId="0" applyFont="1" applyFill="1" applyBorder="1" applyAlignment="1">
      <alignment vertical="center" wrapText="1"/>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202" fontId="1" fillId="0" borderId="0" xfId="0" applyNumberFormat="1" applyFont="1" applyFill="1" applyAlignment="1">
      <alignment horizontal="center" vertical="center"/>
    </xf>
    <xf numFmtId="0" fontId="12" fillId="0" borderId="0" xfId="0" applyFont="1" applyFill="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14" xfId="0" applyFont="1" applyFill="1" applyBorder="1" applyAlignment="1">
      <alignment vertical="center" wrapText="1"/>
    </xf>
    <xf numFmtId="0" fontId="1" fillId="0" borderId="14" xfId="0" applyFont="1" applyFill="1" applyBorder="1" applyAlignment="1">
      <alignment horizontal="center" vertical="center"/>
    </xf>
    <xf numFmtId="202" fontId="1" fillId="0" borderId="12" xfId="0" applyNumberFormat="1" applyFont="1" applyFill="1" applyBorder="1" applyAlignment="1">
      <alignment horizontal="center" vertical="center"/>
    </xf>
    <xf numFmtId="209" fontId="4" fillId="0" borderId="10" xfId="0" applyNumberFormat="1" applyFont="1" applyFill="1" applyBorder="1" applyAlignment="1">
      <alignment horizontal="center" vertical="center"/>
    </xf>
    <xf numFmtId="2" fontId="4" fillId="0" borderId="10" xfId="0" applyNumberFormat="1" applyFont="1" applyFill="1" applyBorder="1" applyAlignment="1">
      <alignment horizontal="left" vertical="center" wrapText="1"/>
    </xf>
    <xf numFmtId="0" fontId="3" fillId="32" borderId="0" xfId="0" applyFont="1" applyFill="1" applyAlignment="1">
      <alignment horizontal="left" vertical="center"/>
    </xf>
    <xf numFmtId="0" fontId="3" fillId="32" borderId="0" xfId="0" applyFont="1" applyFill="1" applyAlignment="1">
      <alignment vertical="top"/>
    </xf>
    <xf numFmtId="0" fontId="3" fillId="32" borderId="0" xfId="0" applyFont="1" applyFill="1" applyAlignment="1">
      <alignment horizontal="center" vertical="center"/>
    </xf>
    <xf numFmtId="0" fontId="1" fillId="32" borderId="10" xfId="0" applyFont="1" applyFill="1" applyBorder="1" applyAlignment="1">
      <alignment horizontal="center" vertical="center" wrapText="1" readingOrder="1"/>
    </xf>
    <xf numFmtId="0" fontId="1" fillId="32" borderId="10" xfId="0" applyFont="1" applyFill="1" applyBorder="1" applyAlignment="1">
      <alignment horizontal="center" vertical="center" wrapText="1"/>
    </xf>
    <xf numFmtId="0" fontId="1" fillId="32" borderId="10" xfId="0" applyFont="1" applyFill="1" applyBorder="1" applyAlignment="1">
      <alignment horizontal="left" vertical="top" wrapText="1"/>
    </xf>
    <xf numFmtId="0" fontId="16" fillId="32" borderId="10" xfId="0" applyFont="1" applyFill="1" applyBorder="1" applyAlignment="1">
      <alignment horizontal="left" vertical="top" wrapText="1"/>
    </xf>
    <xf numFmtId="0" fontId="1" fillId="32" borderId="10" xfId="0" applyFont="1" applyFill="1" applyBorder="1" applyAlignment="1">
      <alignment horizontal="center" vertical="top" wrapText="1"/>
    </xf>
    <xf numFmtId="0" fontId="1" fillId="32" borderId="10" xfId="0" applyFont="1" applyFill="1" applyBorder="1" applyAlignment="1">
      <alignment vertical="top" wrapText="1"/>
    </xf>
    <xf numFmtId="0" fontId="1" fillId="32" borderId="10" xfId="0" applyFont="1" applyFill="1" applyBorder="1" applyAlignment="1">
      <alignment horizontal="justify" vertical="top" wrapText="1"/>
    </xf>
    <xf numFmtId="0" fontId="1" fillId="32" borderId="10" xfId="0" applyFont="1" applyFill="1" applyBorder="1" applyAlignment="1">
      <alignment horizontal="left" vertical="center" wrapText="1"/>
    </xf>
    <xf numFmtId="0" fontId="2" fillId="32" borderId="10" xfId="0" applyFont="1" applyFill="1" applyBorder="1" applyAlignment="1">
      <alignment horizontal="left" vertical="top" wrapText="1"/>
    </xf>
    <xf numFmtId="0" fontId="15" fillId="32" borderId="0" xfId="0" applyFont="1" applyFill="1" applyBorder="1" applyAlignment="1">
      <alignment horizontal="left" vertical="top" wrapText="1"/>
    </xf>
    <xf numFmtId="0" fontId="3" fillId="32" borderId="0" xfId="0" applyFont="1" applyFill="1" applyBorder="1" applyAlignment="1">
      <alignment vertical="top"/>
    </xf>
    <xf numFmtId="0" fontId="15" fillId="0" borderId="0" xfId="0" applyFont="1" applyBorder="1" applyAlignment="1">
      <alignment horizontal="center" vertical="top" wrapText="1"/>
    </xf>
    <xf numFmtId="0" fontId="16" fillId="32" borderId="10" xfId="0" applyFont="1" applyFill="1" applyBorder="1" applyAlignment="1">
      <alignment vertical="top" wrapText="1"/>
    </xf>
    <xf numFmtId="0" fontId="2" fillId="32" borderId="10" xfId="0" applyFont="1" applyFill="1" applyBorder="1" applyAlignment="1">
      <alignment vertical="top" wrapText="1"/>
    </xf>
    <xf numFmtId="0" fontId="59" fillId="32" borderId="10" xfId="0" applyFont="1" applyFill="1" applyBorder="1" applyAlignment="1">
      <alignment vertical="top" wrapText="1"/>
    </xf>
    <xf numFmtId="0" fontId="59" fillId="0" borderId="10" xfId="0" applyFont="1" applyBorder="1" applyAlignment="1">
      <alignment vertical="center" wrapText="1"/>
    </xf>
    <xf numFmtId="0" fontId="1" fillId="32" borderId="19" xfId="0" applyFont="1" applyFill="1" applyBorder="1" applyAlignment="1">
      <alignment horizontal="center" vertical="top" wrapText="1"/>
    </xf>
    <xf numFmtId="0" fontId="1" fillId="32" borderId="0" xfId="0" applyFont="1" applyFill="1" applyBorder="1" applyAlignment="1">
      <alignment vertical="top" wrapText="1"/>
    </xf>
    <xf numFmtId="0" fontId="1" fillId="32" borderId="0" xfId="0" applyFont="1" applyFill="1" applyBorder="1" applyAlignment="1">
      <alignment horizontal="center" vertical="top" wrapText="1"/>
    </xf>
    <xf numFmtId="0" fontId="1" fillId="32" borderId="0" xfId="0" applyFont="1" applyFill="1" applyAlignment="1">
      <alignment horizontal="left" vertical="center"/>
    </xf>
    <xf numFmtId="0" fontId="1" fillId="32" borderId="0" xfId="0" applyFont="1" applyFill="1" applyAlignment="1">
      <alignment horizontal="center" vertical="center"/>
    </xf>
    <xf numFmtId="0" fontId="3" fillId="32" borderId="0" xfId="0" applyFont="1" applyFill="1" applyAlignment="1">
      <alignment/>
    </xf>
    <xf numFmtId="0" fontId="3" fillId="32" borderId="0" xfId="0" applyFont="1" applyFill="1" applyAlignment="1">
      <alignment horizontal="center" vertical="top"/>
    </xf>
    <xf numFmtId="0" fontId="1" fillId="0" borderId="0" xfId="0" applyFont="1" applyFill="1" applyAlignment="1">
      <alignment vertical="top" wrapText="1"/>
    </xf>
    <xf numFmtId="0" fontId="1" fillId="0" borderId="0" xfId="0" applyFont="1" applyFill="1" applyAlignment="1">
      <alignment horizontal="center" vertical="top" wrapText="1"/>
    </xf>
    <xf numFmtId="0" fontId="1" fillId="0" borderId="0" xfId="0" applyFont="1" applyFill="1" applyAlignment="1">
      <alignment horizontal="left" vertical="top" wrapText="1"/>
    </xf>
    <xf numFmtId="0" fontId="2" fillId="0" borderId="0" xfId="0" applyFont="1" applyFill="1" applyBorder="1" applyAlignment="1">
      <alignment horizontal="left" vertical="top" wrapText="1"/>
    </xf>
    <xf numFmtId="0" fontId="1" fillId="0" borderId="20" xfId="0" applyFont="1" applyFill="1" applyBorder="1" applyAlignment="1">
      <alignment horizontal="center" vertical="top" wrapText="1"/>
    </xf>
    <xf numFmtId="0" fontId="1" fillId="0" borderId="10" xfId="0" applyFont="1" applyFill="1" applyBorder="1" applyAlignment="1">
      <alignment horizontal="left" vertical="top" wrapText="1"/>
    </xf>
    <xf numFmtId="0" fontId="2" fillId="0" borderId="21" xfId="0" applyFont="1" applyFill="1" applyBorder="1" applyAlignment="1">
      <alignment horizontal="center" vertical="top" wrapText="1"/>
    </xf>
    <xf numFmtId="0" fontId="9" fillId="0" borderId="10" xfId="0" applyFont="1" applyFill="1" applyBorder="1" applyAlignment="1">
      <alignment horizontal="left" vertical="top" wrapText="1"/>
    </xf>
    <xf numFmtId="0" fontId="9" fillId="0" borderId="10" xfId="0" applyFont="1" applyFill="1" applyBorder="1" applyAlignment="1">
      <alignment horizontal="justify" vertical="top" wrapText="1"/>
    </xf>
    <xf numFmtId="0" fontId="1" fillId="0" borderId="10" xfId="0" applyFont="1" applyFill="1" applyBorder="1" applyAlignment="1">
      <alignment horizontal="justify" vertical="top" wrapText="1"/>
    </xf>
    <xf numFmtId="0" fontId="1" fillId="0" borderId="10" xfId="0" applyNumberFormat="1" applyFont="1" applyFill="1" applyBorder="1" applyAlignment="1">
      <alignment horizontal="justify" vertical="top" wrapText="1"/>
    </xf>
    <xf numFmtId="0" fontId="59" fillId="0" borderId="10" xfId="0" applyFont="1" applyFill="1" applyBorder="1" applyAlignment="1">
      <alignment horizontal="left" vertical="top" wrapText="1"/>
    </xf>
    <xf numFmtId="0" fontId="2" fillId="0" borderId="0" xfId="0" applyFont="1" applyFill="1" applyAlignment="1">
      <alignment vertical="top" wrapText="1"/>
    </xf>
    <xf numFmtId="0" fontId="2" fillId="0" borderId="10" xfId="0"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0" fontId="1" fillId="0" borderId="22" xfId="0" applyNumberFormat="1" applyFont="1" applyFill="1" applyBorder="1" applyAlignment="1">
      <alignment horizontal="left" vertical="top" wrapText="1"/>
    </xf>
    <xf numFmtId="0" fontId="1" fillId="0" borderId="23" xfId="0" applyNumberFormat="1" applyFont="1" applyFill="1" applyBorder="1" applyAlignment="1">
      <alignment horizontal="left" vertical="top" wrapText="1"/>
    </xf>
    <xf numFmtId="0" fontId="3" fillId="0" borderId="0" xfId="0" applyFont="1" applyFill="1" applyAlignment="1">
      <alignment vertical="top"/>
    </xf>
    <xf numFmtId="0" fontId="15" fillId="0" borderId="0" xfId="0" applyFont="1" applyFill="1" applyAlignment="1">
      <alignment horizontal="center" vertical="top"/>
    </xf>
    <xf numFmtId="0" fontId="15" fillId="0" borderId="0" xfId="0" applyFont="1" applyFill="1" applyAlignment="1">
      <alignment vertical="top"/>
    </xf>
    <xf numFmtId="49" fontId="14" fillId="0" borderId="10" xfId="0" applyNumberFormat="1" applyFont="1" applyFill="1" applyBorder="1" applyAlignment="1">
      <alignment horizontal="center" vertical="top" wrapText="1"/>
    </xf>
    <xf numFmtId="0" fontId="3" fillId="32" borderId="0" xfId="0" applyFont="1" applyFill="1" applyAlignment="1">
      <alignment horizontal="left" vertical="top" wrapText="1"/>
    </xf>
    <xf numFmtId="0" fontId="1" fillId="32" borderId="10" xfId="0" applyFont="1" applyFill="1" applyBorder="1" applyAlignment="1">
      <alignment horizontal="center" vertical="top" wrapText="1" readingOrder="1"/>
    </xf>
    <xf numFmtId="0" fontId="1" fillId="0" borderId="10" xfId="0" applyFont="1" applyBorder="1" applyAlignment="1">
      <alignment vertical="top" wrapText="1"/>
    </xf>
    <xf numFmtId="0" fontId="9" fillId="0" borderId="10" xfId="0" applyFont="1" applyBorder="1" applyAlignment="1">
      <alignment vertical="top" wrapText="1"/>
    </xf>
    <xf numFmtId="0" fontId="1" fillId="32" borderId="0" xfId="0" applyFont="1" applyFill="1" applyAlignment="1">
      <alignment horizontal="center" vertical="top" wrapText="1"/>
    </xf>
    <xf numFmtId="0" fontId="3" fillId="32" borderId="0" xfId="0" applyFont="1" applyFill="1" applyAlignment="1">
      <alignment vertical="top" wrapText="1"/>
    </xf>
    <xf numFmtId="0" fontId="3" fillId="0" borderId="0" xfId="0" applyFont="1" applyFill="1" applyAlignment="1">
      <alignment horizontal="left" vertical="top" wrapText="1"/>
    </xf>
    <xf numFmtId="0" fontId="12" fillId="0" borderId="0" xfId="0" applyFont="1" applyFill="1" applyBorder="1" applyAlignment="1">
      <alignment horizontal="center" vertical="top" wrapText="1"/>
    </xf>
    <xf numFmtId="0" fontId="10" fillId="0" borderId="0" xfId="0" applyFont="1" applyFill="1" applyAlignment="1">
      <alignment vertical="top" wrapText="1"/>
    </xf>
    <xf numFmtId="0" fontId="10" fillId="0" borderId="0" xfId="0" applyFont="1" applyFill="1" applyAlignment="1">
      <alignment horizontal="center" vertical="top" wrapText="1"/>
    </xf>
    <xf numFmtId="0" fontId="0" fillId="0" borderId="0" xfId="0" applyFill="1" applyAlignment="1">
      <alignment vertical="top" wrapText="1"/>
    </xf>
    <xf numFmtId="0" fontId="0" fillId="0" borderId="0" xfId="0" applyAlignment="1">
      <alignment horizontal="center" vertical="center" wrapText="1"/>
    </xf>
    <xf numFmtId="0" fontId="1" fillId="0" borderId="10" xfId="0" applyFont="1" applyFill="1" applyBorder="1" applyAlignment="1">
      <alignment horizontal="center" vertical="top" wrapText="1"/>
    </xf>
    <xf numFmtId="209" fontId="1" fillId="0" borderId="10" xfId="0" applyNumberFormat="1" applyFont="1" applyFill="1" applyBorder="1" applyAlignment="1">
      <alignment horizontal="center" vertical="top" wrapText="1"/>
    </xf>
    <xf numFmtId="0" fontId="3" fillId="0" borderId="0" xfId="0" applyFont="1" applyFill="1" applyAlignment="1">
      <alignment horizontal="left" vertical="center" wrapText="1"/>
    </xf>
    <xf numFmtId="0" fontId="0" fillId="0" borderId="0" xfId="0" applyFill="1" applyAlignment="1">
      <alignment vertical="center" wrapText="1"/>
    </xf>
    <xf numFmtId="0" fontId="0" fillId="0" borderId="0" xfId="0" applyAlignment="1">
      <alignment vertical="center" wrapText="1"/>
    </xf>
    <xf numFmtId="210" fontId="1" fillId="0" borderId="10" xfId="0" applyNumberFormat="1" applyFont="1" applyFill="1" applyBorder="1" applyAlignment="1">
      <alignment horizontal="center" vertical="center" wrapText="1"/>
    </xf>
    <xf numFmtId="0" fontId="0" fillId="0" borderId="10" xfId="0" applyFill="1" applyBorder="1" applyAlignment="1">
      <alignment horizontal="left" vertical="center" wrapText="1"/>
    </xf>
    <xf numFmtId="0" fontId="15" fillId="0" borderId="10" xfId="0" applyFont="1" applyFill="1" applyBorder="1" applyAlignment="1">
      <alignment horizontal="center" vertical="top" wrapText="1"/>
    </xf>
    <xf numFmtId="210" fontId="1" fillId="0" borderId="13" xfId="0" applyNumberFormat="1" applyFont="1" applyFill="1" applyBorder="1" applyAlignment="1">
      <alignment horizontal="center" vertical="center" wrapText="1"/>
    </xf>
    <xf numFmtId="201" fontId="1" fillId="0" borderId="10" xfId="0" applyNumberFormat="1" applyFont="1" applyFill="1" applyBorder="1" applyAlignment="1">
      <alignment horizontal="center" vertical="center"/>
    </xf>
    <xf numFmtId="210" fontId="1" fillId="0" borderId="10" xfId="0" applyNumberFormat="1" applyFont="1" applyFill="1" applyBorder="1" applyAlignment="1">
      <alignment horizontal="center" vertical="center"/>
    </xf>
    <xf numFmtId="210" fontId="2" fillId="0" borderId="13" xfId="0" applyNumberFormat="1"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vertical="center"/>
    </xf>
    <xf numFmtId="0" fontId="1" fillId="0" borderId="0" xfId="0" applyFont="1" applyAlignment="1">
      <alignment vertical="top" wrapText="1"/>
    </xf>
    <xf numFmtId="0" fontId="1" fillId="0" borderId="10" xfId="0" applyFont="1" applyBorder="1" applyAlignment="1">
      <alignment horizontal="center" vertical="top"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top" wrapText="1"/>
    </xf>
    <xf numFmtId="209" fontId="1" fillId="0" borderId="10" xfId="0" applyNumberFormat="1" applyFont="1" applyBorder="1" applyAlignment="1">
      <alignment horizontal="center" vertical="center" wrapText="1"/>
    </xf>
    <xf numFmtId="0" fontId="2" fillId="0" borderId="10" xfId="0" applyFont="1" applyBorder="1" applyAlignment="1">
      <alignment vertical="top" wrapText="1"/>
    </xf>
    <xf numFmtId="0" fontId="2" fillId="0" borderId="0" xfId="0" applyFont="1" applyAlignment="1">
      <alignment vertical="top" wrapText="1"/>
    </xf>
    <xf numFmtId="0" fontId="3" fillId="0" borderId="0" xfId="0" applyFont="1" applyAlignment="1">
      <alignment vertical="top" wrapText="1"/>
    </xf>
    <xf numFmtId="0" fontId="3" fillId="0" borderId="0" xfId="0" applyFont="1" applyAlignment="1">
      <alignment vertical="center" wrapText="1"/>
    </xf>
    <xf numFmtId="0" fontId="1" fillId="0" borderId="0" xfId="0" applyFont="1" applyAlignment="1">
      <alignment horizontal="left" vertical="center" wrapText="1"/>
    </xf>
    <xf numFmtId="1" fontId="1" fillId="0" borderId="0" xfId="0" applyNumberFormat="1" applyFont="1" applyAlignment="1">
      <alignment vertical="center" wrapText="1"/>
    </xf>
    <xf numFmtId="0" fontId="2" fillId="0" borderId="0" xfId="0" applyFont="1" applyAlignment="1">
      <alignment horizontal="center" vertical="center" wrapText="1"/>
    </xf>
    <xf numFmtId="1" fontId="1" fillId="0" borderId="10" xfId="0" applyNumberFormat="1" applyFont="1" applyBorder="1" applyAlignment="1">
      <alignment horizontal="center" vertical="center" wrapText="1"/>
    </xf>
    <xf numFmtId="0" fontId="1" fillId="0" borderId="19" xfId="0" applyFont="1" applyBorder="1" applyAlignment="1">
      <alignment horizontal="center" vertical="center" wrapText="1"/>
    </xf>
    <xf numFmtId="49" fontId="2" fillId="0" borderId="10" xfId="0" applyNumberFormat="1" applyFont="1" applyBorder="1" applyAlignment="1">
      <alignment horizontal="center" vertical="center" wrapText="1"/>
    </xf>
    <xf numFmtId="210" fontId="2"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210" fontId="1" fillId="0" borderId="10" xfId="0" applyNumberFormat="1" applyFont="1" applyBorder="1" applyAlignment="1">
      <alignment horizontal="center" vertical="center" wrapText="1"/>
    </xf>
    <xf numFmtId="0" fontId="11" fillId="0" borderId="10" xfId="0" applyFont="1" applyBorder="1" applyAlignment="1">
      <alignment vertical="top" wrapText="1"/>
    </xf>
    <xf numFmtId="49" fontId="11" fillId="0" borderId="10" xfId="0" applyNumberFormat="1" applyFont="1" applyBorder="1" applyAlignment="1">
      <alignment horizontal="center" vertical="center" wrapText="1"/>
    </xf>
    <xf numFmtId="210"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49" fontId="2" fillId="0" borderId="0" xfId="0" applyNumberFormat="1" applyFont="1" applyAlignment="1">
      <alignment horizontal="left" vertical="center" wrapText="1"/>
    </xf>
    <xf numFmtId="209" fontId="2"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1" fontId="1" fillId="0" borderId="0" xfId="0" applyNumberFormat="1" applyFont="1" applyAlignment="1">
      <alignment horizontal="center" vertical="center" wrapText="1"/>
    </xf>
    <xf numFmtId="210" fontId="1" fillId="0" borderId="0" xfId="0" applyNumberFormat="1" applyFont="1" applyAlignment="1">
      <alignment vertical="center" wrapText="1"/>
    </xf>
    <xf numFmtId="0" fontId="2" fillId="0" borderId="10" xfId="0" applyFont="1" applyBorder="1" applyAlignment="1">
      <alignment vertical="center" wrapText="1"/>
    </xf>
    <xf numFmtId="0" fontId="2" fillId="0" borderId="0" xfId="0" applyFont="1" applyAlignment="1">
      <alignment vertical="center" wrapText="1"/>
    </xf>
    <xf numFmtId="49" fontId="1" fillId="0" borderId="10" xfId="0" applyNumberFormat="1" applyFont="1" applyBorder="1" applyAlignment="1">
      <alignment horizontal="center" vertical="top" wrapText="1"/>
    </xf>
    <xf numFmtId="210" fontId="1" fillId="0" borderId="10" xfId="0" applyNumberFormat="1" applyFont="1" applyBorder="1" applyAlignment="1">
      <alignment horizontal="center" vertical="top" wrapText="1"/>
    </xf>
    <xf numFmtId="0" fontId="2" fillId="0" borderId="10" xfId="0" applyFont="1" applyBorder="1" applyAlignment="1">
      <alignment horizontal="center" vertical="center" wrapText="1"/>
    </xf>
    <xf numFmtId="0" fontId="2" fillId="0" borderId="10" xfId="0" applyFont="1" applyBorder="1" applyAlignment="1">
      <alignment horizontal="left" vertical="top" wrapText="1"/>
    </xf>
    <xf numFmtId="202" fontId="1" fillId="0" borderId="0" xfId="0" applyNumberFormat="1"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4" fillId="0" borderId="0" xfId="0" applyFont="1" applyAlignment="1">
      <alignment horizontal="center" vertical="center" wrapText="1"/>
    </xf>
    <xf numFmtId="0" fontId="7"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top" wrapText="1"/>
    </xf>
    <xf numFmtId="209" fontId="1" fillId="0" borderId="10" xfId="0" applyNumberFormat="1" applyFont="1" applyBorder="1" applyAlignment="1">
      <alignment horizontal="center" vertical="center" wrapText="1"/>
    </xf>
    <xf numFmtId="2" fontId="4" fillId="0" borderId="10" xfId="0" applyNumberFormat="1" applyFont="1" applyBorder="1" applyAlignment="1">
      <alignment horizontal="left" vertical="center" wrapText="1"/>
    </xf>
    <xf numFmtId="209" fontId="2" fillId="0" borderId="10" xfId="0" applyNumberFormat="1" applyFont="1" applyBorder="1" applyAlignment="1">
      <alignment horizontal="center" vertical="center" wrapText="1"/>
    </xf>
    <xf numFmtId="2" fontId="4" fillId="0" borderId="0" xfId="0" applyNumberFormat="1" applyFont="1" applyAlignment="1">
      <alignment horizontal="center" vertical="center" wrapText="1"/>
    </xf>
    <xf numFmtId="211" fontId="2" fillId="0" borderId="0" xfId="0" applyNumberFormat="1"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14" fillId="0" borderId="0" xfId="0" applyFont="1" applyAlignment="1">
      <alignment horizontal="right" vertical="center" wrapText="1"/>
    </xf>
    <xf numFmtId="0" fontId="1" fillId="0" borderId="12" xfId="0" applyFont="1" applyBorder="1" applyAlignment="1">
      <alignment horizontal="center" vertical="center"/>
    </xf>
    <xf numFmtId="0" fontId="1" fillId="0" borderId="12" xfId="0" applyFont="1" applyBorder="1" applyAlignment="1">
      <alignment horizontal="left" vertical="center" wrapText="1"/>
    </xf>
    <xf numFmtId="210" fontId="4" fillId="0" borderId="10" xfId="0" applyNumberFormat="1" applyFont="1" applyBorder="1" applyAlignment="1">
      <alignment horizontal="center" vertical="center" wrapText="1"/>
    </xf>
    <xf numFmtId="2" fontId="4" fillId="0" borderId="0" xfId="0" applyNumberFormat="1" applyFont="1" applyAlignment="1">
      <alignment horizontal="center" vertical="center" wrapText="1"/>
    </xf>
    <xf numFmtId="210" fontId="4" fillId="0" borderId="0" xfId="0" applyNumberFormat="1" applyFont="1" applyAlignment="1">
      <alignment horizontal="center" vertical="center" wrapText="1"/>
    </xf>
    <xf numFmtId="0" fontId="3" fillId="0" borderId="0" xfId="0" applyFont="1" applyAlignment="1">
      <alignment horizontal="left" vertical="center"/>
    </xf>
    <xf numFmtId="0" fontId="3"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15" fillId="0" borderId="0" xfId="0" applyFont="1" applyAlignment="1">
      <alignment horizontal="center" vertical="center"/>
    </xf>
    <xf numFmtId="0" fontId="1" fillId="0" borderId="10" xfId="0" applyFont="1" applyBorder="1" applyAlignment="1">
      <alignment horizontal="center" vertical="center"/>
    </xf>
    <xf numFmtId="2" fontId="4" fillId="0" borderId="10" xfId="0" applyNumberFormat="1" applyFont="1" applyBorder="1" applyAlignment="1">
      <alignment vertical="center" wrapText="1"/>
    </xf>
    <xf numFmtId="209" fontId="4" fillId="0" borderId="10" xfId="0" applyNumberFormat="1" applyFont="1" applyBorder="1" applyAlignment="1">
      <alignment horizontal="center" vertical="center" wrapText="1"/>
    </xf>
    <xf numFmtId="202" fontId="1" fillId="0" borderId="0" xfId="0" applyNumberFormat="1" applyFont="1" applyAlignment="1">
      <alignment horizontal="center" vertical="center"/>
    </xf>
    <xf numFmtId="201" fontId="1" fillId="0" borderId="0" xfId="0" applyNumberFormat="1" applyFont="1" applyAlignment="1">
      <alignment horizontal="center" vertical="center" wrapText="1"/>
    </xf>
    <xf numFmtId="0" fontId="1" fillId="0" borderId="12" xfId="0" applyFont="1" applyBorder="1" applyAlignment="1">
      <alignment horizontal="center" vertical="center"/>
    </xf>
    <xf numFmtId="0" fontId="1" fillId="0" borderId="12" xfId="0" applyFont="1" applyBorder="1" applyAlignment="1">
      <alignment vertical="center" wrapText="1"/>
    </xf>
    <xf numFmtId="210" fontId="1" fillId="0" borderId="16" xfId="0" applyNumberFormat="1" applyFont="1" applyBorder="1" applyAlignment="1">
      <alignment horizontal="center" vertical="center" wrapText="1"/>
    </xf>
    <xf numFmtId="0" fontId="1" fillId="0" borderId="10" xfId="0" applyFont="1" applyBorder="1" applyAlignment="1">
      <alignment vertical="center" wrapText="1"/>
    </xf>
    <xf numFmtId="210" fontId="1" fillId="0" borderId="10" xfId="0" applyNumberFormat="1" applyFont="1" applyBorder="1" applyAlignment="1">
      <alignment horizontal="center" vertical="center"/>
    </xf>
    <xf numFmtId="0" fontId="1" fillId="0" borderId="10" xfId="0" applyFont="1" applyBorder="1" applyAlignment="1">
      <alignment vertical="center"/>
    </xf>
    <xf numFmtId="210" fontId="4" fillId="0" borderId="13" xfId="0" applyNumberFormat="1" applyFont="1" applyBorder="1" applyAlignment="1">
      <alignment horizontal="center" vertical="center" wrapText="1"/>
    </xf>
    <xf numFmtId="210" fontId="2" fillId="0" borderId="10" xfId="0" applyNumberFormat="1" applyFont="1" applyBorder="1" applyAlignment="1">
      <alignment horizontal="center" vertical="center"/>
    </xf>
    <xf numFmtId="0" fontId="1" fillId="0" borderId="0" xfId="0" applyFont="1" applyAlignment="1">
      <alignment horizontal="left" vertical="top" wrapText="1"/>
    </xf>
    <xf numFmtId="0" fontId="8" fillId="0" borderId="0" xfId="0" applyFont="1" applyAlignment="1">
      <alignment horizontal="left" vertical="center"/>
    </xf>
    <xf numFmtId="0" fontId="1" fillId="0" borderId="0" xfId="0" applyFont="1" applyAlignment="1">
      <alignment vertical="center" wrapText="1"/>
    </xf>
    <xf numFmtId="209" fontId="1" fillId="0" borderId="10" xfId="0" applyNumberFormat="1" applyFont="1" applyBorder="1" applyAlignment="1">
      <alignment horizontal="center" vertical="top" wrapText="1"/>
    </xf>
    <xf numFmtId="209" fontId="2" fillId="0" borderId="10" xfId="0" applyNumberFormat="1" applyFont="1" applyBorder="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0" fontId="1" fillId="0" borderId="0" xfId="0" applyFont="1" applyAlignment="1">
      <alignment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1" fontId="1" fillId="0" borderId="10" xfId="0" applyNumberFormat="1" applyFont="1" applyBorder="1" applyAlignment="1">
      <alignment horizontal="center" vertical="top" wrapText="1"/>
    </xf>
    <xf numFmtId="1" fontId="1" fillId="0" borderId="12" xfId="0" applyNumberFormat="1" applyFont="1" applyBorder="1" applyAlignment="1">
      <alignment horizontal="center" vertical="top" wrapText="1"/>
    </xf>
    <xf numFmtId="49" fontId="2" fillId="0" borderId="10" xfId="0" applyNumberFormat="1" applyFont="1" applyBorder="1" applyAlignment="1">
      <alignment horizontal="center" vertical="top" wrapText="1"/>
    </xf>
    <xf numFmtId="1" fontId="2" fillId="0" borderId="0" xfId="0" applyNumberFormat="1" applyFont="1" applyAlignment="1">
      <alignment vertical="center" wrapText="1"/>
    </xf>
    <xf numFmtId="49" fontId="11" fillId="0" borderId="10" xfId="0" applyNumberFormat="1" applyFont="1" applyBorder="1" applyAlignment="1">
      <alignment horizontal="center" vertical="top" wrapText="1"/>
    </xf>
    <xf numFmtId="209" fontId="11" fillId="0" borderId="10" xfId="0" applyNumberFormat="1" applyFont="1" applyBorder="1" applyAlignment="1">
      <alignment horizontal="center" vertical="top" wrapText="1"/>
    </xf>
    <xf numFmtId="49" fontId="1" fillId="0" borderId="0" xfId="0" applyNumberFormat="1" applyFont="1" applyAlignment="1">
      <alignment vertical="center" wrapText="1"/>
    </xf>
    <xf numFmtId="49" fontId="1" fillId="0" borderId="0" xfId="0" applyNumberFormat="1" applyFont="1" applyAlignment="1">
      <alignment horizontal="center" vertical="center" wrapText="1"/>
    </xf>
    <xf numFmtId="202" fontId="1" fillId="0" borderId="0" xfId="0" applyNumberFormat="1" applyFont="1" applyAlignment="1">
      <alignment vertical="center" wrapText="1"/>
    </xf>
    <xf numFmtId="1" fontId="1" fillId="0" borderId="0" xfId="0" applyNumberFormat="1" applyFont="1" applyAlignment="1">
      <alignment horizontal="center" vertical="center" wrapText="1"/>
    </xf>
    <xf numFmtId="0" fontId="11" fillId="0" borderId="10" xfId="0" applyFont="1" applyBorder="1" applyAlignment="1">
      <alignment horizontal="center" vertical="top" wrapText="1"/>
    </xf>
    <xf numFmtId="209" fontId="1" fillId="0" borderId="0" xfId="0" applyNumberFormat="1" applyFont="1" applyAlignment="1">
      <alignment vertical="center" wrapText="1"/>
    </xf>
    <xf numFmtId="209" fontId="1" fillId="0" borderId="13" xfId="0" applyNumberFormat="1" applyFont="1" applyBorder="1" applyAlignment="1">
      <alignment horizontal="center"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202" fontId="2" fillId="0" borderId="0" xfId="0" applyNumberFormat="1" applyFont="1" applyAlignment="1">
      <alignment vertical="center" wrapText="1"/>
    </xf>
    <xf numFmtId="0" fontId="2" fillId="0" borderId="0" xfId="0" applyFont="1" applyAlignment="1">
      <alignment vertical="top" wrapText="1"/>
    </xf>
    <xf numFmtId="49" fontId="2" fillId="0" borderId="0" xfId="0" applyNumberFormat="1" applyFont="1" applyAlignment="1">
      <alignment vertical="top" wrapText="1"/>
    </xf>
    <xf numFmtId="49" fontId="2" fillId="0" borderId="0" xfId="0" applyNumberFormat="1" applyFont="1" applyAlignment="1">
      <alignment horizontal="center" vertical="top" wrapText="1"/>
    </xf>
    <xf numFmtId="209" fontId="2" fillId="0" borderId="0" xfId="0" applyNumberFormat="1" applyFont="1" applyAlignment="1">
      <alignment horizontal="center" vertical="top" wrapText="1"/>
    </xf>
    <xf numFmtId="0" fontId="2" fillId="0" borderId="0" xfId="0" applyFont="1" applyAlignment="1">
      <alignment vertical="center" wrapText="1"/>
    </xf>
    <xf numFmtId="0" fontId="3" fillId="0" borderId="0" xfId="0" applyFont="1" applyAlignment="1">
      <alignment/>
    </xf>
    <xf numFmtId="49" fontId="1" fillId="0" borderId="0" xfId="0" applyNumberFormat="1" applyFont="1" applyAlignment="1">
      <alignment vertical="top" wrapText="1"/>
    </xf>
    <xf numFmtId="49" fontId="1" fillId="0" borderId="0" xfId="0" applyNumberFormat="1" applyFont="1" applyAlignment="1">
      <alignment horizontal="center" vertical="top" wrapText="1"/>
    </xf>
    <xf numFmtId="1" fontId="1" fillId="0" borderId="0" xfId="0" applyNumberFormat="1" applyFont="1" applyAlignment="1">
      <alignment horizontal="center" vertical="top" wrapText="1"/>
    </xf>
    <xf numFmtId="209" fontId="1" fillId="0" borderId="0" xfId="0" applyNumberFormat="1" applyFont="1" applyAlignment="1">
      <alignment vertical="top" wrapText="1"/>
    </xf>
    <xf numFmtId="0" fontId="1" fillId="0" borderId="0" xfId="0" applyFont="1" applyAlignment="1">
      <alignment horizontal="center" vertical="top" wrapText="1"/>
    </xf>
    <xf numFmtId="1" fontId="1" fillId="0" borderId="0" xfId="0" applyNumberFormat="1" applyFont="1" applyAlignment="1">
      <alignment vertical="top" wrapText="1"/>
    </xf>
    <xf numFmtId="209" fontId="1" fillId="0" borderId="13" xfId="0" applyNumberFormat="1" applyFont="1" applyBorder="1" applyAlignment="1">
      <alignment horizontal="center" vertical="center" wrapText="1"/>
    </xf>
    <xf numFmtId="209" fontId="11" fillId="0" borderId="10" xfId="0" applyNumberFormat="1" applyFont="1" applyBorder="1" applyAlignment="1">
      <alignment horizontal="center" vertical="center" wrapText="1"/>
    </xf>
    <xf numFmtId="0" fontId="11" fillId="0" borderId="0" xfId="0" applyFont="1" applyAlignment="1">
      <alignment vertical="center" wrapText="1"/>
    </xf>
    <xf numFmtId="49" fontId="2" fillId="0" borderId="12" xfId="0" applyNumberFormat="1" applyFont="1" applyBorder="1" applyAlignment="1">
      <alignment horizontal="center" vertical="center" wrapText="1"/>
    </xf>
    <xf numFmtId="0" fontId="10" fillId="0" borderId="0" xfId="0" applyFont="1" applyAlignment="1">
      <alignment vertical="center" wrapText="1"/>
    </xf>
    <xf numFmtId="0" fontId="3" fillId="0" borderId="0" xfId="0" applyFont="1" applyAlignment="1">
      <alignment vertical="center" wrapText="1"/>
    </xf>
    <xf numFmtId="1" fontId="2" fillId="0" borderId="0" xfId="0" applyNumberFormat="1" applyFont="1" applyAlignment="1">
      <alignment horizontal="center" vertical="center" wrapText="1"/>
    </xf>
    <xf numFmtId="202" fontId="2" fillId="0" borderId="0" xfId="0" applyNumberFormat="1" applyFont="1" applyAlignment="1">
      <alignment vertical="center" wrapText="1"/>
    </xf>
    <xf numFmtId="0" fontId="2" fillId="0" borderId="10" xfId="0" applyFont="1" applyBorder="1" applyAlignment="1">
      <alignment horizontal="left" vertical="center" wrapText="1"/>
    </xf>
    <xf numFmtId="1" fontId="11" fillId="0" borderId="0" xfId="0" applyNumberFormat="1" applyFont="1" applyAlignment="1">
      <alignment horizontal="center" vertical="center" wrapText="1"/>
    </xf>
    <xf numFmtId="202" fontId="11" fillId="0" borderId="0" xfId="0" applyNumberFormat="1" applyFont="1" applyAlignment="1">
      <alignment vertical="center" wrapText="1"/>
    </xf>
    <xf numFmtId="1" fontId="1" fillId="0" borderId="0" xfId="0" applyNumberFormat="1" applyFont="1" applyAlignment="1">
      <alignment vertical="center" wrapText="1"/>
    </xf>
    <xf numFmtId="1" fontId="11" fillId="0" borderId="0" xfId="0" applyNumberFormat="1" applyFont="1" applyAlignment="1">
      <alignment vertical="center" wrapText="1"/>
    </xf>
    <xf numFmtId="49" fontId="2" fillId="0" borderId="0" xfId="0" applyNumberFormat="1" applyFont="1" applyAlignment="1">
      <alignment vertical="center" wrapText="1"/>
    </xf>
    <xf numFmtId="4" fontId="2" fillId="0" borderId="0" xfId="0" applyNumberFormat="1" applyFont="1" applyAlignment="1">
      <alignment vertical="center" wrapText="1"/>
    </xf>
    <xf numFmtId="4" fontId="2" fillId="0" borderId="0" xfId="0" applyNumberFormat="1" applyFont="1" applyAlignment="1">
      <alignment horizontal="center" vertical="center" wrapText="1"/>
    </xf>
    <xf numFmtId="0" fontId="1" fillId="0" borderId="0" xfId="0" applyFont="1" applyAlignment="1">
      <alignment horizontal="left" vertical="center"/>
    </xf>
    <xf numFmtId="0" fontId="2" fillId="0" borderId="12" xfId="0" applyFont="1" applyBorder="1" applyAlignment="1">
      <alignment horizontal="left" vertical="center" wrapText="1"/>
    </xf>
    <xf numFmtId="0" fontId="13" fillId="0" borderId="0" xfId="0" applyFont="1" applyAlignment="1">
      <alignment horizontal="left" vertical="center"/>
    </xf>
    <xf numFmtId="0" fontId="1" fillId="0" borderId="0" xfId="0" applyFont="1" applyAlignment="1">
      <alignment horizontal="right" vertical="center"/>
    </xf>
    <xf numFmtId="0" fontId="1" fillId="0" borderId="12" xfId="0" applyFont="1" applyBorder="1" applyAlignment="1">
      <alignment horizontal="center" vertical="center" wrapText="1"/>
    </xf>
    <xf numFmtId="0" fontId="1" fillId="0" borderId="10" xfId="0" applyFont="1" applyBorder="1" applyAlignment="1">
      <alignment horizontal="center" vertical="top" wrapText="1"/>
    </xf>
    <xf numFmtId="0" fontId="8" fillId="0" borderId="0" xfId="0" applyFont="1" applyAlignment="1">
      <alignment horizontal="left" vertical="center" wrapText="1"/>
    </xf>
    <xf numFmtId="209" fontId="1" fillId="0" borderId="12" xfId="0" applyNumberFormat="1" applyFont="1" applyBorder="1" applyAlignment="1">
      <alignment horizontal="center" vertical="center" wrapText="1"/>
    </xf>
    <xf numFmtId="0" fontId="3" fillId="0" borderId="0" xfId="0" applyFont="1" applyFill="1" applyAlignment="1">
      <alignment horizontal="left" vertical="center"/>
    </xf>
    <xf numFmtId="0" fontId="1" fillId="0" borderId="12" xfId="0" applyFont="1" applyFill="1" applyBorder="1" applyAlignment="1">
      <alignment horizontal="center" vertical="center" wrapText="1"/>
    </xf>
    <xf numFmtId="209" fontId="1" fillId="0" borderId="0" xfId="0" applyNumberFormat="1" applyFont="1" applyFill="1" applyAlignment="1">
      <alignment horizontal="center" vertical="center" wrapText="1"/>
    </xf>
    <xf numFmtId="0" fontId="0" fillId="0" borderId="0" xfId="0" applyFill="1" applyAlignment="1">
      <alignment horizontal="left" vertical="top" wrapText="1"/>
    </xf>
    <xf numFmtId="0" fontId="1" fillId="0" borderId="0" xfId="0" applyFont="1" applyFill="1" applyAlignment="1">
      <alignment vertical="center"/>
    </xf>
    <xf numFmtId="209" fontId="1" fillId="0" borderId="0" xfId="0" applyNumberFormat="1" applyFont="1" applyFill="1" applyAlignment="1">
      <alignment horizontal="left" vertical="top" wrapText="1"/>
    </xf>
    <xf numFmtId="209" fontId="1" fillId="0" borderId="26" xfId="0" applyNumberFormat="1" applyFont="1" applyFill="1" applyBorder="1" applyAlignment="1">
      <alignment horizontal="center" vertical="center" wrapText="1"/>
    </xf>
    <xf numFmtId="209" fontId="1" fillId="0" borderId="27" xfId="0" applyNumberFormat="1" applyFont="1" applyFill="1" applyBorder="1" applyAlignment="1">
      <alignment horizontal="center" vertical="top" wrapText="1"/>
    </xf>
    <xf numFmtId="209" fontId="1" fillId="0" borderId="28" xfId="0" applyNumberFormat="1" applyFont="1" applyFill="1" applyBorder="1" applyAlignment="1">
      <alignment horizontal="center" vertical="center" wrapText="1"/>
    </xf>
    <xf numFmtId="209" fontId="1" fillId="0" borderId="29" xfId="0" applyNumberFormat="1" applyFont="1" applyFill="1" applyBorder="1" applyAlignment="1">
      <alignment horizontal="center" vertical="top" wrapText="1"/>
    </xf>
    <xf numFmtId="1" fontId="1" fillId="0" borderId="14" xfId="0" applyNumberFormat="1" applyFont="1" applyFill="1" applyBorder="1" applyAlignment="1">
      <alignment horizontal="center" vertical="center" wrapText="1"/>
    </xf>
    <xf numFmtId="1" fontId="1" fillId="0" borderId="11" xfId="0" applyNumberFormat="1" applyFont="1" applyFill="1" applyBorder="1" applyAlignment="1">
      <alignment horizontal="center" vertical="center" wrapText="1"/>
    </xf>
    <xf numFmtId="209" fontId="60" fillId="0" borderId="10" xfId="0" applyNumberFormat="1" applyFont="1" applyFill="1" applyBorder="1" applyAlignment="1">
      <alignment horizontal="center" vertical="top" wrapText="1"/>
    </xf>
    <xf numFmtId="0" fontId="1" fillId="0" borderId="0" xfId="0" applyFont="1" applyFill="1" applyAlignment="1">
      <alignment vertical="center" wrapText="1"/>
    </xf>
    <xf numFmtId="209" fontId="1" fillId="0" borderId="10" xfId="0" applyNumberFormat="1" applyFont="1" applyFill="1" applyBorder="1" applyAlignment="1">
      <alignment horizontal="center" vertical="top" wrapText="1"/>
    </xf>
    <xf numFmtId="0" fontId="1" fillId="0" borderId="10" xfId="55" applyFont="1" applyFill="1" applyBorder="1" applyAlignment="1">
      <alignment vertical="top" wrapText="1"/>
      <protection/>
    </xf>
    <xf numFmtId="0" fontId="1" fillId="0" borderId="10" xfId="54" applyFont="1" applyFill="1" applyBorder="1" applyAlignment="1">
      <alignment horizontal="center" vertical="top" wrapText="1"/>
      <protection/>
    </xf>
    <xf numFmtId="0" fontId="1" fillId="0" borderId="10" xfId="0" applyFont="1" applyFill="1" applyBorder="1" applyAlignment="1" applyProtection="1">
      <alignment horizontal="center" vertical="top" wrapText="1"/>
      <protection locked="0"/>
    </xf>
    <xf numFmtId="0" fontId="1" fillId="0" borderId="10" xfId="0" applyFont="1" applyFill="1" applyBorder="1" applyAlignment="1" applyProtection="1">
      <alignment horizontal="center" vertical="top" wrapText="1" shrinkToFit="1"/>
      <protection locked="0"/>
    </xf>
    <xf numFmtId="2" fontId="1" fillId="0" borderId="10" xfId="0" applyNumberFormat="1" applyFont="1" applyFill="1" applyBorder="1" applyAlignment="1">
      <alignment horizontal="center" vertical="top" wrapText="1"/>
    </xf>
    <xf numFmtId="209" fontId="1" fillId="0" borderId="10" xfId="0" applyNumberFormat="1" applyFont="1" applyFill="1" applyBorder="1" applyAlignment="1">
      <alignment horizontal="center" vertical="center" wrapText="1"/>
    </xf>
    <xf numFmtId="209" fontId="1" fillId="0" borderId="10" xfId="0" applyNumberFormat="1" applyFont="1" applyFill="1" applyBorder="1" applyAlignment="1">
      <alignment horizontal="left" vertical="top" wrapText="1"/>
    </xf>
    <xf numFmtId="0" fontId="9"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9" fillId="0" borderId="10" xfId="0" applyFont="1" applyFill="1" applyBorder="1" applyAlignment="1">
      <alignment vertical="top" wrapText="1"/>
    </xf>
    <xf numFmtId="209" fontId="9" fillId="0" borderId="10" xfId="0" applyNumberFormat="1" applyFont="1" applyFill="1" applyBorder="1" applyAlignment="1">
      <alignment horizontal="center" vertical="center" wrapText="1"/>
    </xf>
    <xf numFmtId="0" fontId="1" fillId="0" borderId="0" xfId="0" applyFont="1" applyFill="1" applyAlignment="1">
      <alignment/>
    </xf>
    <xf numFmtId="209" fontId="2" fillId="0" borderId="10" xfId="0" applyNumberFormat="1" applyFont="1" applyFill="1" applyBorder="1" applyAlignment="1">
      <alignment horizontal="center" vertical="top" wrapText="1"/>
    </xf>
    <xf numFmtId="209" fontId="2" fillId="0" borderId="10" xfId="0" applyNumberFormat="1" applyFont="1" applyFill="1" applyBorder="1" applyAlignment="1">
      <alignment horizontal="left" vertical="top" wrapText="1"/>
    </xf>
    <xf numFmtId="0" fontId="1" fillId="0" borderId="12" xfId="0" applyFont="1" applyBorder="1" applyAlignment="1">
      <alignment horizontal="center" vertical="top" wrapText="1"/>
    </xf>
    <xf numFmtId="210" fontId="1" fillId="0" borderId="16" xfId="0" applyNumberFormat="1" applyFont="1" applyBorder="1" applyAlignment="1">
      <alignment horizontal="center" vertical="center"/>
    </xf>
    <xf numFmtId="201" fontId="1" fillId="0" borderId="10" xfId="0" applyNumberFormat="1" applyFont="1" applyBorder="1" applyAlignment="1">
      <alignment horizontal="center" vertical="center"/>
    </xf>
    <xf numFmtId="210" fontId="1" fillId="0" borderId="13" xfId="0" applyNumberFormat="1" applyFont="1" applyBorder="1" applyAlignment="1">
      <alignment horizontal="center" vertical="center"/>
    </xf>
    <xf numFmtId="210" fontId="2" fillId="0" borderId="13" xfId="0" applyNumberFormat="1" applyFont="1" applyBorder="1" applyAlignment="1">
      <alignment horizontal="center" vertical="center"/>
    </xf>
    <xf numFmtId="0" fontId="1" fillId="0" borderId="12" xfId="0" applyFont="1" applyFill="1" applyBorder="1" applyAlignment="1">
      <alignment vertical="top" wrapText="1"/>
    </xf>
    <xf numFmtId="210" fontId="1" fillId="0" borderId="12" xfId="0" applyNumberFormat="1" applyFont="1" applyFill="1" applyBorder="1" applyAlignment="1">
      <alignment horizontal="center" vertical="center" wrapText="1"/>
    </xf>
    <xf numFmtId="210" fontId="1" fillId="0" borderId="0" xfId="0" applyNumberFormat="1" applyFont="1" applyFill="1" applyAlignment="1">
      <alignment vertical="center"/>
    </xf>
    <xf numFmtId="209" fontId="1" fillId="0" borderId="0" xfId="0" applyNumberFormat="1" applyFont="1" applyFill="1" applyAlignment="1">
      <alignment vertical="center"/>
    </xf>
    <xf numFmtId="0" fontId="1" fillId="0" borderId="12" xfId="0" applyFont="1" applyFill="1" applyBorder="1" applyAlignment="1">
      <alignment vertical="top" wrapText="1"/>
    </xf>
    <xf numFmtId="210" fontId="1" fillId="0" borderId="12" xfId="0" applyNumberFormat="1" applyFont="1" applyFill="1" applyBorder="1" applyAlignment="1">
      <alignment horizontal="center" vertical="center" wrapText="1"/>
    </xf>
    <xf numFmtId="210" fontId="4" fillId="0" borderId="10" xfId="0" applyNumberFormat="1" applyFont="1" applyFill="1" applyBorder="1" applyAlignment="1">
      <alignment horizontal="center" vertical="center" wrapText="1"/>
    </xf>
    <xf numFmtId="201" fontId="1" fillId="0" borderId="10" xfId="0" applyNumberFormat="1" applyFont="1" applyFill="1" applyBorder="1" applyAlignment="1">
      <alignment horizontal="center" vertical="center" wrapText="1"/>
    </xf>
    <xf numFmtId="0" fontId="3" fillId="0" borderId="0" xfId="0" applyFont="1" applyAlignment="1">
      <alignment horizontal="left" vertical="top" wrapText="1"/>
    </xf>
    <xf numFmtId="209" fontId="2" fillId="0" borderId="0" xfId="0" applyNumberFormat="1" applyFont="1" applyFill="1" applyAlignment="1">
      <alignment horizontal="center" vertical="center" wrapText="1"/>
    </xf>
    <xf numFmtId="0" fontId="0" fillId="0" borderId="20" xfId="0" applyFill="1" applyBorder="1" applyAlignment="1">
      <alignment horizontal="center" vertical="top" wrapText="1"/>
    </xf>
    <xf numFmtId="210" fontId="1" fillId="0" borderId="10" xfId="0" applyNumberFormat="1" applyFont="1" applyFill="1" applyBorder="1" applyAlignment="1">
      <alignment horizontal="center" vertical="center" wrapText="1"/>
    </xf>
    <xf numFmtId="0" fontId="2" fillId="0" borderId="0" xfId="0" applyFont="1" applyFill="1" applyAlignment="1">
      <alignment vertical="center" wrapText="1"/>
    </xf>
    <xf numFmtId="0" fontId="11" fillId="0" borderId="10" xfId="0" applyFont="1" applyFill="1" applyBorder="1" applyAlignment="1">
      <alignment vertical="top" wrapText="1"/>
    </xf>
    <xf numFmtId="49" fontId="11" fillId="0" borderId="10" xfId="0" applyNumberFormat="1" applyFont="1" applyFill="1" applyBorder="1" applyAlignment="1">
      <alignment horizontal="center" vertical="center" wrapText="1"/>
    </xf>
    <xf numFmtId="210"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210" fontId="2" fillId="0" borderId="0" xfId="0" applyNumberFormat="1" applyFont="1" applyFill="1" applyAlignment="1">
      <alignment vertical="center" wrapText="1"/>
    </xf>
    <xf numFmtId="209" fontId="2" fillId="0" borderId="0" xfId="0" applyNumberFormat="1" applyFont="1" applyFill="1" applyAlignment="1">
      <alignment vertical="center" wrapText="1"/>
    </xf>
    <xf numFmtId="49" fontId="1" fillId="0" borderId="10" xfId="0" applyNumberFormat="1" applyFont="1" applyFill="1" applyBorder="1" applyAlignment="1">
      <alignment horizontal="center" vertical="top" wrapText="1"/>
    </xf>
    <xf numFmtId="210" fontId="1" fillId="0" borderId="10" xfId="0" applyNumberFormat="1" applyFont="1" applyFill="1" applyBorder="1" applyAlignment="1">
      <alignment horizontal="center" vertical="top" wrapText="1"/>
    </xf>
    <xf numFmtId="0" fontId="2" fillId="0" borderId="10" xfId="0" applyFont="1" applyFill="1" applyBorder="1" applyAlignment="1">
      <alignment vertical="center" wrapText="1"/>
    </xf>
    <xf numFmtId="0" fontId="11" fillId="0" borderId="10" xfId="0" applyFont="1" applyFill="1" applyBorder="1" applyAlignment="1">
      <alignment vertical="center" wrapText="1"/>
    </xf>
    <xf numFmtId="210" fontId="1" fillId="0" borderId="0" xfId="0" applyNumberFormat="1" applyFont="1" applyFill="1" applyAlignment="1">
      <alignment vertical="center" wrapText="1"/>
    </xf>
    <xf numFmtId="0" fontId="2" fillId="0" borderId="10"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right" vertical="center" wrapText="1"/>
    </xf>
    <xf numFmtId="209" fontId="1" fillId="0" borderId="13" xfId="0" applyNumberFormat="1" applyFont="1" applyFill="1" applyBorder="1" applyAlignment="1">
      <alignment horizontal="center" vertical="center" wrapText="1"/>
    </xf>
    <xf numFmtId="209" fontId="11" fillId="0" borderId="10" xfId="0" applyNumberFormat="1" applyFont="1" applyFill="1" applyBorder="1" applyAlignment="1">
      <alignment horizontal="center" vertical="center" wrapText="1"/>
    </xf>
    <xf numFmtId="209" fontId="11" fillId="0" borderId="20" xfId="0" applyNumberFormat="1" applyFont="1" applyFill="1" applyBorder="1" applyAlignment="1">
      <alignment horizontal="center" vertical="center" wrapText="1"/>
    </xf>
    <xf numFmtId="209" fontId="1" fillId="0" borderId="20" xfId="0" applyNumberFormat="1" applyFont="1" applyFill="1" applyBorder="1" applyAlignment="1">
      <alignment horizontal="center" vertical="center" wrapText="1"/>
    </xf>
    <xf numFmtId="0" fontId="11" fillId="0" borderId="0" xfId="0" applyFont="1" applyFill="1" applyAlignment="1">
      <alignment vertical="center" wrapText="1"/>
    </xf>
    <xf numFmtId="1" fontId="2" fillId="0" borderId="0" xfId="0" applyNumberFormat="1" applyFont="1" applyFill="1" applyAlignment="1">
      <alignment vertical="center" wrapText="1"/>
    </xf>
    <xf numFmtId="1" fontId="1" fillId="0" borderId="0" xfId="0" applyNumberFormat="1" applyFont="1" applyFill="1" applyAlignment="1">
      <alignment horizontal="center" vertical="center" wrapText="1"/>
    </xf>
    <xf numFmtId="49" fontId="2" fillId="0" borderId="12" xfId="0" applyNumberFormat="1" applyFont="1" applyFill="1" applyBorder="1" applyAlignment="1">
      <alignment horizontal="center" vertical="center" wrapText="1"/>
    </xf>
    <xf numFmtId="0" fontId="3" fillId="0" borderId="0" xfId="0" applyFont="1" applyFill="1" applyAlignment="1">
      <alignment horizontal="right" vertical="top" wrapText="1"/>
    </xf>
    <xf numFmtId="209" fontId="3" fillId="0" borderId="0" xfId="0" applyNumberFormat="1" applyFont="1" applyFill="1" applyAlignment="1">
      <alignment horizontal="right" vertical="center" wrapText="1"/>
    </xf>
    <xf numFmtId="0" fontId="3" fillId="0" borderId="0" xfId="0" applyFont="1" applyFill="1" applyAlignment="1">
      <alignment vertical="center"/>
    </xf>
    <xf numFmtId="0" fontId="1" fillId="0" borderId="0" xfId="0" applyFont="1" applyFill="1" applyAlignment="1">
      <alignment horizontal="center" vertical="center"/>
    </xf>
    <xf numFmtId="0" fontId="14" fillId="0" borderId="0" xfId="0" applyFont="1" applyFill="1" applyAlignment="1">
      <alignment horizontal="center" vertical="center" wrapText="1"/>
    </xf>
    <xf numFmtId="0" fontId="1" fillId="0" borderId="12" xfId="0" applyFont="1" applyFill="1" applyBorder="1" applyAlignment="1">
      <alignment horizontal="left" vertical="top" wrapText="1"/>
    </xf>
    <xf numFmtId="210" fontId="1" fillId="0" borderId="0" xfId="0" applyNumberFormat="1" applyFont="1" applyFill="1" applyAlignment="1">
      <alignment horizontal="center" vertical="center" wrapText="1"/>
    </xf>
    <xf numFmtId="2" fontId="4" fillId="0" borderId="0" xfId="0" applyNumberFormat="1" applyFont="1" applyFill="1" applyAlignment="1">
      <alignment horizontal="center" vertical="center" wrapText="1"/>
    </xf>
    <xf numFmtId="211" fontId="2" fillId="0" borderId="0" xfId="0" applyNumberFormat="1" applyFont="1" applyFill="1" applyAlignment="1">
      <alignment horizontal="center" vertical="center" wrapText="1"/>
    </xf>
    <xf numFmtId="0" fontId="1" fillId="0" borderId="21" xfId="0" applyFont="1" applyFill="1" applyBorder="1" applyAlignment="1">
      <alignment horizontal="center" vertical="top" wrapText="1"/>
    </xf>
    <xf numFmtId="0" fontId="1" fillId="0" borderId="0" xfId="0" applyFont="1" applyFill="1" applyAlignment="1">
      <alignment horizontal="left" vertical="center" wrapText="1"/>
    </xf>
    <xf numFmtId="0" fontId="1" fillId="0" borderId="21" xfId="0" applyFont="1" applyFill="1" applyBorder="1" applyAlignment="1">
      <alignment horizontal="center" vertical="center" wrapText="1"/>
    </xf>
    <xf numFmtId="1" fontId="1" fillId="0" borderId="0" xfId="0" applyNumberFormat="1" applyFont="1" applyFill="1" applyAlignment="1">
      <alignment vertical="center" wrapText="1"/>
    </xf>
    <xf numFmtId="0" fontId="1" fillId="0" borderId="30" xfId="0" applyFont="1" applyFill="1" applyBorder="1" applyAlignment="1">
      <alignment horizontal="center" vertical="center" wrapText="1"/>
    </xf>
    <xf numFmtId="1" fontId="1" fillId="0" borderId="21" xfId="0" applyNumberFormat="1" applyFont="1" applyFill="1" applyBorder="1" applyAlignment="1">
      <alignment horizontal="center" vertical="center" wrapText="1"/>
    </xf>
    <xf numFmtId="0" fontId="1" fillId="0" borderId="24" xfId="0" applyFont="1" applyFill="1" applyBorder="1" applyAlignment="1">
      <alignment horizontal="center" vertical="center" wrapText="1"/>
    </xf>
    <xf numFmtId="0" fontId="2" fillId="0" borderId="30" xfId="0" applyFont="1" applyFill="1" applyBorder="1" applyAlignment="1">
      <alignment vertical="center" wrapText="1"/>
    </xf>
    <xf numFmtId="49" fontId="2" fillId="0" borderId="30" xfId="0" applyNumberFormat="1" applyFont="1" applyFill="1" applyBorder="1" applyAlignment="1">
      <alignment horizontal="center" vertical="center" wrapText="1"/>
    </xf>
    <xf numFmtId="209" fontId="2" fillId="0" borderId="30"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3" fillId="0" borderId="0" xfId="0" applyFont="1" applyFill="1" applyAlignment="1">
      <alignment vertical="top" wrapText="1"/>
    </xf>
    <xf numFmtId="0" fontId="3" fillId="0" borderId="0" xfId="0" applyFont="1" applyFill="1" applyAlignment="1">
      <alignment vertical="center" wrapText="1"/>
    </xf>
    <xf numFmtId="49" fontId="2" fillId="0" borderId="0" xfId="0" applyNumberFormat="1" applyFont="1" applyFill="1" applyAlignment="1">
      <alignment horizontal="left" vertical="center" wrapText="1"/>
    </xf>
    <xf numFmtId="1" fontId="2" fillId="0" borderId="0" xfId="0" applyNumberFormat="1" applyFont="1" applyFill="1" applyAlignment="1">
      <alignment horizontal="center" vertical="center" wrapText="1"/>
    </xf>
    <xf numFmtId="49" fontId="1" fillId="0" borderId="0" xfId="0" applyNumberFormat="1" applyFont="1" applyFill="1" applyAlignment="1">
      <alignment horizontal="left" vertical="center" wrapText="1"/>
    </xf>
    <xf numFmtId="202" fontId="1" fillId="0" borderId="0" xfId="0" applyNumberFormat="1" applyFont="1" applyFill="1" applyAlignment="1">
      <alignment vertical="center" wrapText="1"/>
    </xf>
    <xf numFmtId="0" fontId="1" fillId="0" borderId="31" xfId="0" applyFont="1" applyFill="1" applyBorder="1" applyAlignment="1">
      <alignment horizontal="left" vertical="center" wrapText="1"/>
    </xf>
    <xf numFmtId="4" fontId="2" fillId="0" borderId="0" xfId="0" applyNumberFormat="1" applyFont="1" applyFill="1" applyAlignment="1">
      <alignment horizontal="left" vertical="center" wrapText="1"/>
    </xf>
    <xf numFmtId="0" fontId="1" fillId="0" borderId="13" xfId="0" applyFont="1" applyFill="1" applyBorder="1" applyAlignment="1">
      <alignment horizontal="left" vertical="center" wrapText="1"/>
    </xf>
    <xf numFmtId="210" fontId="2" fillId="0" borderId="12" xfId="0" applyNumberFormat="1" applyFont="1" applyBorder="1" applyAlignment="1">
      <alignment horizontal="center" vertical="center" wrapText="1"/>
    </xf>
    <xf numFmtId="210" fontId="1" fillId="0" borderId="16" xfId="0" applyNumberFormat="1" applyFont="1" applyFill="1" applyBorder="1" applyAlignment="1">
      <alignment horizontal="center" vertical="center" wrapText="1"/>
    </xf>
    <xf numFmtId="0" fontId="0" fillId="0" borderId="0" xfId="0" applyAlignment="1">
      <alignment vertical="top" wrapText="1"/>
    </xf>
    <xf numFmtId="0" fontId="15" fillId="0" borderId="32" xfId="0" applyFont="1" applyBorder="1" applyAlignment="1">
      <alignment horizontal="center" vertical="top" wrapText="1"/>
    </xf>
    <xf numFmtId="0" fontId="15" fillId="0" borderId="33" xfId="0" applyFont="1" applyBorder="1" applyAlignment="1">
      <alignment horizontal="center" vertical="top" wrapText="1"/>
    </xf>
    <xf numFmtId="0" fontId="1" fillId="0" borderId="12" xfId="0" applyFont="1" applyBorder="1" applyAlignment="1">
      <alignment vertical="top" wrapText="1"/>
    </xf>
    <xf numFmtId="201" fontId="1" fillId="0" borderId="12" xfId="0" applyNumberFormat="1" applyFont="1" applyBorder="1" applyAlignment="1">
      <alignment horizontal="center" vertical="center"/>
    </xf>
    <xf numFmtId="2" fontId="4" fillId="0" borderId="10" xfId="0" applyNumberFormat="1" applyFont="1" applyBorder="1" applyAlignment="1">
      <alignment vertical="top" wrapText="1"/>
    </xf>
    <xf numFmtId="0" fontId="0" fillId="0" borderId="0" xfId="0" applyAlignment="1">
      <alignment horizontal="left" vertical="top" wrapText="1"/>
    </xf>
    <xf numFmtId="0" fontId="3" fillId="0" borderId="0" xfId="0" applyFont="1" applyAlignment="1">
      <alignment horizontal="left" vertical="top" wrapText="1"/>
    </xf>
    <xf numFmtId="3" fontId="61" fillId="0" borderId="0" xfId="0" applyNumberFormat="1" applyFont="1" applyFill="1" applyAlignment="1">
      <alignment horizontal="center" vertical="top" wrapText="1"/>
    </xf>
    <xf numFmtId="0" fontId="2" fillId="0" borderId="0" xfId="0" applyFont="1" applyFill="1" applyAlignment="1">
      <alignment horizontal="center" vertical="top" wrapText="1"/>
    </xf>
    <xf numFmtId="3" fontId="62" fillId="0" borderId="0" xfId="0" applyNumberFormat="1" applyFont="1" applyFill="1" applyAlignment="1">
      <alignment horizontal="center" vertical="top" wrapText="1"/>
    </xf>
    <xf numFmtId="3" fontId="63" fillId="0" borderId="0" xfId="0" applyNumberFormat="1" applyFont="1" applyFill="1" applyAlignment="1">
      <alignment horizontal="center" vertical="top" wrapText="1"/>
    </xf>
    <xf numFmtId="3" fontId="61" fillId="0" borderId="10" xfId="0" applyNumberFormat="1" applyFont="1" applyFill="1" applyBorder="1" applyAlignment="1">
      <alignment horizontal="center" vertical="top" wrapText="1"/>
    </xf>
    <xf numFmtId="210" fontId="61" fillId="0" borderId="10" xfId="0" applyNumberFormat="1" applyFont="1" applyFill="1" applyBorder="1" applyAlignment="1">
      <alignment horizontal="center" vertical="top" wrapText="1"/>
    </xf>
    <xf numFmtId="0" fontId="9" fillId="0" borderId="10" xfId="0" applyFont="1" applyFill="1" applyBorder="1" applyAlignment="1">
      <alignment horizontal="center" vertical="top" wrapText="1"/>
    </xf>
    <xf numFmtId="210" fontId="62" fillId="0" borderId="10" xfId="0" applyNumberFormat="1" applyFont="1" applyFill="1" applyBorder="1" applyAlignment="1">
      <alignment horizontal="center" vertical="top" wrapText="1"/>
    </xf>
    <xf numFmtId="209" fontId="62" fillId="0" borderId="0" xfId="0" applyNumberFormat="1" applyFont="1" applyFill="1" applyAlignment="1">
      <alignment horizontal="center" vertical="top" wrapText="1"/>
    </xf>
    <xf numFmtId="0" fontId="61" fillId="0" borderId="0" xfId="0" applyFont="1" applyFill="1" applyAlignment="1">
      <alignment horizontal="center" vertical="top" wrapText="1"/>
    </xf>
    <xf numFmtId="2" fontId="61" fillId="0" borderId="0" xfId="0" applyNumberFormat="1" applyFont="1" applyFill="1" applyAlignment="1">
      <alignment horizontal="center" vertical="top" wrapText="1"/>
    </xf>
    <xf numFmtId="210" fontId="2" fillId="0" borderId="10" xfId="0" applyNumberFormat="1" applyFont="1" applyFill="1" applyBorder="1" applyAlignment="1">
      <alignment horizontal="center" vertical="center"/>
    </xf>
    <xf numFmtId="0" fontId="3" fillId="32" borderId="0" xfId="0" applyFont="1" applyFill="1" applyAlignment="1">
      <alignment horizontal="left" vertical="center"/>
    </xf>
    <xf numFmtId="0" fontId="0" fillId="0" borderId="0" xfId="0" applyAlignment="1">
      <alignment horizontal="left" vertical="center"/>
    </xf>
    <xf numFmtId="0" fontId="2" fillId="32" borderId="0" xfId="0" applyFont="1" applyFill="1" applyAlignment="1">
      <alignment horizontal="center" vertical="center" wrapText="1"/>
    </xf>
    <xf numFmtId="0" fontId="3" fillId="32" borderId="25" xfId="0" applyFont="1" applyFill="1" applyBorder="1" applyAlignment="1">
      <alignment horizontal="right" vertical="center"/>
    </xf>
    <xf numFmtId="0" fontId="1" fillId="32" borderId="0" xfId="0" applyFont="1" applyFill="1" applyAlignment="1">
      <alignment horizontal="left" vertical="center" wrapText="1"/>
    </xf>
    <xf numFmtId="0" fontId="1" fillId="32" borderId="0" xfId="0" applyFont="1" applyFill="1" applyBorder="1" applyAlignment="1">
      <alignment horizontal="left" vertical="center" wrapText="1"/>
    </xf>
    <xf numFmtId="0" fontId="3" fillId="0" borderId="0" xfId="0" applyFont="1" applyFill="1" applyAlignment="1">
      <alignment horizontal="left" vertical="top" wrapText="1"/>
    </xf>
    <xf numFmtId="0" fontId="0" fillId="0" borderId="0" xfId="0" applyAlignment="1">
      <alignment horizontal="left" vertical="top" wrapText="1"/>
    </xf>
    <xf numFmtId="0" fontId="15" fillId="0" borderId="0" xfId="0" applyFont="1" applyFill="1" applyAlignment="1">
      <alignment horizontal="justify" vertical="top"/>
    </xf>
    <xf numFmtId="0" fontId="15" fillId="0" borderId="0" xfId="0" applyNumberFormat="1" applyFont="1" applyFill="1" applyAlignment="1">
      <alignment horizontal="justify" vertical="top"/>
    </xf>
    <xf numFmtId="0" fontId="1"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1" fillId="0" borderId="0" xfId="0" applyFont="1" applyFill="1" applyAlignment="1">
      <alignment vertical="top" wrapText="1"/>
    </xf>
    <xf numFmtId="0" fontId="1" fillId="0" borderId="10" xfId="0" applyFont="1" applyFill="1" applyBorder="1" applyAlignment="1">
      <alignment horizontal="center" vertical="top" wrapText="1"/>
    </xf>
    <xf numFmtId="0" fontId="1" fillId="0" borderId="21" xfId="0" applyFont="1" applyFill="1" applyBorder="1" applyAlignment="1">
      <alignment horizontal="center" vertical="top" wrapText="1"/>
    </xf>
    <xf numFmtId="0" fontId="1" fillId="0" borderId="20" xfId="0" applyFont="1" applyFill="1" applyBorder="1" applyAlignment="1">
      <alignment horizontal="center" vertical="top" wrapText="1"/>
    </xf>
    <xf numFmtId="0" fontId="3" fillId="0" borderId="0" xfId="0" applyFont="1" applyFill="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6" xfId="0" applyFont="1" applyFill="1" applyBorder="1" applyAlignment="1">
      <alignment horizontal="center" vertical="top" wrapText="1"/>
    </xf>
    <xf numFmtId="0" fontId="1" fillId="0" borderId="39" xfId="0" applyFont="1" applyFill="1" applyBorder="1" applyAlignment="1">
      <alignment horizontal="center" vertical="top" wrapText="1"/>
    </xf>
    <xf numFmtId="0" fontId="1" fillId="0" borderId="40" xfId="0" applyFont="1" applyFill="1" applyBorder="1" applyAlignment="1">
      <alignment horizontal="center" vertical="top" wrapText="1"/>
    </xf>
    <xf numFmtId="49" fontId="14" fillId="0" borderId="26" xfId="0" applyNumberFormat="1" applyFont="1" applyFill="1" applyBorder="1" applyAlignment="1">
      <alignment horizontal="center" vertical="center" wrapText="1"/>
    </xf>
    <xf numFmtId="49" fontId="14" fillId="0" borderId="39" xfId="0" applyNumberFormat="1"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8" fillId="0" borderId="0" xfId="0" applyFont="1" applyFill="1" applyAlignment="1">
      <alignment horizontal="left" vertical="top" wrapText="1"/>
    </xf>
    <xf numFmtId="0" fontId="2" fillId="0" borderId="0" xfId="0" applyFont="1" applyFill="1" applyAlignment="1">
      <alignment horizontal="center" vertical="top" wrapText="1"/>
    </xf>
    <xf numFmtId="0" fontId="0" fillId="0" borderId="0" xfId="0" applyFill="1" applyAlignment="1">
      <alignment horizontal="left" vertical="top" wrapText="1"/>
    </xf>
    <xf numFmtId="0" fontId="1" fillId="0" borderId="0" xfId="0" applyFont="1" applyFill="1" applyAlignment="1">
      <alignment horizontal="left" vertical="top" wrapText="1"/>
    </xf>
    <xf numFmtId="209" fontId="1" fillId="0" borderId="29" xfId="0" applyNumberFormat="1" applyFont="1" applyFill="1" applyBorder="1" applyAlignment="1">
      <alignment horizontal="right" vertical="center" wrapText="1"/>
    </xf>
    <xf numFmtId="209" fontId="2" fillId="0" borderId="0" xfId="0" applyNumberFormat="1" applyFont="1" applyFill="1" applyAlignment="1">
      <alignment horizontal="center" vertical="center" wrapText="1"/>
    </xf>
    <xf numFmtId="209" fontId="1" fillId="0" borderId="15" xfId="0" applyNumberFormat="1" applyFont="1" applyFill="1" applyBorder="1" applyAlignment="1">
      <alignment horizontal="center" vertical="center" wrapText="1"/>
    </xf>
    <xf numFmtId="209" fontId="1" fillId="0" borderId="41" xfId="0" applyNumberFormat="1" applyFont="1" applyFill="1" applyBorder="1" applyAlignment="1">
      <alignment horizontal="center" vertical="center" wrapText="1"/>
    </xf>
    <xf numFmtId="0" fontId="1" fillId="0" borderId="0" xfId="0" applyFont="1" applyFill="1" applyAlignment="1">
      <alignment horizontal="left" vertical="center" wrapText="1"/>
    </xf>
    <xf numFmtId="209" fontId="3" fillId="0" borderId="0" xfId="0" applyNumberFormat="1" applyFont="1" applyFill="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right" vertical="center" wrapText="1"/>
    </xf>
    <xf numFmtId="0" fontId="1"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wrapText="1"/>
    </xf>
    <xf numFmtId="0" fontId="1" fillId="0" borderId="2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9" xfId="0" applyFont="1" applyBorder="1" applyAlignment="1">
      <alignment horizontal="center" vertical="top" wrapText="1"/>
    </xf>
    <xf numFmtId="0" fontId="3" fillId="0" borderId="0" xfId="0" applyFont="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center" vertical="top" wrapText="1"/>
    </xf>
    <xf numFmtId="0" fontId="3" fillId="0" borderId="25" xfId="0" applyFont="1" applyBorder="1" applyAlignment="1">
      <alignment horizontal="right" vertical="top" wrapText="1"/>
    </xf>
    <xf numFmtId="0" fontId="3" fillId="0" borderId="0" xfId="0" applyFont="1" applyFill="1" applyAlignment="1">
      <alignment horizontal="left" vertical="center" wrapText="1"/>
    </xf>
    <xf numFmtId="0" fontId="0" fillId="0" borderId="0" xfId="0" applyFill="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Alignment="1">
      <alignment horizontal="right" vertical="center" wrapText="1"/>
    </xf>
    <xf numFmtId="0" fontId="0" fillId="0" borderId="12" xfId="0" applyFill="1" applyBorder="1" applyAlignment="1">
      <alignment horizontal="center" vertical="top" wrapText="1"/>
    </xf>
    <xf numFmtId="0" fontId="1" fillId="0" borderId="21" xfId="0" applyFont="1" applyFill="1" applyBorder="1" applyAlignment="1">
      <alignment horizontal="center" vertical="center" wrapText="1"/>
    </xf>
    <xf numFmtId="0" fontId="0" fillId="0" borderId="12" xfId="0"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19" xfId="0" applyFill="1" applyBorder="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3" fillId="0" borderId="0" xfId="0" applyFont="1" applyFill="1" applyAlignment="1">
      <alignment vertical="center" wrapText="1"/>
    </xf>
    <xf numFmtId="0" fontId="0" fillId="0" borderId="0" xfId="0" applyFill="1" applyAlignment="1">
      <alignment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top" wrapText="1"/>
    </xf>
    <xf numFmtId="0" fontId="1" fillId="0" borderId="21" xfId="0" applyFont="1" applyBorder="1" applyAlignment="1">
      <alignment horizontal="center" vertical="center" wrapText="1"/>
    </xf>
    <xf numFmtId="0" fontId="0" fillId="0" borderId="12" xfId="0" applyBorder="1" applyAlignment="1">
      <alignment horizontal="center" vertical="center" wrapText="1"/>
    </xf>
    <xf numFmtId="1" fontId="1" fillId="0" borderId="13" xfId="0" applyNumberFormat="1" applyFont="1" applyBorder="1" applyAlignment="1">
      <alignment horizontal="center" vertical="center" wrapText="1"/>
    </xf>
    <xf numFmtId="0" fontId="0" fillId="0" borderId="19" xfId="0" applyBorder="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left" vertical="center" wrapText="1"/>
    </xf>
    <xf numFmtId="0" fontId="8" fillId="0" borderId="0" xfId="0" applyFont="1" applyAlignment="1">
      <alignment horizontal="left" vertical="center" wrapText="1"/>
    </xf>
    <xf numFmtId="0" fontId="3" fillId="0" borderId="0" xfId="0" applyFont="1" applyAlignment="1">
      <alignment horizontal="left" vertical="center"/>
    </xf>
    <xf numFmtId="0" fontId="8" fillId="0" borderId="0" xfId="0" applyFont="1" applyAlignment="1">
      <alignment horizontal="left" vertical="center"/>
    </xf>
    <xf numFmtId="0" fontId="3" fillId="0" borderId="0" xfId="0" applyFont="1" applyAlignment="1">
      <alignment vertical="center"/>
    </xf>
    <xf numFmtId="0" fontId="3" fillId="0" borderId="0" xfId="0" applyFont="1" applyAlignment="1">
      <alignment vertical="center"/>
    </xf>
    <xf numFmtId="0" fontId="1" fillId="0" borderId="0" xfId="0" applyFont="1" applyAlignment="1">
      <alignment horizontal="left" vertical="center" wrapText="1"/>
    </xf>
    <xf numFmtId="0" fontId="1" fillId="0" borderId="21"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0"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left" vertical="center"/>
    </xf>
    <xf numFmtId="0" fontId="1" fillId="0" borderId="13" xfId="0" applyFont="1" applyBorder="1" applyAlignment="1">
      <alignment horizontal="center" vertical="center" wrapText="1"/>
    </xf>
    <xf numFmtId="0" fontId="3" fillId="0" borderId="0" xfId="0" applyFont="1" applyFill="1" applyAlignment="1">
      <alignment vertical="center"/>
    </xf>
    <xf numFmtId="0" fontId="3" fillId="0" borderId="0" xfId="0" applyFont="1" applyFill="1" applyAlignment="1">
      <alignment horizontal="left" vertical="center"/>
    </xf>
    <xf numFmtId="0" fontId="2" fillId="0" borderId="0" xfId="0" applyFont="1" applyFill="1" applyAlignment="1">
      <alignment horizontal="center" vertical="center" wrapText="1"/>
    </xf>
    <xf numFmtId="0" fontId="1" fillId="0" borderId="0" xfId="0" applyFont="1" applyFill="1" applyAlignment="1">
      <alignment horizontal="left" vertical="center" wrapText="1"/>
    </xf>
    <xf numFmtId="0" fontId="10" fillId="0" borderId="0" xfId="0" applyFont="1" applyFill="1" applyAlignment="1">
      <alignment horizontal="left" vertical="center"/>
    </xf>
    <xf numFmtId="0" fontId="0" fillId="0" borderId="0" xfId="0" applyFill="1" applyAlignment="1">
      <alignment vertical="center"/>
    </xf>
    <xf numFmtId="0" fontId="0" fillId="0" borderId="38" xfId="0" applyFill="1" applyBorder="1" applyAlignment="1">
      <alignment horizontal="center" vertical="center" wrapText="1"/>
    </xf>
    <xf numFmtId="0" fontId="1" fillId="0" borderId="42" xfId="0" applyFont="1" applyFill="1" applyBorder="1" applyAlignment="1">
      <alignment horizontal="center" vertical="center" wrapText="1"/>
    </xf>
    <xf numFmtId="0" fontId="0" fillId="0" borderId="43" xfId="0"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0" fillId="0" borderId="25" xfId="0" applyBorder="1" applyAlignment="1">
      <alignment horizontal="center" vertical="center" wrapText="1"/>
    </xf>
    <xf numFmtId="0" fontId="1" fillId="0" borderId="10" xfId="0" applyFont="1" applyFill="1" applyBorder="1" applyAlignment="1">
      <alignment horizontal="center" vertical="center" wrapText="1"/>
    </xf>
    <xf numFmtId="0" fontId="3" fillId="0" borderId="0" xfId="0" applyFont="1" applyFill="1" applyAlignment="1">
      <alignment horizontal="left" vertical="center" wrapText="1"/>
    </xf>
    <xf numFmtId="0" fontId="1" fillId="0" borderId="0" xfId="0" applyFont="1" applyFill="1" applyAlignment="1">
      <alignment vertical="center" wrapText="1"/>
    </xf>
    <xf numFmtId="0" fontId="1" fillId="0" borderId="34" xfId="0" applyFont="1" applyFill="1" applyBorder="1" applyAlignment="1">
      <alignment horizontal="center" vertical="center" wrapText="1"/>
    </xf>
    <xf numFmtId="0" fontId="1" fillId="0" borderId="26" xfId="0" applyFont="1" applyFill="1" applyBorder="1" applyAlignment="1">
      <alignment vertical="center" wrapText="1"/>
    </xf>
    <xf numFmtId="0" fontId="0" fillId="0" borderId="28" xfId="0" applyFill="1" applyBorder="1" applyAlignment="1">
      <alignment vertical="center" wrapText="1"/>
    </xf>
    <xf numFmtId="0" fontId="1" fillId="0" borderId="44" xfId="0" applyFont="1" applyFill="1" applyBorder="1" applyAlignment="1">
      <alignment horizontal="center" vertical="center" wrapText="1"/>
    </xf>
    <xf numFmtId="0" fontId="0" fillId="0" borderId="41" xfId="0" applyFill="1" applyBorder="1" applyAlignment="1">
      <alignment vertical="center"/>
    </xf>
    <xf numFmtId="0" fontId="1" fillId="0" borderId="0" xfId="0" applyFont="1" applyAlignment="1">
      <alignment vertical="center" wrapText="1"/>
    </xf>
    <xf numFmtId="0" fontId="10" fillId="0" borderId="0" xfId="0" applyFont="1" applyAlignment="1">
      <alignment vertical="center"/>
    </xf>
    <xf numFmtId="0" fontId="0" fillId="0" borderId="0" xfId="0" applyAlignment="1">
      <alignment/>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top" wrapText="1"/>
    </xf>
    <xf numFmtId="0" fontId="1" fillId="0" borderId="32" xfId="0" applyFont="1" applyBorder="1" applyAlignment="1">
      <alignment horizontal="center" vertical="top" wrapText="1"/>
    </xf>
    <xf numFmtId="0" fontId="1" fillId="0" borderId="47" xfId="0" applyFont="1" applyBorder="1" applyAlignment="1">
      <alignment horizontal="center" vertical="center" wrapText="1"/>
    </xf>
    <xf numFmtId="0" fontId="1" fillId="0" borderId="32" xfId="0" applyFont="1" applyBorder="1" applyAlignment="1">
      <alignment horizontal="center" vertical="center" wrapText="1"/>
    </xf>
    <xf numFmtId="0" fontId="0" fillId="0" borderId="47" xfId="0" applyBorder="1" applyAlignment="1">
      <alignment vertical="center" wrapText="1"/>
    </xf>
    <xf numFmtId="0" fontId="0" fillId="0" borderId="48" xfId="0" applyBorder="1" applyAlignment="1">
      <alignment vertical="center" wrapText="1"/>
    </xf>
    <xf numFmtId="0" fontId="10" fillId="0" borderId="0" xfId="0" applyFont="1" applyFill="1" applyAlignment="1">
      <alignment vertical="center"/>
    </xf>
    <xf numFmtId="0" fontId="1" fillId="0" borderId="49"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0" fillId="0" borderId="35" xfId="0" applyFont="1" applyFill="1" applyBorder="1" applyAlignment="1">
      <alignment vertical="center"/>
    </xf>
    <xf numFmtId="0" fontId="1" fillId="0" borderId="16" xfId="0" applyFont="1" applyFill="1" applyBorder="1" applyAlignment="1">
      <alignment horizontal="center" vertical="center" wrapText="1"/>
    </xf>
    <xf numFmtId="0" fontId="0" fillId="0" borderId="54" xfId="0" applyFont="1" applyFill="1" applyBorder="1" applyAlignment="1">
      <alignment vertical="center"/>
    </xf>
    <xf numFmtId="2" fontId="4" fillId="0" borderId="13" xfId="0" applyNumberFormat="1" applyFont="1" applyBorder="1" applyAlignment="1">
      <alignment horizontal="center" vertical="center" wrapText="1"/>
    </xf>
    <xf numFmtId="2" fontId="4" fillId="0" borderId="19"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Alignment="1">
      <alignment horizontal="left" vertical="center"/>
    </xf>
    <xf numFmtId="0" fontId="1" fillId="0" borderId="21" xfId="0" applyFont="1" applyFill="1" applyBorder="1" applyAlignment="1">
      <alignment vertical="top" wrapText="1"/>
    </xf>
    <xf numFmtId="0" fontId="0" fillId="0" borderId="20" xfId="0" applyFill="1" applyBorder="1" applyAlignment="1">
      <alignment vertical="top" wrapText="1"/>
    </xf>
    <xf numFmtId="0" fontId="0" fillId="0" borderId="20" xfId="0" applyBorder="1" applyAlignment="1">
      <alignment vertical="top" wrapText="1"/>
    </xf>
    <xf numFmtId="0" fontId="0" fillId="0" borderId="12" xfId="0" applyBorder="1" applyAlignment="1">
      <alignment vertical="top" wrapText="1"/>
    </xf>
    <xf numFmtId="0" fontId="1" fillId="0" borderId="21" xfId="0" applyFont="1" applyFill="1" applyBorder="1" applyAlignment="1">
      <alignment horizontal="center" vertical="top" wrapText="1"/>
    </xf>
    <xf numFmtId="0" fontId="0" fillId="0" borderId="20" xfId="0" applyFill="1" applyBorder="1" applyAlignment="1">
      <alignment horizontal="center" vertical="top" wrapText="1"/>
    </xf>
    <xf numFmtId="0" fontId="0" fillId="0" borderId="20" xfId="0" applyBorder="1" applyAlignment="1">
      <alignment horizontal="center" vertical="top" wrapText="1"/>
    </xf>
    <xf numFmtId="0" fontId="1" fillId="0" borderId="20" xfId="0" applyFont="1" applyFill="1" applyBorder="1" applyAlignment="1">
      <alignment horizontal="center" vertical="top" wrapText="1"/>
    </xf>
    <xf numFmtId="0" fontId="1" fillId="0" borderId="20" xfId="0" applyFont="1" applyFill="1" applyBorder="1" applyAlignment="1">
      <alignment vertical="top" wrapText="1"/>
    </xf>
    <xf numFmtId="0" fontId="1" fillId="0" borderId="47"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0" fillId="0" borderId="12" xfId="0" applyFill="1" applyBorder="1" applyAlignment="1">
      <alignment vertical="top" wrapText="1"/>
    </xf>
    <xf numFmtId="3" fontId="1" fillId="0" borderId="52" xfId="0" applyNumberFormat="1" applyFont="1" applyFill="1" applyBorder="1" applyAlignment="1">
      <alignment horizontal="center" vertical="top" wrapText="1"/>
    </xf>
    <xf numFmtId="3" fontId="1" fillId="0" borderId="20" xfId="0" applyNumberFormat="1" applyFont="1" applyFill="1" applyBorder="1" applyAlignment="1">
      <alignment horizontal="center" vertical="top" wrapText="1"/>
    </xf>
    <xf numFmtId="3" fontId="0" fillId="0" borderId="20" xfId="0" applyNumberFormat="1" applyFill="1" applyBorder="1" applyAlignment="1">
      <alignment horizontal="center" vertical="top" wrapText="1"/>
    </xf>
    <xf numFmtId="3" fontId="0" fillId="0" borderId="12" xfId="0" applyNumberFormat="1" applyBorder="1" applyAlignment="1">
      <alignment horizontal="center" vertical="top" wrapText="1"/>
    </xf>
    <xf numFmtId="0" fontId="1" fillId="0" borderId="52" xfId="0" applyFont="1" applyFill="1" applyBorder="1" applyAlignment="1">
      <alignment vertical="top" wrapText="1"/>
    </xf>
    <xf numFmtId="0" fontId="0" fillId="0" borderId="0" xfId="0" applyFill="1" applyAlignment="1">
      <alignment horizontal="left" vertical="center"/>
    </xf>
    <xf numFmtId="0" fontId="1" fillId="0" borderId="45"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 fillId="0" borderId="2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8" fillId="0" borderId="0" xfId="0" applyFont="1" applyFill="1" applyAlignment="1">
      <alignment horizontal="left"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vml" /><Relationship Id="rId3"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F75"/>
  <sheetViews>
    <sheetView tabSelected="1" zoomScalePageLayoutView="0" workbookViewId="0" topLeftCell="A1">
      <selection activeCell="E20" sqref="E20"/>
    </sheetView>
  </sheetViews>
  <sheetFormatPr defaultColWidth="9.00390625" defaultRowHeight="12.75"/>
  <cols>
    <col min="1" max="1" width="27.375" style="78" customWidth="1"/>
    <col min="2" max="2" width="48.375" style="129" customWidth="1"/>
    <col min="3" max="3" width="11.875" style="102" customWidth="1"/>
    <col min="4" max="4" width="22.125" style="78" customWidth="1"/>
    <col min="5" max="5" width="46.125" style="78" customWidth="1"/>
    <col min="6" max="6" width="17.875" style="78" customWidth="1"/>
    <col min="7" max="7" width="24.375" style="78" customWidth="1"/>
    <col min="8" max="16384" width="9.125" style="78" customWidth="1"/>
  </cols>
  <sheetData>
    <row r="1" spans="1:3" ht="15">
      <c r="A1" s="410" t="s">
        <v>937</v>
      </c>
      <c r="B1" s="410"/>
      <c r="C1" s="410"/>
    </row>
    <row r="2" spans="1:3" ht="15">
      <c r="A2" s="410" t="s">
        <v>215</v>
      </c>
      <c r="B2" s="410"/>
      <c r="C2" s="410"/>
    </row>
    <row r="3" spans="1:3" ht="15">
      <c r="A3" s="410" t="s">
        <v>936</v>
      </c>
      <c r="B3" s="410"/>
      <c r="C3" s="410"/>
    </row>
    <row r="4" spans="1:3" ht="15">
      <c r="A4" s="410" t="s">
        <v>213</v>
      </c>
      <c r="B4" s="410"/>
      <c r="C4" s="410"/>
    </row>
    <row r="5" spans="1:3" ht="15">
      <c r="A5" s="410" t="s">
        <v>1018</v>
      </c>
      <c r="B5" s="410"/>
      <c r="C5" s="410"/>
    </row>
    <row r="6" spans="1:3" ht="15">
      <c r="A6" s="410" t="s">
        <v>1111</v>
      </c>
      <c r="B6" s="411"/>
      <c r="C6" s="411"/>
    </row>
    <row r="7" spans="1:3" ht="15">
      <c r="A7" s="410" t="s">
        <v>1204</v>
      </c>
      <c r="B7" s="411"/>
      <c r="C7" s="411"/>
    </row>
    <row r="8" spans="1:3" ht="15">
      <c r="A8" s="410" t="s">
        <v>1220</v>
      </c>
      <c r="B8" s="411"/>
      <c r="C8" s="411"/>
    </row>
    <row r="9" spans="1:3" ht="15">
      <c r="A9" s="410" t="s">
        <v>1291</v>
      </c>
      <c r="B9" s="411"/>
      <c r="C9" s="411"/>
    </row>
    <row r="10" spans="1:3" ht="15">
      <c r="A10" s="410" t="s">
        <v>1308</v>
      </c>
      <c r="B10" s="411"/>
      <c r="C10" s="411"/>
    </row>
    <row r="11" spans="1:3" ht="15">
      <c r="A11" s="410" t="s">
        <v>1350</v>
      </c>
      <c r="B11" s="411"/>
      <c r="C11" s="411"/>
    </row>
    <row r="12" spans="1:3" ht="15">
      <c r="A12" s="410" t="s">
        <v>1394</v>
      </c>
      <c r="B12" s="411"/>
      <c r="C12" s="411"/>
    </row>
    <row r="13" spans="1:3" ht="15">
      <c r="A13" s="410" t="s">
        <v>1452</v>
      </c>
      <c r="B13" s="411"/>
      <c r="C13" s="411"/>
    </row>
    <row r="14" spans="1:3" ht="15">
      <c r="A14" s="410" t="s">
        <v>1453</v>
      </c>
      <c r="B14" s="411"/>
      <c r="C14" s="411"/>
    </row>
    <row r="15" spans="1:3" ht="15">
      <c r="A15" s="77"/>
      <c r="B15" s="124"/>
      <c r="C15" s="79"/>
    </row>
    <row r="16" spans="1:3" ht="77.25" customHeight="1">
      <c r="A16" s="412" t="s">
        <v>876</v>
      </c>
      <c r="B16" s="412"/>
      <c r="C16" s="412"/>
    </row>
    <row r="17" spans="1:3" ht="15">
      <c r="A17" s="413" t="s">
        <v>681</v>
      </c>
      <c r="B17" s="413"/>
      <c r="C17" s="413"/>
    </row>
    <row r="18" spans="1:3" ht="63">
      <c r="A18" s="80" t="s">
        <v>682</v>
      </c>
      <c r="B18" s="125" t="s">
        <v>683</v>
      </c>
      <c r="C18" s="81" t="s">
        <v>684</v>
      </c>
    </row>
    <row r="19" spans="1:3" ht="15.75">
      <c r="A19" s="81">
        <v>1</v>
      </c>
      <c r="B19" s="84">
        <v>2</v>
      </c>
      <c r="C19" s="81">
        <v>3</v>
      </c>
    </row>
    <row r="20" spans="1:3" ht="63">
      <c r="A20" s="82"/>
      <c r="B20" s="83" t="s">
        <v>685</v>
      </c>
      <c r="C20" s="84"/>
    </row>
    <row r="21" spans="1:3" ht="63">
      <c r="A21" s="85" t="s">
        <v>686</v>
      </c>
      <c r="B21" s="85" t="s">
        <v>687</v>
      </c>
      <c r="C21" s="84">
        <v>100</v>
      </c>
    </row>
    <row r="22" spans="1:3" ht="63">
      <c r="A22" s="85" t="s">
        <v>688</v>
      </c>
      <c r="B22" s="86" t="s">
        <v>689</v>
      </c>
      <c r="C22" s="84">
        <v>100</v>
      </c>
    </row>
    <row r="23" spans="1:3" ht="47.25">
      <c r="A23" s="82"/>
      <c r="B23" s="83" t="s">
        <v>59</v>
      </c>
      <c r="C23" s="84"/>
    </row>
    <row r="24" spans="1:3" ht="78.75">
      <c r="A24" s="85" t="s">
        <v>690</v>
      </c>
      <c r="B24" s="86" t="s">
        <v>691</v>
      </c>
      <c r="C24" s="84">
        <v>100</v>
      </c>
    </row>
    <row r="25" spans="1:3" ht="47.25">
      <c r="A25" s="85" t="s">
        <v>692</v>
      </c>
      <c r="B25" s="85" t="s">
        <v>693</v>
      </c>
      <c r="C25" s="84">
        <v>100</v>
      </c>
    </row>
    <row r="26" spans="1:3" ht="47.25">
      <c r="A26" s="85" t="s">
        <v>694</v>
      </c>
      <c r="B26" s="85" t="s">
        <v>695</v>
      </c>
      <c r="C26" s="84">
        <v>100</v>
      </c>
    </row>
    <row r="27" spans="1:3" ht="47.25">
      <c r="A27" s="85" t="s">
        <v>696</v>
      </c>
      <c r="B27" s="85" t="s">
        <v>697</v>
      </c>
      <c r="C27" s="84">
        <v>100</v>
      </c>
    </row>
    <row r="28" spans="1:3" ht="47.25">
      <c r="A28" s="85" t="s">
        <v>698</v>
      </c>
      <c r="B28" s="85" t="s">
        <v>699</v>
      </c>
      <c r="C28" s="84">
        <v>100</v>
      </c>
    </row>
    <row r="29" spans="1:3" ht="31.5">
      <c r="A29" s="85" t="s">
        <v>700</v>
      </c>
      <c r="B29" s="85" t="s">
        <v>701</v>
      </c>
      <c r="C29" s="84">
        <v>100</v>
      </c>
    </row>
    <row r="30" spans="1:3" ht="31.5">
      <c r="A30" s="85" t="s">
        <v>702</v>
      </c>
      <c r="B30" s="85" t="s">
        <v>703</v>
      </c>
      <c r="C30" s="84">
        <v>100</v>
      </c>
    </row>
    <row r="31" spans="1:6" ht="47.25">
      <c r="A31" s="87"/>
      <c r="B31" s="88" t="s">
        <v>133</v>
      </c>
      <c r="C31" s="81"/>
      <c r="D31" s="89"/>
      <c r="E31" s="90"/>
      <c r="F31" s="91"/>
    </row>
    <row r="32" spans="1:3" ht="78.75">
      <c r="A32" s="85" t="s">
        <v>704</v>
      </c>
      <c r="B32" s="85" t="s">
        <v>705</v>
      </c>
      <c r="C32" s="84">
        <v>100</v>
      </c>
    </row>
    <row r="33" spans="1:3" ht="78.75">
      <c r="A33" s="85" t="s">
        <v>706</v>
      </c>
      <c r="B33" s="85" t="s">
        <v>707</v>
      </c>
      <c r="C33" s="84">
        <v>100</v>
      </c>
    </row>
    <row r="34" spans="1:3" ht="78.75">
      <c r="A34" s="85" t="s">
        <v>708</v>
      </c>
      <c r="B34" s="85" t="s">
        <v>709</v>
      </c>
      <c r="C34" s="84">
        <v>100</v>
      </c>
    </row>
    <row r="35" spans="1:3" ht="78.75">
      <c r="A35" s="85" t="s">
        <v>710</v>
      </c>
      <c r="B35" s="85" t="s">
        <v>711</v>
      </c>
      <c r="C35" s="84">
        <v>100</v>
      </c>
    </row>
    <row r="36" spans="1:3" ht="47.25">
      <c r="A36" s="82"/>
      <c r="B36" s="83" t="s">
        <v>712</v>
      </c>
      <c r="C36" s="84"/>
    </row>
    <row r="37" spans="1:3" ht="63">
      <c r="A37" s="85" t="s">
        <v>713</v>
      </c>
      <c r="B37" s="85" t="s">
        <v>714</v>
      </c>
      <c r="C37" s="84">
        <v>100</v>
      </c>
    </row>
    <row r="38" spans="1:3" ht="63">
      <c r="A38" s="85" t="s">
        <v>715</v>
      </c>
      <c r="B38" s="85" t="s">
        <v>716</v>
      </c>
      <c r="C38" s="84">
        <v>100</v>
      </c>
    </row>
    <row r="39" spans="1:3" ht="31.5">
      <c r="A39" s="82"/>
      <c r="B39" s="92" t="s">
        <v>717</v>
      </c>
      <c r="C39" s="84"/>
    </row>
    <row r="40" spans="1:3" ht="78.75">
      <c r="A40" s="85" t="s">
        <v>718</v>
      </c>
      <c r="B40" s="85" t="s">
        <v>719</v>
      </c>
      <c r="C40" s="84">
        <v>100</v>
      </c>
    </row>
    <row r="41" spans="1:3" ht="78.75">
      <c r="A41" s="85" t="s">
        <v>720</v>
      </c>
      <c r="B41" s="85" t="s">
        <v>721</v>
      </c>
      <c r="C41" s="84">
        <v>100</v>
      </c>
    </row>
    <row r="42" spans="1:3" ht="110.25">
      <c r="A42" s="85" t="s">
        <v>722</v>
      </c>
      <c r="B42" s="85" t="s">
        <v>723</v>
      </c>
      <c r="C42" s="84">
        <v>100</v>
      </c>
    </row>
    <row r="43" spans="1:3" ht="110.25">
      <c r="A43" s="85" t="s">
        <v>724</v>
      </c>
      <c r="B43" s="85" t="s">
        <v>725</v>
      </c>
      <c r="C43" s="84">
        <v>100</v>
      </c>
    </row>
    <row r="44" spans="1:3" ht="78.75">
      <c r="A44" s="85" t="s">
        <v>726</v>
      </c>
      <c r="B44" s="85" t="s">
        <v>727</v>
      </c>
      <c r="C44" s="84">
        <v>100</v>
      </c>
    </row>
    <row r="45" spans="1:3" ht="78.75">
      <c r="A45" s="85" t="s">
        <v>728</v>
      </c>
      <c r="B45" s="85" t="s">
        <v>729</v>
      </c>
      <c r="C45" s="84">
        <v>100</v>
      </c>
    </row>
    <row r="46" spans="1:3" ht="78.75">
      <c r="A46" s="85" t="s">
        <v>730</v>
      </c>
      <c r="B46" s="85" t="s">
        <v>731</v>
      </c>
      <c r="C46" s="84">
        <v>100</v>
      </c>
    </row>
    <row r="47" spans="1:3" ht="78.75">
      <c r="A47" s="85" t="s">
        <v>732</v>
      </c>
      <c r="B47" s="85" t="s">
        <v>733</v>
      </c>
      <c r="C47" s="84">
        <v>100</v>
      </c>
    </row>
    <row r="48" spans="1:3" ht="110.25">
      <c r="A48" s="85" t="s">
        <v>734</v>
      </c>
      <c r="B48" s="85" t="s">
        <v>735</v>
      </c>
      <c r="C48" s="84">
        <v>100</v>
      </c>
    </row>
    <row r="49" spans="1:3" ht="47.25">
      <c r="A49" s="85" t="s">
        <v>736</v>
      </c>
      <c r="B49" s="85" t="s">
        <v>737</v>
      </c>
      <c r="C49" s="84">
        <v>100</v>
      </c>
    </row>
    <row r="50" spans="1:3" ht="47.25">
      <c r="A50" s="85" t="s">
        <v>738</v>
      </c>
      <c r="B50" s="85" t="s">
        <v>739</v>
      </c>
      <c r="C50" s="84">
        <v>100</v>
      </c>
    </row>
    <row r="51" spans="1:3" ht="15.75">
      <c r="A51" s="85"/>
      <c r="B51" s="93" t="s">
        <v>462</v>
      </c>
      <c r="C51" s="84"/>
    </row>
    <row r="52" spans="1:3" ht="31.5">
      <c r="A52" s="85" t="s">
        <v>740</v>
      </c>
      <c r="B52" s="86" t="s">
        <v>741</v>
      </c>
      <c r="C52" s="84">
        <v>100</v>
      </c>
    </row>
    <row r="53" spans="1:3" ht="31.5">
      <c r="A53" s="85" t="s">
        <v>742</v>
      </c>
      <c r="B53" s="86" t="s">
        <v>743</v>
      </c>
      <c r="C53" s="84">
        <v>100</v>
      </c>
    </row>
    <row r="54" spans="1:3" ht="94.5">
      <c r="A54" s="85" t="s">
        <v>744</v>
      </c>
      <c r="B54" s="86" t="s">
        <v>745</v>
      </c>
      <c r="C54" s="84">
        <v>100</v>
      </c>
    </row>
    <row r="55" spans="1:3" ht="94.5">
      <c r="A55" s="85" t="s">
        <v>746</v>
      </c>
      <c r="B55" s="86" t="s">
        <v>747</v>
      </c>
      <c r="C55" s="84">
        <v>100</v>
      </c>
    </row>
    <row r="56" spans="1:3" ht="31.5">
      <c r="A56" s="85" t="s">
        <v>748</v>
      </c>
      <c r="B56" s="86" t="s">
        <v>749</v>
      </c>
      <c r="C56" s="84">
        <v>100</v>
      </c>
    </row>
    <row r="57" spans="1:3" ht="31.5">
      <c r="A57" s="84" t="s">
        <v>750</v>
      </c>
      <c r="B57" s="86" t="s">
        <v>751</v>
      </c>
      <c r="C57" s="84">
        <v>100</v>
      </c>
    </row>
    <row r="58" spans="1:3" ht="31.5">
      <c r="A58" s="94" t="s">
        <v>904</v>
      </c>
      <c r="B58" s="85" t="s">
        <v>752</v>
      </c>
      <c r="C58" s="84">
        <v>100</v>
      </c>
    </row>
    <row r="59" spans="1:3" ht="31.5">
      <c r="A59" s="94" t="s">
        <v>905</v>
      </c>
      <c r="B59" s="86" t="s">
        <v>753</v>
      </c>
      <c r="C59" s="84">
        <v>100</v>
      </c>
    </row>
    <row r="60" spans="1:3" ht="31.5">
      <c r="A60" s="85"/>
      <c r="B60" s="93" t="s">
        <v>754</v>
      </c>
      <c r="C60" s="84"/>
    </row>
    <row r="61" spans="1:3" ht="47.25">
      <c r="A61" s="94" t="s">
        <v>906</v>
      </c>
      <c r="B61" s="85" t="s">
        <v>755</v>
      </c>
      <c r="C61" s="84">
        <v>100</v>
      </c>
    </row>
    <row r="62" spans="1:3" ht="47.25">
      <c r="A62" s="94" t="s">
        <v>907</v>
      </c>
      <c r="B62" s="85" t="s">
        <v>756</v>
      </c>
      <c r="C62" s="84">
        <v>100</v>
      </c>
    </row>
    <row r="63" spans="1:3" ht="47.25">
      <c r="A63" s="94" t="s">
        <v>908</v>
      </c>
      <c r="B63" s="85" t="s">
        <v>757</v>
      </c>
      <c r="C63" s="84">
        <v>100</v>
      </c>
    </row>
    <row r="64" spans="1:3" ht="47.25">
      <c r="A64" s="94" t="s">
        <v>909</v>
      </c>
      <c r="B64" s="85" t="s">
        <v>758</v>
      </c>
      <c r="C64" s="84">
        <v>100</v>
      </c>
    </row>
    <row r="65" spans="1:3" ht="47.25">
      <c r="A65" s="94" t="s">
        <v>910</v>
      </c>
      <c r="B65" s="85" t="s">
        <v>759</v>
      </c>
      <c r="C65" s="84">
        <v>100</v>
      </c>
    </row>
    <row r="66" spans="1:3" ht="47.25">
      <c r="A66" s="94" t="s">
        <v>911</v>
      </c>
      <c r="B66" s="85" t="s">
        <v>760</v>
      </c>
      <c r="C66" s="84">
        <v>100</v>
      </c>
    </row>
    <row r="67" spans="1:3" ht="78.75">
      <c r="A67" s="95" t="s">
        <v>912</v>
      </c>
      <c r="B67" s="126" t="s">
        <v>761</v>
      </c>
      <c r="C67" s="84">
        <v>100</v>
      </c>
    </row>
    <row r="68" spans="1:3" ht="78.75">
      <c r="A68" s="95" t="s">
        <v>913</v>
      </c>
      <c r="B68" s="127" t="s">
        <v>762</v>
      </c>
      <c r="C68" s="84">
        <v>100</v>
      </c>
    </row>
    <row r="69" spans="1:3" ht="94.5">
      <c r="A69" s="95" t="s">
        <v>914</v>
      </c>
      <c r="B69" s="126" t="s">
        <v>763</v>
      </c>
      <c r="C69" s="84">
        <v>100</v>
      </c>
    </row>
    <row r="70" spans="1:3" ht="94.5">
      <c r="A70" s="95" t="s">
        <v>915</v>
      </c>
      <c r="B70" s="127" t="s">
        <v>764</v>
      </c>
      <c r="C70" s="96">
        <v>100</v>
      </c>
    </row>
    <row r="71" spans="1:3" ht="15.75">
      <c r="A71" s="97"/>
      <c r="B71" s="97"/>
      <c r="C71" s="98"/>
    </row>
    <row r="72" spans="1:3" ht="15.75">
      <c r="A72" s="99" t="s">
        <v>765</v>
      </c>
      <c r="B72" s="128"/>
      <c r="C72" s="100"/>
    </row>
    <row r="73" spans="1:3" ht="71.25" customHeight="1">
      <c r="A73" s="414" t="s">
        <v>766</v>
      </c>
      <c r="B73" s="414"/>
      <c r="C73" s="414"/>
    </row>
    <row r="74" spans="1:3" ht="15.75">
      <c r="A74" s="100"/>
      <c r="B74" s="128"/>
      <c r="C74" s="100"/>
    </row>
    <row r="75" spans="1:6" s="101" customFormat="1" ht="15.75">
      <c r="A75" s="415" t="s">
        <v>943</v>
      </c>
      <c r="B75" s="415"/>
      <c r="C75" s="415"/>
      <c r="D75" s="78"/>
      <c r="E75" s="78"/>
      <c r="F75" s="78"/>
    </row>
  </sheetData>
  <sheetProtection/>
  <mergeCells count="18">
    <mergeCell ref="A16:C16"/>
    <mergeCell ref="A17:C17"/>
    <mergeCell ref="A73:C73"/>
    <mergeCell ref="A75:C75"/>
    <mergeCell ref="A8:C8"/>
    <mergeCell ref="A9:C9"/>
    <mergeCell ref="A10:C10"/>
    <mergeCell ref="A11:C11"/>
    <mergeCell ref="A12:C12"/>
    <mergeCell ref="A13:C13"/>
    <mergeCell ref="A7:C7"/>
    <mergeCell ref="A14:C14"/>
    <mergeCell ref="A1:C1"/>
    <mergeCell ref="A2:C2"/>
    <mergeCell ref="A3:C3"/>
    <mergeCell ref="A4:C4"/>
    <mergeCell ref="A5:C5"/>
    <mergeCell ref="A6:C6"/>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sheetPr>
  <dimension ref="A1:G492"/>
  <sheetViews>
    <sheetView zoomScalePageLayoutView="0" workbookViewId="0" topLeftCell="A1">
      <selection activeCell="C15" sqref="C15"/>
    </sheetView>
  </sheetViews>
  <sheetFormatPr defaultColWidth="9.00390625" defaultRowHeight="12.75"/>
  <cols>
    <col min="1" max="1" width="82.875" style="103" customWidth="1"/>
    <col min="2" max="2" width="6.75390625" style="301" customWidth="1"/>
    <col min="3" max="3" width="16.25390625" style="301" customWidth="1"/>
    <col min="4" max="4" width="5.125" style="369" customWidth="1"/>
    <col min="5" max="5" width="14.75390625" style="369" customWidth="1"/>
    <col min="6" max="6" width="5.00390625" style="369" customWidth="1"/>
    <col min="7" max="7" width="13.125" style="371" customWidth="1"/>
    <col min="8" max="16384" width="9.125" style="301" customWidth="1"/>
  </cols>
  <sheetData>
    <row r="1" spans="1:7" s="380" customFormat="1" ht="15" customHeight="1">
      <c r="A1" s="379"/>
      <c r="C1" s="478" t="s">
        <v>395</v>
      </c>
      <c r="D1" s="479"/>
      <c r="E1" s="479"/>
      <c r="F1" s="479"/>
      <c r="G1" s="479"/>
    </row>
    <row r="2" spans="1:7" s="380" customFormat="1" ht="13.5" customHeight="1">
      <c r="A2" s="379"/>
      <c r="C2" s="478" t="s">
        <v>519</v>
      </c>
      <c r="D2" s="479"/>
      <c r="E2" s="479"/>
      <c r="F2" s="479"/>
      <c r="G2" s="479"/>
    </row>
    <row r="3" spans="1:7" s="380" customFormat="1" ht="13.5" customHeight="1">
      <c r="A3" s="379"/>
      <c r="C3" s="478" t="s">
        <v>521</v>
      </c>
      <c r="D3" s="479"/>
      <c r="E3" s="479"/>
      <c r="F3" s="479"/>
      <c r="G3" s="479"/>
    </row>
    <row r="4" spans="1:7" s="380" customFormat="1" ht="13.5" customHeight="1">
      <c r="A4" s="379"/>
      <c r="C4" s="478" t="s">
        <v>470</v>
      </c>
      <c r="D4" s="479"/>
      <c r="E4" s="479"/>
      <c r="F4" s="479"/>
      <c r="G4" s="479"/>
    </row>
    <row r="5" spans="1:7" s="380" customFormat="1" ht="13.5" customHeight="1">
      <c r="A5" s="379"/>
      <c r="C5" s="467" t="s">
        <v>1032</v>
      </c>
      <c r="D5" s="479"/>
      <c r="E5" s="479"/>
      <c r="F5" s="479"/>
      <c r="G5" s="479"/>
    </row>
    <row r="6" spans="1:7" s="380" customFormat="1" ht="13.5" customHeight="1">
      <c r="A6" s="379"/>
      <c r="C6" s="467" t="s">
        <v>1156</v>
      </c>
      <c r="D6" s="479"/>
      <c r="E6" s="479"/>
      <c r="F6" s="139"/>
      <c r="G6" s="139"/>
    </row>
    <row r="7" spans="1:7" s="380" customFormat="1" ht="13.5" customHeight="1">
      <c r="A7" s="379"/>
      <c r="C7" s="467" t="s">
        <v>1203</v>
      </c>
      <c r="D7" s="479"/>
      <c r="E7" s="479"/>
      <c r="F7" s="139"/>
      <c r="G7" s="139"/>
    </row>
    <row r="8" spans="1:7" s="380" customFormat="1" ht="13.5" customHeight="1">
      <c r="A8" s="379"/>
      <c r="C8" s="467" t="s">
        <v>1239</v>
      </c>
      <c r="D8" s="479"/>
      <c r="E8" s="479"/>
      <c r="F8" s="139"/>
      <c r="G8" s="139"/>
    </row>
    <row r="9" spans="1:7" s="380" customFormat="1" ht="13.5" customHeight="1">
      <c r="A9" s="379"/>
      <c r="C9" s="467" t="s">
        <v>1288</v>
      </c>
      <c r="D9" s="479"/>
      <c r="E9" s="479"/>
      <c r="F9" s="139"/>
      <c r="G9" s="139"/>
    </row>
    <row r="10" spans="1:7" s="380" customFormat="1" ht="13.5" customHeight="1">
      <c r="A10" s="379"/>
      <c r="C10" s="467" t="s">
        <v>1328</v>
      </c>
      <c r="D10" s="479"/>
      <c r="E10" s="479"/>
      <c r="F10" s="139"/>
      <c r="G10" s="139"/>
    </row>
    <row r="11" spans="1:7" s="380" customFormat="1" ht="13.5" customHeight="1">
      <c r="A11" s="379"/>
      <c r="C11" s="467" t="s">
        <v>1373</v>
      </c>
      <c r="D11" s="479"/>
      <c r="E11" s="479"/>
      <c r="F11" s="139"/>
      <c r="G11" s="139"/>
    </row>
    <row r="12" spans="1:7" s="380" customFormat="1" ht="13.5" customHeight="1">
      <c r="A12" s="379"/>
      <c r="C12" s="467" t="s">
        <v>1426</v>
      </c>
      <c r="D12" s="479"/>
      <c r="E12" s="479"/>
      <c r="F12" s="139"/>
      <c r="G12" s="139"/>
    </row>
    <row r="13" spans="1:7" s="380" customFormat="1" ht="13.5" customHeight="1">
      <c r="A13" s="379"/>
      <c r="C13" s="478" t="s">
        <v>1467</v>
      </c>
      <c r="D13" s="458"/>
      <c r="E13" s="458"/>
      <c r="F13" s="139"/>
      <c r="G13" s="139"/>
    </row>
    <row r="14" spans="1:7" s="380" customFormat="1" ht="13.5" customHeight="1">
      <c r="A14" s="379"/>
      <c r="C14" s="478" t="s">
        <v>1468</v>
      </c>
      <c r="D14" s="458"/>
      <c r="E14" s="458"/>
      <c r="F14" s="139"/>
      <c r="G14" s="139"/>
    </row>
    <row r="16" spans="1:7" ht="15.75">
      <c r="A16" s="469" t="s">
        <v>438</v>
      </c>
      <c r="B16" s="477"/>
      <c r="C16" s="477"/>
      <c r="D16" s="477"/>
      <c r="E16" s="477"/>
      <c r="F16" s="349"/>
      <c r="G16" s="349"/>
    </row>
    <row r="17" spans="1:7" ht="15.75">
      <c r="A17" s="469" t="s">
        <v>882</v>
      </c>
      <c r="B17" s="477"/>
      <c r="C17" s="477"/>
      <c r="D17" s="477"/>
      <c r="E17" s="477"/>
      <c r="F17" s="349"/>
      <c r="G17" s="349"/>
    </row>
    <row r="18" spans="5:7" ht="15.75">
      <c r="E18" s="348" t="s">
        <v>543</v>
      </c>
      <c r="F18" s="470"/>
      <c r="G18" s="470"/>
    </row>
    <row r="19" spans="1:7" s="348" customFormat="1" ht="31.5">
      <c r="A19" s="368" t="s">
        <v>488</v>
      </c>
      <c r="B19" s="370" t="s">
        <v>439</v>
      </c>
      <c r="C19" s="370" t="s">
        <v>436</v>
      </c>
      <c r="D19" s="372" t="s">
        <v>15</v>
      </c>
      <c r="E19" s="373" t="s">
        <v>473</v>
      </c>
      <c r="F19" s="381"/>
      <c r="G19" s="382"/>
    </row>
    <row r="20" spans="1:7" s="348" customFormat="1" ht="15.75" customHeight="1">
      <c r="A20" s="1">
        <v>1</v>
      </c>
      <c r="B20" s="311">
        <v>2</v>
      </c>
      <c r="C20" s="311">
        <v>3</v>
      </c>
      <c r="D20" s="311">
        <v>4</v>
      </c>
      <c r="E20" s="339">
        <v>5</v>
      </c>
      <c r="F20" s="369"/>
      <c r="G20" s="369"/>
    </row>
    <row r="21" spans="1:7" s="348" customFormat="1" ht="31.5">
      <c r="A21" s="9" t="s">
        <v>354</v>
      </c>
      <c r="B21" s="347">
        <v>706</v>
      </c>
      <c r="C21" s="347"/>
      <c r="D21" s="347"/>
      <c r="E21" s="15">
        <f>E22+E125+E131+E141+E147+E173+E218+E255+E353+E367+E385+E393</f>
        <v>2014133.807</v>
      </c>
      <c r="F21" s="369"/>
      <c r="G21" s="369"/>
    </row>
    <row r="22" spans="1:7" s="348" customFormat="1" ht="31.5">
      <c r="A22" s="2" t="s">
        <v>129</v>
      </c>
      <c r="B22" s="311">
        <v>706</v>
      </c>
      <c r="C22" s="7" t="s">
        <v>84</v>
      </c>
      <c r="D22" s="7"/>
      <c r="E22" s="333">
        <f>E34+E53+E66++E91+E98+E75+E86+E115+E23+E28+E31+E122</f>
        <v>1198711.3650000002</v>
      </c>
      <c r="F22" s="383"/>
      <c r="G22" s="357"/>
    </row>
    <row r="23" spans="1:7" s="348" customFormat="1" ht="15.75">
      <c r="A23" s="2" t="s">
        <v>1133</v>
      </c>
      <c r="B23" s="311">
        <v>706</v>
      </c>
      <c r="C23" s="7" t="s">
        <v>1134</v>
      </c>
      <c r="D23" s="7"/>
      <c r="E23" s="333">
        <f>E26+E24</f>
        <v>5946.753</v>
      </c>
      <c r="F23" s="383"/>
      <c r="G23" s="357"/>
    </row>
    <row r="24" spans="1:7" s="348" customFormat="1" ht="31.5">
      <c r="A24" s="2" t="s">
        <v>1135</v>
      </c>
      <c r="B24" s="311">
        <v>706</v>
      </c>
      <c r="C24" s="7" t="s">
        <v>1136</v>
      </c>
      <c r="D24" s="7"/>
      <c r="E24" s="333">
        <f>E25</f>
        <v>4846.248</v>
      </c>
      <c r="F24" s="383"/>
      <c r="G24" s="357"/>
    </row>
    <row r="25" spans="1:7" s="348" customFormat="1" ht="31.5">
      <c r="A25" s="2" t="s">
        <v>599</v>
      </c>
      <c r="B25" s="311">
        <v>706</v>
      </c>
      <c r="C25" s="7" t="s">
        <v>1136</v>
      </c>
      <c r="D25" s="7" t="s">
        <v>600</v>
      </c>
      <c r="E25" s="333">
        <v>4846.248</v>
      </c>
      <c r="F25" s="383"/>
      <c r="G25" s="357"/>
    </row>
    <row r="26" spans="1:7" s="348" customFormat="1" ht="47.25">
      <c r="A26" s="2" t="s">
        <v>1137</v>
      </c>
      <c r="B26" s="311">
        <v>706</v>
      </c>
      <c r="C26" s="7" t="s">
        <v>1138</v>
      </c>
      <c r="D26" s="7"/>
      <c r="E26" s="333">
        <f>E27</f>
        <v>1100.505</v>
      </c>
      <c r="F26" s="383"/>
      <c r="G26" s="357"/>
    </row>
    <row r="27" spans="1:7" s="348" customFormat="1" ht="31.5">
      <c r="A27" s="2" t="s">
        <v>599</v>
      </c>
      <c r="B27" s="311">
        <v>706</v>
      </c>
      <c r="C27" s="7" t="s">
        <v>1138</v>
      </c>
      <c r="D27" s="7" t="s">
        <v>600</v>
      </c>
      <c r="E27" s="333">
        <v>1100.505</v>
      </c>
      <c r="F27" s="383"/>
      <c r="G27" s="357"/>
    </row>
    <row r="28" spans="1:7" s="348" customFormat="1" ht="15.75">
      <c r="A28" s="2" t="s">
        <v>1139</v>
      </c>
      <c r="B28" s="311">
        <v>706</v>
      </c>
      <c r="C28" s="7" t="s">
        <v>1140</v>
      </c>
      <c r="D28" s="7"/>
      <c r="E28" s="333">
        <f>E29</f>
        <v>600.99</v>
      </c>
      <c r="F28" s="383"/>
      <c r="G28" s="357"/>
    </row>
    <row r="29" spans="1:7" s="348" customFormat="1" ht="31.5">
      <c r="A29" s="2" t="s">
        <v>103</v>
      </c>
      <c r="B29" s="311">
        <v>706</v>
      </c>
      <c r="C29" s="7" t="s">
        <v>1141</v>
      </c>
      <c r="D29" s="7"/>
      <c r="E29" s="333">
        <f>E30</f>
        <v>600.99</v>
      </c>
      <c r="F29" s="383"/>
      <c r="G29" s="357"/>
    </row>
    <row r="30" spans="1:7" s="348" customFormat="1" ht="31.5">
      <c r="A30" s="2" t="s">
        <v>599</v>
      </c>
      <c r="B30" s="311">
        <v>706</v>
      </c>
      <c r="C30" s="7" t="s">
        <v>1141</v>
      </c>
      <c r="D30" s="7" t="s">
        <v>600</v>
      </c>
      <c r="E30" s="333">
        <v>600.99</v>
      </c>
      <c r="F30" s="383"/>
      <c r="G30" s="357"/>
    </row>
    <row r="31" spans="1:7" s="348" customFormat="1" ht="15.75">
      <c r="A31" s="2" t="s">
        <v>1142</v>
      </c>
      <c r="B31" s="311">
        <v>706</v>
      </c>
      <c r="C31" s="7" t="s">
        <v>1143</v>
      </c>
      <c r="D31" s="7"/>
      <c r="E31" s="333">
        <f>E32</f>
        <v>2102.153</v>
      </c>
      <c r="F31" s="383"/>
      <c r="G31" s="357"/>
    </row>
    <row r="32" spans="1:7" s="348" customFormat="1" ht="47.25">
      <c r="A32" s="2" t="s">
        <v>1144</v>
      </c>
      <c r="B32" s="311">
        <v>706</v>
      </c>
      <c r="C32" s="7" t="s">
        <v>1145</v>
      </c>
      <c r="D32" s="7"/>
      <c r="E32" s="333">
        <f>E33</f>
        <v>2102.153</v>
      </c>
      <c r="F32" s="383"/>
      <c r="G32" s="357"/>
    </row>
    <row r="33" spans="1:7" s="348" customFormat="1" ht="31.5">
      <c r="A33" s="2" t="s">
        <v>599</v>
      </c>
      <c r="B33" s="311">
        <v>706</v>
      </c>
      <c r="C33" s="7" t="s">
        <v>1145</v>
      </c>
      <c r="D33" s="7" t="s">
        <v>600</v>
      </c>
      <c r="E33" s="333">
        <v>2102.153</v>
      </c>
      <c r="F33" s="383"/>
      <c r="G33" s="357"/>
    </row>
    <row r="34" spans="1:7" s="334" customFormat="1" ht="31.5">
      <c r="A34" s="2" t="s">
        <v>230</v>
      </c>
      <c r="B34" s="311">
        <v>706</v>
      </c>
      <c r="C34" s="7" t="s">
        <v>85</v>
      </c>
      <c r="D34" s="7"/>
      <c r="E34" s="333">
        <f>E37+E39+E41+E35+E45+E43+E47+E49+E51</f>
        <v>394346.53400000004</v>
      </c>
      <c r="F34" s="301"/>
      <c r="G34" s="301"/>
    </row>
    <row r="35" spans="1:7" s="334" customFormat="1" ht="15.75">
      <c r="A35" s="2" t="s">
        <v>490</v>
      </c>
      <c r="B35" s="311">
        <v>706</v>
      </c>
      <c r="C35" s="7" t="s">
        <v>234</v>
      </c>
      <c r="D35" s="7"/>
      <c r="E35" s="333">
        <f>E36</f>
        <v>115560.675</v>
      </c>
      <c r="F35" s="301"/>
      <c r="G35" s="301"/>
    </row>
    <row r="36" spans="1:7" s="334" customFormat="1" ht="31.5">
      <c r="A36" s="2" t="s">
        <v>599</v>
      </c>
      <c r="B36" s="311">
        <v>706</v>
      </c>
      <c r="C36" s="7" t="s">
        <v>234</v>
      </c>
      <c r="D36" s="7" t="s">
        <v>600</v>
      </c>
      <c r="E36" s="333">
        <v>115560.675</v>
      </c>
      <c r="F36" s="301"/>
      <c r="G36" s="301"/>
    </row>
    <row r="37" spans="1:7" s="334" customFormat="1" ht="173.25">
      <c r="A37" s="2" t="s">
        <v>640</v>
      </c>
      <c r="B37" s="311">
        <v>706</v>
      </c>
      <c r="C37" s="7" t="s">
        <v>231</v>
      </c>
      <c r="D37" s="7"/>
      <c r="E37" s="333">
        <f>E38</f>
        <v>195303.7</v>
      </c>
      <c r="F37" s="301"/>
      <c r="G37" s="301"/>
    </row>
    <row r="38" spans="1:7" s="334" customFormat="1" ht="31.5">
      <c r="A38" s="2" t="s">
        <v>599</v>
      </c>
      <c r="B38" s="311">
        <v>706</v>
      </c>
      <c r="C38" s="7" t="s">
        <v>231</v>
      </c>
      <c r="D38" s="7" t="s">
        <v>600</v>
      </c>
      <c r="E38" s="333">
        <v>195303.7</v>
      </c>
      <c r="F38" s="301"/>
      <c r="G38" s="301"/>
    </row>
    <row r="39" spans="1:7" s="334" customFormat="1" ht="173.25">
      <c r="A39" s="6" t="s">
        <v>7</v>
      </c>
      <c r="B39" s="311">
        <v>706</v>
      </c>
      <c r="C39" s="7" t="s">
        <v>232</v>
      </c>
      <c r="D39" s="7"/>
      <c r="E39" s="333">
        <f>E40</f>
        <v>2650</v>
      </c>
      <c r="F39" s="301"/>
      <c r="G39" s="301"/>
    </row>
    <row r="40" spans="1:7" s="334" customFormat="1" ht="31.5">
      <c r="A40" s="2" t="s">
        <v>599</v>
      </c>
      <c r="B40" s="311">
        <v>706</v>
      </c>
      <c r="C40" s="7" t="s">
        <v>232</v>
      </c>
      <c r="D40" s="7" t="s">
        <v>600</v>
      </c>
      <c r="E40" s="333">
        <v>2650</v>
      </c>
      <c r="F40" s="301"/>
      <c r="G40" s="301"/>
    </row>
    <row r="41" spans="1:7" s="334" customFormat="1" ht="189">
      <c r="A41" s="2" t="s">
        <v>641</v>
      </c>
      <c r="B41" s="311">
        <v>706</v>
      </c>
      <c r="C41" s="7" t="s">
        <v>233</v>
      </c>
      <c r="D41" s="7"/>
      <c r="E41" s="333">
        <f>E42</f>
        <v>71777.2</v>
      </c>
      <c r="F41" s="301"/>
      <c r="G41" s="301"/>
    </row>
    <row r="42" spans="1:7" s="334" customFormat="1" ht="31.5">
      <c r="A42" s="2" t="s">
        <v>599</v>
      </c>
      <c r="B42" s="311">
        <v>706</v>
      </c>
      <c r="C42" s="7" t="s">
        <v>233</v>
      </c>
      <c r="D42" s="7" t="s">
        <v>600</v>
      </c>
      <c r="E42" s="333">
        <v>71777.2</v>
      </c>
      <c r="F42" s="301"/>
      <c r="G42" s="301"/>
    </row>
    <row r="43" spans="1:7" s="334" customFormat="1" ht="31.5">
      <c r="A43" s="2" t="s">
        <v>661</v>
      </c>
      <c r="B43" s="311">
        <v>706</v>
      </c>
      <c r="C43" s="7" t="s">
        <v>1057</v>
      </c>
      <c r="D43" s="7"/>
      <c r="E43" s="333">
        <f>E44</f>
        <v>478.5</v>
      </c>
      <c r="F43" s="301"/>
      <c r="G43" s="301"/>
    </row>
    <row r="44" spans="1:7" s="334" customFormat="1" ht="31.5">
      <c r="A44" s="2" t="s">
        <v>599</v>
      </c>
      <c r="B44" s="311">
        <v>706</v>
      </c>
      <c r="C44" s="7" t="s">
        <v>1057</v>
      </c>
      <c r="D44" s="7" t="s">
        <v>600</v>
      </c>
      <c r="E44" s="333">
        <v>478.5</v>
      </c>
      <c r="F44" s="301"/>
      <c r="G44" s="301"/>
    </row>
    <row r="45" spans="1:7" s="334" customFormat="1" ht="31.5">
      <c r="A45" s="2" t="s">
        <v>1044</v>
      </c>
      <c r="B45" s="311">
        <v>706</v>
      </c>
      <c r="C45" s="7" t="s">
        <v>1058</v>
      </c>
      <c r="D45" s="7"/>
      <c r="E45" s="333">
        <f>E46</f>
        <v>5157.83</v>
      </c>
      <c r="F45" s="301"/>
      <c r="G45" s="301"/>
    </row>
    <row r="46" spans="1:7" s="334" customFormat="1" ht="31.5">
      <c r="A46" s="2" t="s">
        <v>599</v>
      </c>
      <c r="B46" s="311">
        <v>706</v>
      </c>
      <c r="C46" s="7" t="s">
        <v>1058</v>
      </c>
      <c r="D46" s="7" t="s">
        <v>600</v>
      </c>
      <c r="E46" s="333">
        <v>5157.83</v>
      </c>
      <c r="F46" s="301"/>
      <c r="G46" s="301"/>
    </row>
    <row r="47" spans="1:7" s="334" customFormat="1" ht="31.5">
      <c r="A47" s="2" t="s">
        <v>1046</v>
      </c>
      <c r="B47" s="311">
        <v>706</v>
      </c>
      <c r="C47" s="7" t="s">
        <v>1059</v>
      </c>
      <c r="D47" s="7"/>
      <c r="E47" s="333">
        <f>E48</f>
        <v>216.63</v>
      </c>
      <c r="F47" s="301"/>
      <c r="G47" s="301"/>
    </row>
    <row r="48" spans="1:7" s="334" customFormat="1" ht="31.5">
      <c r="A48" s="2" t="s">
        <v>599</v>
      </c>
      <c r="B48" s="311">
        <v>706</v>
      </c>
      <c r="C48" s="7" t="s">
        <v>1059</v>
      </c>
      <c r="D48" s="7" t="s">
        <v>600</v>
      </c>
      <c r="E48" s="333">
        <v>216.63</v>
      </c>
      <c r="F48" s="301"/>
      <c r="G48" s="301"/>
    </row>
    <row r="49" spans="1:7" s="334" customFormat="1" ht="31.5">
      <c r="A49" s="2" t="s">
        <v>1048</v>
      </c>
      <c r="B49" s="311">
        <v>706</v>
      </c>
      <c r="C49" s="7" t="s">
        <v>1060</v>
      </c>
      <c r="D49" s="7"/>
      <c r="E49" s="333">
        <f>E50</f>
        <v>216.63</v>
      </c>
      <c r="F49" s="301"/>
      <c r="G49" s="301"/>
    </row>
    <row r="50" spans="1:7" s="334" customFormat="1" ht="31.5">
      <c r="A50" s="2" t="s">
        <v>599</v>
      </c>
      <c r="B50" s="311">
        <v>706</v>
      </c>
      <c r="C50" s="7" t="s">
        <v>1060</v>
      </c>
      <c r="D50" s="7" t="s">
        <v>600</v>
      </c>
      <c r="E50" s="333">
        <v>216.63</v>
      </c>
      <c r="F50" s="301"/>
      <c r="G50" s="301"/>
    </row>
    <row r="51" spans="1:7" s="334" customFormat="1" ht="15.75">
      <c r="A51" s="2" t="s">
        <v>1254</v>
      </c>
      <c r="B51" s="311">
        <v>706</v>
      </c>
      <c r="C51" s="7" t="s">
        <v>1255</v>
      </c>
      <c r="D51" s="7"/>
      <c r="E51" s="333">
        <f>E52</f>
        <v>2985.369</v>
      </c>
      <c r="F51" s="301"/>
      <c r="G51" s="301"/>
    </row>
    <row r="52" spans="1:7" s="334" customFormat="1" ht="31.5">
      <c r="A52" s="2" t="s">
        <v>599</v>
      </c>
      <c r="B52" s="311">
        <v>706</v>
      </c>
      <c r="C52" s="7" t="s">
        <v>1255</v>
      </c>
      <c r="D52" s="7" t="s">
        <v>600</v>
      </c>
      <c r="E52" s="333">
        <v>2985.369</v>
      </c>
      <c r="F52" s="301"/>
      <c r="G52" s="301"/>
    </row>
    <row r="53" spans="1:7" ht="31.5">
      <c r="A53" s="2" t="s">
        <v>94</v>
      </c>
      <c r="B53" s="311">
        <v>706</v>
      </c>
      <c r="C53" s="7" t="s">
        <v>236</v>
      </c>
      <c r="D53" s="7"/>
      <c r="E53" s="333">
        <f>E56+E58+E60+E54+E62+E64</f>
        <v>564558.829</v>
      </c>
      <c r="F53" s="301"/>
      <c r="G53" s="301"/>
    </row>
    <row r="54" spans="1:7" ht="31.5">
      <c r="A54" s="2" t="s">
        <v>601</v>
      </c>
      <c r="B54" s="311">
        <v>706</v>
      </c>
      <c r="C54" s="7" t="s">
        <v>240</v>
      </c>
      <c r="D54" s="7"/>
      <c r="E54" s="333">
        <f>E55</f>
        <v>170080.53</v>
      </c>
      <c r="F54" s="301"/>
      <c r="G54" s="301"/>
    </row>
    <row r="55" spans="1:7" ht="31.5">
      <c r="A55" s="2" t="s">
        <v>599</v>
      </c>
      <c r="B55" s="311">
        <v>706</v>
      </c>
      <c r="C55" s="7" t="s">
        <v>240</v>
      </c>
      <c r="D55" s="7" t="s">
        <v>600</v>
      </c>
      <c r="E55" s="333">
        <v>170080.53</v>
      </c>
      <c r="F55" s="301"/>
      <c r="G55" s="301"/>
    </row>
    <row r="56" spans="1:7" ht="141.75">
      <c r="A56" s="2" t="s">
        <v>642</v>
      </c>
      <c r="B56" s="311">
        <v>706</v>
      </c>
      <c r="C56" s="7" t="s">
        <v>237</v>
      </c>
      <c r="D56" s="7"/>
      <c r="E56" s="333">
        <f>E57</f>
        <v>340516.1</v>
      </c>
      <c r="F56" s="383"/>
      <c r="G56" s="384"/>
    </row>
    <row r="57" spans="1:7" ht="31.5">
      <c r="A57" s="2" t="s">
        <v>599</v>
      </c>
      <c r="B57" s="311">
        <v>706</v>
      </c>
      <c r="C57" s="7" t="s">
        <v>237</v>
      </c>
      <c r="D57" s="7" t="s">
        <v>600</v>
      </c>
      <c r="E57" s="333">
        <v>340516.1</v>
      </c>
      <c r="F57" s="383"/>
      <c r="G57" s="357"/>
    </row>
    <row r="58" spans="1:7" ht="157.5">
      <c r="A58" s="2" t="s">
        <v>643</v>
      </c>
      <c r="B58" s="311">
        <v>706</v>
      </c>
      <c r="C58" s="7" t="s">
        <v>238</v>
      </c>
      <c r="D58" s="7"/>
      <c r="E58" s="333">
        <f>E59</f>
        <v>12201.6</v>
      </c>
      <c r="F58" s="383"/>
      <c r="G58" s="357"/>
    </row>
    <row r="59" spans="1:7" ht="31.5">
      <c r="A59" s="2" t="s">
        <v>599</v>
      </c>
      <c r="B59" s="311">
        <v>706</v>
      </c>
      <c r="C59" s="7" t="s">
        <v>238</v>
      </c>
      <c r="D59" s="7" t="s">
        <v>600</v>
      </c>
      <c r="E59" s="333">
        <v>12201.6</v>
      </c>
      <c r="F59" s="383"/>
      <c r="G59" s="357"/>
    </row>
    <row r="60" spans="1:7" ht="173.25">
      <c r="A60" s="2" t="s">
        <v>644</v>
      </c>
      <c r="B60" s="311">
        <v>706</v>
      </c>
      <c r="C60" s="7" t="s">
        <v>239</v>
      </c>
      <c r="D60" s="7"/>
      <c r="E60" s="333">
        <f>E61</f>
        <v>36508</v>
      </c>
      <c r="F60" s="383"/>
      <c r="G60" s="357"/>
    </row>
    <row r="61" spans="1:7" ht="31.5">
      <c r="A61" s="2" t="s">
        <v>599</v>
      </c>
      <c r="B61" s="311">
        <v>706</v>
      </c>
      <c r="C61" s="7" t="s">
        <v>239</v>
      </c>
      <c r="D61" s="7" t="s">
        <v>600</v>
      </c>
      <c r="E61" s="333">
        <v>36508</v>
      </c>
      <c r="F61" s="383"/>
      <c r="G61" s="357"/>
    </row>
    <row r="62" spans="1:7" ht="31.5">
      <c r="A62" s="2" t="s">
        <v>661</v>
      </c>
      <c r="B62" s="311">
        <v>706</v>
      </c>
      <c r="C62" s="7" t="s">
        <v>1061</v>
      </c>
      <c r="D62" s="7"/>
      <c r="E62" s="333">
        <f>E63</f>
        <v>1031.5</v>
      </c>
      <c r="F62" s="383"/>
      <c r="G62" s="357"/>
    </row>
    <row r="63" spans="1:7" ht="31.5">
      <c r="A63" s="2" t="s">
        <v>599</v>
      </c>
      <c r="B63" s="311">
        <v>706</v>
      </c>
      <c r="C63" s="7" t="s">
        <v>1061</v>
      </c>
      <c r="D63" s="7" t="s">
        <v>600</v>
      </c>
      <c r="E63" s="333">
        <v>1031.5</v>
      </c>
      <c r="F63" s="383"/>
      <c r="G63" s="357"/>
    </row>
    <row r="64" spans="1:7" ht="15.75">
      <c r="A64" s="2" t="s">
        <v>1254</v>
      </c>
      <c r="B64" s="311">
        <v>706</v>
      </c>
      <c r="C64" s="7" t="s">
        <v>1256</v>
      </c>
      <c r="D64" s="7"/>
      <c r="E64" s="333">
        <f>E65</f>
        <v>4221.099</v>
      </c>
      <c r="F64" s="383"/>
      <c r="G64" s="357"/>
    </row>
    <row r="65" spans="1:7" ht="31.5">
      <c r="A65" s="2" t="s">
        <v>599</v>
      </c>
      <c r="B65" s="311">
        <v>706</v>
      </c>
      <c r="C65" s="7" t="s">
        <v>1256</v>
      </c>
      <c r="D65" s="7" t="s">
        <v>600</v>
      </c>
      <c r="E65" s="333">
        <v>4221.099</v>
      </c>
      <c r="F65" s="383"/>
      <c r="G65" s="357"/>
    </row>
    <row r="66" spans="1:7" ht="31.5">
      <c r="A66" s="2" t="s">
        <v>241</v>
      </c>
      <c r="B66" s="311">
        <v>706</v>
      </c>
      <c r="C66" s="7" t="s">
        <v>242</v>
      </c>
      <c r="D66" s="7"/>
      <c r="E66" s="333">
        <f>E67+E71+E69+E73</f>
        <v>65876.3</v>
      </c>
      <c r="F66" s="383"/>
      <c r="G66" s="357"/>
    </row>
    <row r="67" spans="1:7" ht="15.75">
      <c r="A67" s="2" t="s">
        <v>227</v>
      </c>
      <c r="B67" s="311">
        <v>706</v>
      </c>
      <c r="C67" s="7" t="s">
        <v>243</v>
      </c>
      <c r="D67" s="7"/>
      <c r="E67" s="333">
        <f>E68</f>
        <v>53343.421</v>
      </c>
      <c r="F67" s="383"/>
      <c r="G67" s="357"/>
    </row>
    <row r="68" spans="1:7" ht="31.5">
      <c r="A68" s="2" t="s">
        <v>599</v>
      </c>
      <c r="B68" s="311">
        <v>706</v>
      </c>
      <c r="C68" s="7" t="s">
        <v>243</v>
      </c>
      <c r="D68" s="7" t="s">
        <v>600</v>
      </c>
      <c r="E68" s="333">
        <v>53343.421</v>
      </c>
      <c r="F68" s="383"/>
      <c r="G68" s="357"/>
    </row>
    <row r="69" spans="1:7" ht="31.5">
      <c r="A69" s="2" t="s">
        <v>661</v>
      </c>
      <c r="B69" s="311">
        <v>706</v>
      </c>
      <c r="C69" s="7" t="s">
        <v>1062</v>
      </c>
      <c r="D69" s="7"/>
      <c r="E69" s="333">
        <f>E70</f>
        <v>160</v>
      </c>
      <c r="F69" s="383"/>
      <c r="G69" s="357"/>
    </row>
    <row r="70" spans="1:7" ht="31.5">
      <c r="A70" s="2" t="s">
        <v>599</v>
      </c>
      <c r="B70" s="311">
        <v>706</v>
      </c>
      <c r="C70" s="7" t="s">
        <v>1062</v>
      </c>
      <c r="D70" s="7" t="s">
        <v>600</v>
      </c>
      <c r="E70" s="333">
        <v>160</v>
      </c>
      <c r="F70" s="383"/>
      <c r="G70" s="357"/>
    </row>
    <row r="71" spans="1:7" ht="47.25">
      <c r="A71" s="2" t="s">
        <v>959</v>
      </c>
      <c r="B71" s="311">
        <v>706</v>
      </c>
      <c r="C71" s="7" t="s">
        <v>49</v>
      </c>
      <c r="D71" s="7"/>
      <c r="E71" s="333">
        <f>E72</f>
        <v>11741.3</v>
      </c>
      <c r="F71" s="383"/>
      <c r="G71" s="357"/>
    </row>
    <row r="72" spans="1:7" ht="31.5">
      <c r="A72" s="2" t="s">
        <v>599</v>
      </c>
      <c r="B72" s="311">
        <v>706</v>
      </c>
      <c r="C72" s="7" t="s">
        <v>49</v>
      </c>
      <c r="D72" s="7" t="s">
        <v>600</v>
      </c>
      <c r="E72" s="333">
        <v>11741.3</v>
      </c>
      <c r="F72" s="383"/>
      <c r="G72" s="357"/>
    </row>
    <row r="73" spans="1:7" ht="15.75">
      <c r="A73" s="2" t="s">
        <v>1254</v>
      </c>
      <c r="B73" s="311">
        <v>706</v>
      </c>
      <c r="C73" s="7" t="s">
        <v>1257</v>
      </c>
      <c r="D73" s="7"/>
      <c r="E73" s="333">
        <f>E74</f>
        <v>631.579</v>
      </c>
      <c r="F73" s="383"/>
      <c r="G73" s="357"/>
    </row>
    <row r="74" spans="1:7" ht="31.5">
      <c r="A74" s="2" t="s">
        <v>599</v>
      </c>
      <c r="B74" s="311">
        <v>706</v>
      </c>
      <c r="C74" s="7" t="s">
        <v>1257</v>
      </c>
      <c r="D74" s="7" t="s">
        <v>600</v>
      </c>
      <c r="E74" s="333">
        <v>631.579</v>
      </c>
      <c r="F74" s="383"/>
      <c r="G74" s="357"/>
    </row>
    <row r="75" spans="1:7" ht="31.5">
      <c r="A75" s="2" t="s">
        <v>374</v>
      </c>
      <c r="B75" s="311">
        <v>706</v>
      </c>
      <c r="C75" s="7" t="s">
        <v>245</v>
      </c>
      <c r="D75" s="7"/>
      <c r="E75" s="333">
        <f>E76+E83+E81+E79</f>
        <v>25005.3</v>
      </c>
      <c r="F75" s="383"/>
      <c r="G75" s="357"/>
    </row>
    <row r="76" spans="1:7" ht="15.75">
      <c r="A76" s="2" t="s">
        <v>533</v>
      </c>
      <c r="B76" s="311">
        <v>706</v>
      </c>
      <c r="C76" s="7" t="s">
        <v>74</v>
      </c>
      <c r="D76" s="7"/>
      <c r="E76" s="333">
        <f>E77+E78</f>
        <v>2000</v>
      </c>
      <c r="F76" s="383"/>
      <c r="G76" s="357"/>
    </row>
    <row r="77" spans="1:7" ht="31.5">
      <c r="A77" s="2" t="s">
        <v>622</v>
      </c>
      <c r="B77" s="311">
        <v>706</v>
      </c>
      <c r="C77" s="7" t="s">
        <v>74</v>
      </c>
      <c r="D77" s="7" t="s">
        <v>593</v>
      </c>
      <c r="E77" s="333">
        <v>441</v>
      </c>
      <c r="F77" s="383"/>
      <c r="G77" s="357"/>
    </row>
    <row r="78" spans="1:7" ht="31.5">
      <c r="A78" s="2" t="s">
        <v>599</v>
      </c>
      <c r="B78" s="311">
        <v>706</v>
      </c>
      <c r="C78" s="7" t="s">
        <v>74</v>
      </c>
      <c r="D78" s="7" t="s">
        <v>600</v>
      </c>
      <c r="E78" s="333">
        <v>1559</v>
      </c>
      <c r="F78" s="383"/>
      <c r="G78" s="357"/>
    </row>
    <row r="79" spans="1:7" ht="15.75">
      <c r="A79" s="2" t="s">
        <v>1063</v>
      </c>
      <c r="B79" s="311">
        <v>706</v>
      </c>
      <c r="C79" s="7" t="s">
        <v>1064</v>
      </c>
      <c r="D79" s="7"/>
      <c r="E79" s="333">
        <f>E80</f>
        <v>3318.4</v>
      </c>
      <c r="F79" s="383"/>
      <c r="G79" s="357"/>
    </row>
    <row r="80" spans="1:7" ht="31.5">
      <c r="A80" s="2" t="s">
        <v>599</v>
      </c>
      <c r="B80" s="311">
        <v>706</v>
      </c>
      <c r="C80" s="7" t="s">
        <v>1064</v>
      </c>
      <c r="D80" s="7" t="s">
        <v>600</v>
      </c>
      <c r="E80" s="333">
        <v>3318.4</v>
      </c>
      <c r="F80" s="383"/>
      <c r="G80" s="357"/>
    </row>
    <row r="81" spans="1:7" ht="31.5">
      <c r="A81" s="2" t="s">
        <v>649</v>
      </c>
      <c r="B81" s="311">
        <v>706</v>
      </c>
      <c r="C81" s="7" t="s">
        <v>76</v>
      </c>
      <c r="D81" s="7"/>
      <c r="E81" s="333">
        <f>E82</f>
        <v>2328.1</v>
      </c>
      <c r="F81" s="383"/>
      <c r="G81" s="357"/>
    </row>
    <row r="82" spans="1:7" ht="15.75">
      <c r="A82" s="2" t="s">
        <v>604</v>
      </c>
      <c r="B82" s="311">
        <v>706</v>
      </c>
      <c r="C82" s="7" t="s">
        <v>76</v>
      </c>
      <c r="D82" s="7" t="s">
        <v>603</v>
      </c>
      <c r="E82" s="333">
        <v>2328.1</v>
      </c>
      <c r="F82" s="383"/>
      <c r="G82" s="357"/>
    </row>
    <row r="83" spans="1:7" ht="47.25">
      <c r="A83" s="2" t="s">
        <v>645</v>
      </c>
      <c r="B83" s="311">
        <v>706</v>
      </c>
      <c r="C83" s="7" t="s">
        <v>75</v>
      </c>
      <c r="D83" s="7"/>
      <c r="E83" s="333">
        <f>E84+E85</f>
        <v>17358.8</v>
      </c>
      <c r="F83" s="383"/>
      <c r="G83" s="357"/>
    </row>
    <row r="84" spans="1:7" ht="15.75">
      <c r="A84" s="2" t="s">
        <v>604</v>
      </c>
      <c r="B84" s="311">
        <v>706</v>
      </c>
      <c r="C84" s="7" t="s">
        <v>75</v>
      </c>
      <c r="D84" s="7" t="s">
        <v>603</v>
      </c>
      <c r="E84" s="333">
        <v>11520.934</v>
      </c>
      <c r="F84" s="383"/>
      <c r="G84" s="357"/>
    </row>
    <row r="85" spans="1:7" ht="31.5">
      <c r="A85" s="2" t="s">
        <v>599</v>
      </c>
      <c r="B85" s="311">
        <v>706</v>
      </c>
      <c r="C85" s="7" t="s">
        <v>75</v>
      </c>
      <c r="D85" s="7" t="s">
        <v>600</v>
      </c>
      <c r="E85" s="333">
        <v>5837.866</v>
      </c>
      <c r="F85" s="383"/>
      <c r="G85" s="357"/>
    </row>
    <row r="86" spans="1:7" ht="31.5">
      <c r="A86" s="2" t="s">
        <v>95</v>
      </c>
      <c r="B86" s="311">
        <v>706</v>
      </c>
      <c r="C86" s="7" t="s">
        <v>247</v>
      </c>
      <c r="D86" s="7"/>
      <c r="E86" s="333">
        <f>E87</f>
        <v>2495</v>
      </c>
      <c r="F86" s="383"/>
      <c r="G86" s="357"/>
    </row>
    <row r="87" spans="1:7" ht="15.75">
      <c r="A87" s="2" t="s">
        <v>228</v>
      </c>
      <c r="B87" s="311">
        <v>706</v>
      </c>
      <c r="C87" s="7" t="s">
        <v>77</v>
      </c>
      <c r="D87" s="7"/>
      <c r="E87" s="333">
        <f>E88+E89+E90</f>
        <v>2495</v>
      </c>
      <c r="F87" s="383"/>
      <c r="G87" s="357"/>
    </row>
    <row r="88" spans="1:7" ht="47.25">
      <c r="A88" s="2" t="s">
        <v>591</v>
      </c>
      <c r="B88" s="311">
        <v>706</v>
      </c>
      <c r="C88" s="7" t="s">
        <v>77</v>
      </c>
      <c r="D88" s="7" t="s">
        <v>592</v>
      </c>
      <c r="E88" s="333">
        <v>1250</v>
      </c>
      <c r="F88" s="383"/>
      <c r="G88" s="357"/>
    </row>
    <row r="89" spans="1:7" ht="31.5">
      <c r="A89" s="2" t="s">
        <v>622</v>
      </c>
      <c r="B89" s="311">
        <v>706</v>
      </c>
      <c r="C89" s="7" t="s">
        <v>77</v>
      </c>
      <c r="D89" s="7" t="s">
        <v>593</v>
      </c>
      <c r="E89" s="333">
        <v>980</v>
      </c>
      <c r="F89" s="383"/>
      <c r="G89" s="357"/>
    </row>
    <row r="90" spans="1:7" ht="31.5">
      <c r="A90" s="2" t="s">
        <v>599</v>
      </c>
      <c r="B90" s="311">
        <v>706</v>
      </c>
      <c r="C90" s="7" t="s">
        <v>77</v>
      </c>
      <c r="D90" s="7" t="s">
        <v>600</v>
      </c>
      <c r="E90" s="333">
        <v>265</v>
      </c>
      <c r="F90" s="383"/>
      <c r="G90" s="357"/>
    </row>
    <row r="91" spans="1:7" ht="31.5">
      <c r="A91" s="2" t="s">
        <v>251</v>
      </c>
      <c r="B91" s="311">
        <v>706</v>
      </c>
      <c r="C91" s="7" t="s">
        <v>249</v>
      </c>
      <c r="D91" s="7"/>
      <c r="E91" s="333">
        <f>E94+E92</f>
        <v>34112.5</v>
      </c>
      <c r="F91" s="383"/>
      <c r="G91" s="357"/>
    </row>
    <row r="92" spans="1:7" ht="15.75">
      <c r="A92" s="2" t="s">
        <v>1319</v>
      </c>
      <c r="B92" s="311">
        <v>706</v>
      </c>
      <c r="C92" s="7" t="s">
        <v>1320</v>
      </c>
      <c r="D92" s="7"/>
      <c r="E92" s="333">
        <f>E93</f>
        <v>52.5</v>
      </c>
      <c r="F92" s="383"/>
      <c r="G92" s="357"/>
    </row>
    <row r="93" spans="1:7" ht="31.5">
      <c r="A93" s="2" t="s">
        <v>622</v>
      </c>
      <c r="B93" s="311">
        <v>706</v>
      </c>
      <c r="C93" s="7" t="s">
        <v>1320</v>
      </c>
      <c r="D93" s="7" t="s">
        <v>593</v>
      </c>
      <c r="E93" s="333">
        <v>52.5</v>
      </c>
      <c r="F93" s="383"/>
      <c r="G93" s="357"/>
    </row>
    <row r="94" spans="1:7" ht="47.25">
      <c r="A94" s="2" t="s">
        <v>531</v>
      </c>
      <c r="B94" s="311">
        <v>706</v>
      </c>
      <c r="C94" s="7" t="s">
        <v>78</v>
      </c>
      <c r="D94" s="7"/>
      <c r="E94" s="333">
        <f>E95+E96+E97</f>
        <v>34060</v>
      </c>
      <c r="F94" s="383"/>
      <c r="G94" s="357"/>
    </row>
    <row r="95" spans="1:7" ht="47.25">
      <c r="A95" s="2" t="s">
        <v>591</v>
      </c>
      <c r="B95" s="311">
        <v>706</v>
      </c>
      <c r="C95" s="7" t="s">
        <v>78</v>
      </c>
      <c r="D95" s="7" t="s">
        <v>592</v>
      </c>
      <c r="E95" s="333">
        <v>28564.639</v>
      </c>
      <c r="F95" s="383"/>
      <c r="G95" s="357"/>
    </row>
    <row r="96" spans="1:7" ht="31.5">
      <c r="A96" s="2" t="s">
        <v>622</v>
      </c>
      <c r="B96" s="311">
        <v>706</v>
      </c>
      <c r="C96" s="7" t="s">
        <v>78</v>
      </c>
      <c r="D96" s="7" t="s">
        <v>593</v>
      </c>
      <c r="E96" s="333">
        <v>4883.361</v>
      </c>
      <c r="F96" s="383"/>
      <c r="G96" s="357"/>
    </row>
    <row r="97" spans="1:7" ht="15.75">
      <c r="A97" s="2" t="s">
        <v>594</v>
      </c>
      <c r="B97" s="311">
        <v>706</v>
      </c>
      <c r="C97" s="7" t="s">
        <v>78</v>
      </c>
      <c r="D97" s="7" t="s">
        <v>595</v>
      </c>
      <c r="E97" s="333">
        <v>612</v>
      </c>
      <c r="G97" s="357"/>
    </row>
    <row r="98" spans="1:7" ht="47.25">
      <c r="A98" s="2" t="s">
        <v>96</v>
      </c>
      <c r="B98" s="311">
        <v>706</v>
      </c>
      <c r="C98" s="7" t="s">
        <v>250</v>
      </c>
      <c r="D98" s="7"/>
      <c r="E98" s="333">
        <f>E99+E101+E103+E107+E109+E105+E113+E111</f>
        <v>59339.73900000001</v>
      </c>
      <c r="G98" s="357"/>
    </row>
    <row r="99" spans="1:7" ht="15.75">
      <c r="A99" s="2" t="s">
        <v>225</v>
      </c>
      <c r="B99" s="311">
        <v>706</v>
      </c>
      <c r="C99" s="7" t="s">
        <v>401</v>
      </c>
      <c r="D99" s="7"/>
      <c r="E99" s="333">
        <f>E100</f>
        <v>1341</v>
      </c>
      <c r="G99" s="357"/>
    </row>
    <row r="100" spans="1:7" ht="31.5">
      <c r="A100" s="2" t="s">
        <v>599</v>
      </c>
      <c r="B100" s="311">
        <v>706</v>
      </c>
      <c r="C100" s="7" t="s">
        <v>401</v>
      </c>
      <c r="D100" s="7" t="s">
        <v>600</v>
      </c>
      <c r="E100" s="333">
        <v>1341</v>
      </c>
      <c r="G100" s="357"/>
    </row>
    <row r="101" spans="1:7" ht="36" customHeight="1">
      <c r="A101" s="2" t="s">
        <v>226</v>
      </c>
      <c r="B101" s="311">
        <v>706</v>
      </c>
      <c r="C101" s="7" t="s">
        <v>402</v>
      </c>
      <c r="D101" s="7"/>
      <c r="E101" s="333">
        <f>E102</f>
        <v>11353</v>
      </c>
      <c r="G101" s="357"/>
    </row>
    <row r="102" spans="1:7" ht="31.5">
      <c r="A102" s="2" t="s">
        <v>599</v>
      </c>
      <c r="B102" s="311">
        <v>706</v>
      </c>
      <c r="C102" s="7" t="s">
        <v>402</v>
      </c>
      <c r="D102" s="7" t="s">
        <v>600</v>
      </c>
      <c r="E102" s="333">
        <v>11353</v>
      </c>
      <c r="G102" s="357"/>
    </row>
    <row r="103" spans="1:7" ht="78.75">
      <c r="A103" s="2" t="s">
        <v>332</v>
      </c>
      <c r="B103" s="311">
        <v>706</v>
      </c>
      <c r="C103" s="7" t="s">
        <v>79</v>
      </c>
      <c r="D103" s="339"/>
      <c r="E103" s="333">
        <f>E104</f>
        <v>21763</v>
      </c>
      <c r="G103" s="357"/>
    </row>
    <row r="104" spans="1:7" ht="31.5">
      <c r="A104" s="2" t="s">
        <v>599</v>
      </c>
      <c r="B104" s="311">
        <v>706</v>
      </c>
      <c r="C104" s="7" t="s">
        <v>79</v>
      </c>
      <c r="D104" s="7" t="s">
        <v>600</v>
      </c>
      <c r="E104" s="333">
        <v>21763</v>
      </c>
      <c r="G104" s="357"/>
    </row>
    <row r="105" spans="1:7" ht="126">
      <c r="A105" s="2" t="s">
        <v>333</v>
      </c>
      <c r="B105" s="311">
        <v>706</v>
      </c>
      <c r="C105" s="7" t="s">
        <v>82</v>
      </c>
      <c r="D105" s="7"/>
      <c r="E105" s="333">
        <f>E106</f>
        <v>280.8</v>
      </c>
      <c r="G105" s="357"/>
    </row>
    <row r="106" spans="1:7" ht="31.5">
      <c r="A106" s="2" t="s">
        <v>599</v>
      </c>
      <c r="B106" s="311">
        <v>706</v>
      </c>
      <c r="C106" s="7" t="s">
        <v>82</v>
      </c>
      <c r="D106" s="7" t="s">
        <v>603</v>
      </c>
      <c r="E106" s="333">
        <v>280.8</v>
      </c>
      <c r="G106" s="357"/>
    </row>
    <row r="107" spans="1:7" ht="47.25">
      <c r="A107" s="6" t="s">
        <v>646</v>
      </c>
      <c r="B107" s="311">
        <v>706</v>
      </c>
      <c r="C107" s="7" t="s">
        <v>80</v>
      </c>
      <c r="D107" s="7"/>
      <c r="E107" s="333">
        <f>E108</f>
        <v>11233.4</v>
      </c>
      <c r="G107" s="357"/>
    </row>
    <row r="108" spans="1:7" s="334" customFormat="1" ht="31.5">
      <c r="A108" s="2" t="s">
        <v>599</v>
      </c>
      <c r="B108" s="311">
        <v>706</v>
      </c>
      <c r="C108" s="7" t="s">
        <v>80</v>
      </c>
      <c r="D108" s="7" t="s">
        <v>600</v>
      </c>
      <c r="E108" s="333">
        <v>11233.4</v>
      </c>
      <c r="F108" s="369"/>
      <c r="G108" s="357"/>
    </row>
    <row r="109" spans="1:7" ht="63">
      <c r="A109" s="2" t="s">
        <v>647</v>
      </c>
      <c r="B109" s="311">
        <v>706</v>
      </c>
      <c r="C109" s="7" t="s">
        <v>81</v>
      </c>
      <c r="D109" s="7"/>
      <c r="E109" s="333">
        <f>E110</f>
        <v>3399.8</v>
      </c>
      <c r="G109" s="357"/>
    </row>
    <row r="110" spans="1:7" ht="15.75">
      <c r="A110" s="2" t="s">
        <v>604</v>
      </c>
      <c r="B110" s="311">
        <v>706</v>
      </c>
      <c r="C110" s="7" t="s">
        <v>81</v>
      </c>
      <c r="D110" s="7" t="s">
        <v>603</v>
      </c>
      <c r="E110" s="333">
        <v>3399.8</v>
      </c>
      <c r="G110" s="357"/>
    </row>
    <row r="111" spans="1:7" ht="51" customHeight="1">
      <c r="A111" s="2" t="s">
        <v>1366</v>
      </c>
      <c r="B111" s="311">
        <v>706</v>
      </c>
      <c r="C111" s="7" t="s">
        <v>1367</v>
      </c>
      <c r="D111" s="7"/>
      <c r="E111" s="333">
        <f>E112</f>
        <v>642.639</v>
      </c>
      <c r="G111" s="357"/>
    </row>
    <row r="112" spans="1:7" ht="31.5">
      <c r="A112" s="2" t="s">
        <v>599</v>
      </c>
      <c r="B112" s="311">
        <v>706</v>
      </c>
      <c r="C112" s="7" t="s">
        <v>1367</v>
      </c>
      <c r="D112" s="7" t="s">
        <v>600</v>
      </c>
      <c r="E112" s="333">
        <v>642.639</v>
      </c>
      <c r="G112" s="357"/>
    </row>
    <row r="113" spans="1:7" ht="42.75" customHeight="1">
      <c r="A113" s="6" t="s">
        <v>48</v>
      </c>
      <c r="B113" s="311">
        <v>706</v>
      </c>
      <c r="C113" s="7" t="s">
        <v>45</v>
      </c>
      <c r="D113" s="7"/>
      <c r="E113" s="333">
        <f>E114</f>
        <v>9326.1</v>
      </c>
      <c r="G113" s="357"/>
    </row>
    <row r="114" spans="1:7" ht="31.5">
      <c r="A114" s="2" t="s">
        <v>599</v>
      </c>
      <c r="B114" s="311">
        <v>706</v>
      </c>
      <c r="C114" s="7" t="s">
        <v>45</v>
      </c>
      <c r="D114" s="7" t="s">
        <v>600</v>
      </c>
      <c r="E114" s="333">
        <v>9326.1</v>
      </c>
      <c r="G114" s="357"/>
    </row>
    <row r="115" spans="1:7" ht="47.25">
      <c r="A115" s="2" t="s">
        <v>97</v>
      </c>
      <c r="B115" s="311">
        <v>706</v>
      </c>
      <c r="C115" s="7" t="s">
        <v>252</v>
      </c>
      <c r="D115" s="7"/>
      <c r="E115" s="333">
        <f>E118+E120+E116</f>
        <v>41213.267</v>
      </c>
      <c r="G115" s="357"/>
    </row>
    <row r="116" spans="1:7" ht="31.5">
      <c r="A116" s="2" t="s">
        <v>105</v>
      </c>
      <c r="B116" s="311">
        <v>706</v>
      </c>
      <c r="C116" s="7" t="s">
        <v>83</v>
      </c>
      <c r="D116" s="7"/>
      <c r="E116" s="333">
        <f>E117</f>
        <v>761.767</v>
      </c>
      <c r="G116" s="357"/>
    </row>
    <row r="117" spans="1:7" ht="15.75">
      <c r="A117" s="2" t="s">
        <v>604</v>
      </c>
      <c r="B117" s="311">
        <v>706</v>
      </c>
      <c r="C117" s="7" t="s">
        <v>83</v>
      </c>
      <c r="D117" s="7" t="s">
        <v>603</v>
      </c>
      <c r="E117" s="333">
        <v>761.767</v>
      </c>
      <c r="F117" s="385"/>
      <c r="G117" s="357"/>
    </row>
    <row r="118" spans="1:7" ht="31.5">
      <c r="A118" s="2" t="s">
        <v>626</v>
      </c>
      <c r="B118" s="311">
        <v>706</v>
      </c>
      <c r="C118" s="7" t="s">
        <v>87</v>
      </c>
      <c r="D118" s="7"/>
      <c r="E118" s="333">
        <f>E119</f>
        <v>144</v>
      </c>
      <c r="G118" s="357"/>
    </row>
    <row r="119" spans="1:7" ht="31.5">
      <c r="A119" s="2" t="s">
        <v>622</v>
      </c>
      <c r="B119" s="311">
        <v>706</v>
      </c>
      <c r="C119" s="7" t="s">
        <v>87</v>
      </c>
      <c r="D119" s="7" t="s">
        <v>593</v>
      </c>
      <c r="E119" s="333">
        <v>144</v>
      </c>
      <c r="G119" s="357"/>
    </row>
    <row r="120" spans="1:7" ht="173.25">
      <c r="A120" s="2" t="s">
        <v>334</v>
      </c>
      <c r="B120" s="311">
        <v>706</v>
      </c>
      <c r="C120" s="7" t="s">
        <v>410</v>
      </c>
      <c r="D120" s="339"/>
      <c r="E120" s="333">
        <f>E121</f>
        <v>40307.5</v>
      </c>
      <c r="G120" s="357"/>
    </row>
    <row r="121" spans="1:7" ht="15.75">
      <c r="A121" s="2" t="s">
        <v>604</v>
      </c>
      <c r="B121" s="311">
        <v>706</v>
      </c>
      <c r="C121" s="7" t="s">
        <v>410</v>
      </c>
      <c r="D121" s="7" t="s">
        <v>603</v>
      </c>
      <c r="E121" s="333">
        <v>40307.5</v>
      </c>
      <c r="G121" s="357"/>
    </row>
    <row r="122" spans="1:7" ht="31.5">
      <c r="A122" s="2" t="s">
        <v>1362</v>
      </c>
      <c r="B122" s="311">
        <v>706</v>
      </c>
      <c r="C122" s="7" t="s">
        <v>1363</v>
      </c>
      <c r="D122" s="7"/>
      <c r="E122" s="333">
        <f>E123</f>
        <v>3114</v>
      </c>
      <c r="G122" s="357"/>
    </row>
    <row r="123" spans="1:7" ht="15.75">
      <c r="A123" s="2" t="s">
        <v>227</v>
      </c>
      <c r="B123" s="311">
        <v>706</v>
      </c>
      <c r="C123" s="7" t="s">
        <v>1364</v>
      </c>
      <c r="D123" s="7"/>
      <c r="E123" s="333">
        <f>E124</f>
        <v>3114</v>
      </c>
      <c r="G123" s="357"/>
    </row>
    <row r="124" spans="1:7" ht="31.5">
      <c r="A124" s="2" t="s">
        <v>599</v>
      </c>
      <c r="B124" s="311">
        <v>706</v>
      </c>
      <c r="C124" s="7" t="s">
        <v>1364</v>
      </c>
      <c r="D124" s="7" t="s">
        <v>600</v>
      </c>
      <c r="E124" s="333">
        <v>3114</v>
      </c>
      <c r="G124" s="357"/>
    </row>
    <row r="125" spans="1:7" ht="47.25">
      <c r="A125" s="40" t="s">
        <v>130</v>
      </c>
      <c r="B125" s="311">
        <v>706</v>
      </c>
      <c r="C125" s="5" t="s">
        <v>253</v>
      </c>
      <c r="D125" s="5"/>
      <c r="E125" s="15">
        <f>E126</f>
        <v>12855</v>
      </c>
      <c r="F125" s="385"/>
      <c r="G125" s="357"/>
    </row>
    <row r="126" spans="1:7" s="334" customFormat="1" ht="31.5">
      <c r="A126" s="2" t="s">
        <v>256</v>
      </c>
      <c r="B126" s="311">
        <v>706</v>
      </c>
      <c r="C126" s="7" t="s">
        <v>406</v>
      </c>
      <c r="D126" s="7"/>
      <c r="E126" s="333">
        <f>E127</f>
        <v>12855</v>
      </c>
      <c r="F126" s="369"/>
      <c r="G126" s="357"/>
    </row>
    <row r="127" spans="1:7" ht="15.75">
      <c r="A127" s="2" t="s">
        <v>220</v>
      </c>
      <c r="B127" s="311">
        <v>706</v>
      </c>
      <c r="C127" s="7" t="s">
        <v>407</v>
      </c>
      <c r="D127" s="7"/>
      <c r="E127" s="333">
        <f>E128+E129+E130</f>
        <v>12855</v>
      </c>
      <c r="G127" s="357"/>
    </row>
    <row r="128" spans="1:7" ht="47.25">
      <c r="A128" s="2" t="s">
        <v>591</v>
      </c>
      <c r="B128" s="311">
        <v>706</v>
      </c>
      <c r="C128" s="7" t="s">
        <v>407</v>
      </c>
      <c r="D128" s="7" t="s">
        <v>592</v>
      </c>
      <c r="E128" s="333">
        <v>11991</v>
      </c>
      <c r="G128" s="357"/>
    </row>
    <row r="129" spans="1:7" ht="31.5">
      <c r="A129" s="2" t="s">
        <v>622</v>
      </c>
      <c r="B129" s="311">
        <v>706</v>
      </c>
      <c r="C129" s="7" t="s">
        <v>407</v>
      </c>
      <c r="D129" s="7" t="s">
        <v>593</v>
      </c>
      <c r="E129" s="333">
        <v>863</v>
      </c>
      <c r="G129" s="357"/>
    </row>
    <row r="130" spans="1:7" ht="15.75">
      <c r="A130" s="2" t="s">
        <v>594</v>
      </c>
      <c r="B130" s="311">
        <v>706</v>
      </c>
      <c r="C130" s="7" t="s">
        <v>407</v>
      </c>
      <c r="D130" s="7" t="s">
        <v>595</v>
      </c>
      <c r="E130" s="333">
        <v>1</v>
      </c>
      <c r="G130" s="357"/>
    </row>
    <row r="131" spans="1:7" ht="47.25">
      <c r="A131" s="40" t="s">
        <v>258</v>
      </c>
      <c r="B131" s="311">
        <v>706</v>
      </c>
      <c r="C131" s="5" t="s">
        <v>259</v>
      </c>
      <c r="D131" s="5"/>
      <c r="E131" s="15">
        <f>E132+E135+E138</f>
        <v>66168.319</v>
      </c>
      <c r="G131" s="357"/>
    </row>
    <row r="132" spans="1:7" ht="31.5">
      <c r="A132" s="2" t="s">
        <v>260</v>
      </c>
      <c r="B132" s="311">
        <v>706</v>
      </c>
      <c r="C132" s="7" t="s">
        <v>261</v>
      </c>
      <c r="D132" s="7"/>
      <c r="E132" s="333">
        <f>E133</f>
        <v>12211</v>
      </c>
      <c r="G132" s="357"/>
    </row>
    <row r="133" spans="1:7" ht="15.75">
      <c r="A133" s="2" t="s">
        <v>605</v>
      </c>
      <c r="B133" s="311">
        <v>706</v>
      </c>
      <c r="C133" s="7" t="s">
        <v>262</v>
      </c>
      <c r="D133" s="7"/>
      <c r="E133" s="333">
        <f>E134</f>
        <v>12211</v>
      </c>
      <c r="F133" s="385"/>
      <c r="G133" s="357"/>
    </row>
    <row r="134" spans="1:7" ht="31.5">
      <c r="A134" s="2" t="s">
        <v>599</v>
      </c>
      <c r="B134" s="311">
        <v>706</v>
      </c>
      <c r="C134" s="7" t="s">
        <v>262</v>
      </c>
      <c r="D134" s="7" t="s">
        <v>600</v>
      </c>
      <c r="E134" s="333">
        <v>12211</v>
      </c>
      <c r="F134" s="385"/>
      <c r="G134" s="357"/>
    </row>
    <row r="135" spans="1:7" ht="31.5">
      <c r="A135" s="2" t="s">
        <v>263</v>
      </c>
      <c r="B135" s="311">
        <v>706</v>
      </c>
      <c r="C135" s="7" t="s">
        <v>264</v>
      </c>
      <c r="D135" s="7"/>
      <c r="E135" s="333">
        <f>E136</f>
        <v>51557.319</v>
      </c>
      <c r="G135" s="357"/>
    </row>
    <row r="136" spans="1:7" ht="15.75">
      <c r="A136" s="2" t="s">
        <v>520</v>
      </c>
      <c r="B136" s="311">
        <v>706</v>
      </c>
      <c r="C136" s="7" t="s">
        <v>265</v>
      </c>
      <c r="D136" s="7"/>
      <c r="E136" s="333">
        <f>E137</f>
        <v>51557.319</v>
      </c>
      <c r="G136" s="357"/>
    </row>
    <row r="137" spans="1:7" ht="31.5">
      <c r="A137" s="2" t="s">
        <v>599</v>
      </c>
      <c r="B137" s="311">
        <v>706</v>
      </c>
      <c r="C137" s="7" t="s">
        <v>265</v>
      </c>
      <c r="D137" s="7" t="s">
        <v>600</v>
      </c>
      <c r="E137" s="333">
        <v>51557.319</v>
      </c>
      <c r="G137" s="357"/>
    </row>
    <row r="138" spans="1:7" ht="31.5">
      <c r="A138" s="2" t="s">
        <v>6</v>
      </c>
      <c r="B138" s="311">
        <v>706</v>
      </c>
      <c r="C138" s="7" t="s">
        <v>266</v>
      </c>
      <c r="D138" s="7"/>
      <c r="E138" s="333">
        <f>E139</f>
        <v>2400</v>
      </c>
      <c r="G138" s="357"/>
    </row>
    <row r="139" spans="1:7" ht="15.75">
      <c r="A139" s="2" t="s">
        <v>493</v>
      </c>
      <c r="B139" s="311">
        <v>706</v>
      </c>
      <c r="C139" s="7" t="s">
        <v>267</v>
      </c>
      <c r="D139" s="7"/>
      <c r="E139" s="333">
        <f>E140</f>
        <v>2400</v>
      </c>
      <c r="G139" s="357"/>
    </row>
    <row r="140" spans="1:7" ht="31.5">
      <c r="A140" s="2" t="s">
        <v>599</v>
      </c>
      <c r="B140" s="311">
        <v>706</v>
      </c>
      <c r="C140" s="7" t="s">
        <v>267</v>
      </c>
      <c r="D140" s="7" t="s">
        <v>600</v>
      </c>
      <c r="E140" s="333">
        <v>2400</v>
      </c>
      <c r="G140" s="357"/>
    </row>
    <row r="141" spans="1:7" ht="47.25">
      <c r="A141" s="40" t="s">
        <v>0</v>
      </c>
      <c r="B141" s="311">
        <v>706</v>
      </c>
      <c r="C141" s="5" t="s">
        <v>268</v>
      </c>
      <c r="D141" s="5"/>
      <c r="E141" s="15">
        <f>E142</f>
        <v>5544.8</v>
      </c>
      <c r="G141" s="357"/>
    </row>
    <row r="142" spans="1:7" ht="31.5">
      <c r="A142" s="2" t="s">
        <v>638</v>
      </c>
      <c r="B142" s="311">
        <v>706</v>
      </c>
      <c r="C142" s="7" t="s">
        <v>269</v>
      </c>
      <c r="D142" s="7"/>
      <c r="E142" s="333">
        <f>E143+E145</f>
        <v>5544.8</v>
      </c>
      <c r="G142" s="357"/>
    </row>
    <row r="143" spans="1:7" ht="15.75">
      <c r="A143" s="2" t="s">
        <v>449</v>
      </c>
      <c r="B143" s="311">
        <v>706</v>
      </c>
      <c r="C143" s="7" t="s">
        <v>270</v>
      </c>
      <c r="D143" s="7"/>
      <c r="E143" s="333">
        <f>E144</f>
        <v>2200</v>
      </c>
      <c r="G143" s="357"/>
    </row>
    <row r="144" spans="1:7" ht="15.75">
      <c r="A144" s="2" t="s">
        <v>594</v>
      </c>
      <c r="B144" s="311">
        <v>706</v>
      </c>
      <c r="C144" s="7" t="s">
        <v>270</v>
      </c>
      <c r="D144" s="7" t="s">
        <v>595</v>
      </c>
      <c r="E144" s="333">
        <v>2200</v>
      </c>
      <c r="G144" s="357"/>
    </row>
    <row r="145" spans="1:7" ht="31.5">
      <c r="A145" s="2" t="s">
        <v>1358</v>
      </c>
      <c r="B145" s="311">
        <v>706</v>
      </c>
      <c r="C145" s="7" t="s">
        <v>1359</v>
      </c>
      <c r="D145" s="7"/>
      <c r="E145" s="333">
        <f>E146</f>
        <v>3344.8</v>
      </c>
      <c r="G145" s="357"/>
    </row>
    <row r="146" spans="1:7" ht="15.75">
      <c r="A146" s="2" t="s">
        <v>594</v>
      </c>
      <c r="B146" s="311">
        <v>706</v>
      </c>
      <c r="C146" s="7" t="s">
        <v>1359</v>
      </c>
      <c r="D146" s="7" t="s">
        <v>595</v>
      </c>
      <c r="E146" s="333">
        <v>3344.8</v>
      </c>
      <c r="G146" s="357"/>
    </row>
    <row r="147" spans="1:7" ht="53.25" customHeight="1">
      <c r="A147" s="40" t="s">
        <v>1</v>
      </c>
      <c r="B147" s="311">
        <v>706</v>
      </c>
      <c r="C147" s="5" t="s">
        <v>271</v>
      </c>
      <c r="D147" s="5"/>
      <c r="E147" s="15">
        <f>E148+E163+E167</f>
        <v>12130.113000000001</v>
      </c>
      <c r="G147" s="357"/>
    </row>
    <row r="148" spans="1:7" ht="31.5">
      <c r="A148" s="335" t="s">
        <v>387</v>
      </c>
      <c r="B148" s="311">
        <v>706</v>
      </c>
      <c r="C148" s="336" t="s">
        <v>376</v>
      </c>
      <c r="D148" s="336"/>
      <c r="E148" s="337">
        <f>E149+E152+E155</f>
        <v>9819.513</v>
      </c>
      <c r="G148" s="357"/>
    </row>
    <row r="149" spans="1:7" ht="31.5">
      <c r="A149" s="2" t="s">
        <v>632</v>
      </c>
      <c r="B149" s="311">
        <v>706</v>
      </c>
      <c r="C149" s="7" t="s">
        <v>377</v>
      </c>
      <c r="D149" s="7"/>
      <c r="E149" s="333">
        <f>E150</f>
        <v>2600</v>
      </c>
      <c r="G149" s="357"/>
    </row>
    <row r="150" spans="1:7" ht="15.75">
      <c r="A150" s="2" t="s">
        <v>139</v>
      </c>
      <c r="B150" s="311">
        <v>706</v>
      </c>
      <c r="C150" s="7" t="s">
        <v>378</v>
      </c>
      <c r="D150" s="7"/>
      <c r="E150" s="333">
        <f>E151</f>
        <v>2600</v>
      </c>
      <c r="G150" s="357"/>
    </row>
    <row r="151" spans="1:7" ht="15.75">
      <c r="A151" s="2" t="s">
        <v>594</v>
      </c>
      <c r="B151" s="311">
        <v>706</v>
      </c>
      <c r="C151" s="7" t="s">
        <v>378</v>
      </c>
      <c r="D151" s="7" t="s">
        <v>595</v>
      </c>
      <c r="E151" s="333">
        <v>2600</v>
      </c>
      <c r="G151" s="357"/>
    </row>
    <row r="152" spans="1:7" ht="31.5">
      <c r="A152" s="2" t="s">
        <v>65</v>
      </c>
      <c r="B152" s="311">
        <v>706</v>
      </c>
      <c r="C152" s="7" t="s">
        <v>388</v>
      </c>
      <c r="D152" s="7"/>
      <c r="E152" s="333">
        <f>E153</f>
        <v>2831</v>
      </c>
      <c r="G152" s="357"/>
    </row>
    <row r="153" spans="1:7" ht="31.5">
      <c r="A153" s="2" t="s">
        <v>596</v>
      </c>
      <c r="B153" s="311">
        <v>706</v>
      </c>
      <c r="C153" s="7" t="s">
        <v>389</v>
      </c>
      <c r="D153" s="7"/>
      <c r="E153" s="333">
        <f>E154</f>
        <v>2831</v>
      </c>
      <c r="G153" s="357"/>
    </row>
    <row r="154" spans="1:7" ht="31.5">
      <c r="A154" s="2" t="s">
        <v>599</v>
      </c>
      <c r="B154" s="311">
        <v>706</v>
      </c>
      <c r="C154" s="7" t="s">
        <v>389</v>
      </c>
      <c r="D154" s="7" t="s">
        <v>600</v>
      </c>
      <c r="E154" s="333">
        <v>2831</v>
      </c>
      <c r="G154" s="357"/>
    </row>
    <row r="155" spans="1:7" ht="63">
      <c r="A155" s="2" t="s">
        <v>66</v>
      </c>
      <c r="B155" s="311">
        <v>706</v>
      </c>
      <c r="C155" s="7" t="s">
        <v>390</v>
      </c>
      <c r="D155" s="7"/>
      <c r="E155" s="333">
        <f>E156+E160</f>
        <v>4388.513000000001</v>
      </c>
      <c r="G155" s="357"/>
    </row>
    <row r="156" spans="1:7" ht="15.75">
      <c r="A156" s="2" t="s">
        <v>623</v>
      </c>
      <c r="B156" s="311">
        <v>706</v>
      </c>
      <c r="C156" s="7" t="s">
        <v>391</v>
      </c>
      <c r="D156" s="7"/>
      <c r="E156" s="333">
        <f>E157+E158+E159</f>
        <v>3388.5130000000004</v>
      </c>
      <c r="G156" s="357"/>
    </row>
    <row r="157" spans="1:7" ht="47.25">
      <c r="A157" s="2" t="s">
        <v>591</v>
      </c>
      <c r="B157" s="311">
        <v>706</v>
      </c>
      <c r="C157" s="7" t="s">
        <v>391</v>
      </c>
      <c r="D157" s="7" t="s">
        <v>592</v>
      </c>
      <c r="E157" s="333">
        <v>2301.628</v>
      </c>
      <c r="G157" s="357"/>
    </row>
    <row r="158" spans="1:7" ht="31.5">
      <c r="A158" s="2" t="s">
        <v>622</v>
      </c>
      <c r="B158" s="311">
        <v>706</v>
      </c>
      <c r="C158" s="7" t="s">
        <v>391</v>
      </c>
      <c r="D158" s="7" t="s">
        <v>593</v>
      </c>
      <c r="E158" s="333">
        <v>1005.525</v>
      </c>
      <c r="G158" s="357"/>
    </row>
    <row r="159" spans="1:7" ht="15.75">
      <c r="A159" s="2" t="s">
        <v>594</v>
      </c>
      <c r="B159" s="311">
        <v>706</v>
      </c>
      <c r="C159" s="7" t="s">
        <v>391</v>
      </c>
      <c r="D159" s="7" t="s">
        <v>595</v>
      </c>
      <c r="E159" s="333">
        <v>81.36</v>
      </c>
      <c r="G159" s="357"/>
    </row>
    <row r="160" spans="1:7" ht="15.75">
      <c r="A160" s="2" t="s">
        <v>139</v>
      </c>
      <c r="B160" s="311">
        <v>706</v>
      </c>
      <c r="C160" s="7" t="s">
        <v>394</v>
      </c>
      <c r="D160" s="7"/>
      <c r="E160" s="333">
        <f>E161+E162</f>
        <v>1000</v>
      </c>
      <c r="G160" s="357"/>
    </row>
    <row r="161" spans="1:7" ht="31.5">
      <c r="A161" s="2" t="s">
        <v>622</v>
      </c>
      <c r="B161" s="311">
        <v>706</v>
      </c>
      <c r="C161" s="7" t="s">
        <v>394</v>
      </c>
      <c r="D161" s="7" t="s">
        <v>593</v>
      </c>
      <c r="E161" s="333">
        <v>587.726</v>
      </c>
      <c r="G161" s="357"/>
    </row>
    <row r="162" spans="1:7" ht="15.75">
      <c r="A162" s="2" t="s">
        <v>594</v>
      </c>
      <c r="B162" s="311">
        <v>706</v>
      </c>
      <c r="C162" s="7" t="s">
        <v>394</v>
      </c>
      <c r="D162" s="7" t="s">
        <v>595</v>
      </c>
      <c r="E162" s="333">
        <v>412.274</v>
      </c>
      <c r="G162" s="357"/>
    </row>
    <row r="163" spans="1:7" ht="15.75">
      <c r="A163" s="2" t="s">
        <v>382</v>
      </c>
      <c r="B163" s="311">
        <v>706</v>
      </c>
      <c r="C163" s="7" t="s">
        <v>379</v>
      </c>
      <c r="D163" s="7"/>
      <c r="E163" s="333">
        <f>E164</f>
        <v>500</v>
      </c>
      <c r="G163" s="357"/>
    </row>
    <row r="164" spans="1:7" ht="15.75">
      <c r="A164" s="2" t="s">
        <v>385</v>
      </c>
      <c r="B164" s="311">
        <v>706</v>
      </c>
      <c r="C164" s="7" t="s">
        <v>380</v>
      </c>
      <c r="D164" s="7"/>
      <c r="E164" s="333">
        <f>E165</f>
        <v>500</v>
      </c>
      <c r="G164" s="357"/>
    </row>
    <row r="165" spans="1:7" s="334" customFormat="1" ht="15.75">
      <c r="A165" s="2" t="s">
        <v>139</v>
      </c>
      <c r="B165" s="311">
        <v>706</v>
      </c>
      <c r="C165" s="7" t="s">
        <v>381</v>
      </c>
      <c r="D165" s="7"/>
      <c r="E165" s="333">
        <f>E166</f>
        <v>500</v>
      </c>
      <c r="F165" s="369"/>
      <c r="G165" s="357"/>
    </row>
    <row r="166" spans="1:7" s="334" customFormat="1" ht="15.75">
      <c r="A166" s="2" t="s">
        <v>594</v>
      </c>
      <c r="B166" s="311">
        <v>706</v>
      </c>
      <c r="C166" s="7" t="s">
        <v>381</v>
      </c>
      <c r="D166" s="7" t="s">
        <v>595</v>
      </c>
      <c r="E166" s="333">
        <v>500</v>
      </c>
      <c r="F166" s="369"/>
      <c r="G166" s="357"/>
    </row>
    <row r="167" spans="1:7" s="334" customFormat="1" ht="31.5">
      <c r="A167" s="335" t="s">
        <v>386</v>
      </c>
      <c r="B167" s="311">
        <v>706</v>
      </c>
      <c r="C167" s="336" t="s">
        <v>383</v>
      </c>
      <c r="D167" s="336"/>
      <c r="E167" s="337">
        <f>E168</f>
        <v>1810.6</v>
      </c>
      <c r="F167" s="369"/>
      <c r="G167" s="357"/>
    </row>
    <row r="168" spans="1:7" s="334" customFormat="1" ht="31.5">
      <c r="A168" s="2" t="s">
        <v>98</v>
      </c>
      <c r="B168" s="311">
        <v>706</v>
      </c>
      <c r="C168" s="7" t="s">
        <v>384</v>
      </c>
      <c r="D168" s="7"/>
      <c r="E168" s="333">
        <f>E169+E171</f>
        <v>1810.6</v>
      </c>
      <c r="F168" s="369"/>
      <c r="G168" s="357"/>
    </row>
    <row r="169" spans="1:7" s="334" customFormat="1" ht="47.25">
      <c r="A169" s="2" t="s">
        <v>633</v>
      </c>
      <c r="B169" s="311">
        <v>706</v>
      </c>
      <c r="C169" s="7" t="s">
        <v>392</v>
      </c>
      <c r="D169" s="7"/>
      <c r="E169" s="333">
        <f>E170</f>
        <v>672.4</v>
      </c>
      <c r="F169" s="369"/>
      <c r="G169" s="357"/>
    </row>
    <row r="170" spans="1:7" s="334" customFormat="1" ht="31.5">
      <c r="A170" s="2" t="s">
        <v>622</v>
      </c>
      <c r="B170" s="311">
        <v>706</v>
      </c>
      <c r="C170" s="7" t="s">
        <v>392</v>
      </c>
      <c r="D170" s="7" t="s">
        <v>593</v>
      </c>
      <c r="E170" s="333">
        <v>672.4</v>
      </c>
      <c r="F170" s="369"/>
      <c r="G170" s="357"/>
    </row>
    <row r="171" spans="1:7" s="334" customFormat="1" ht="31.5">
      <c r="A171" s="2" t="s">
        <v>634</v>
      </c>
      <c r="B171" s="311">
        <v>706</v>
      </c>
      <c r="C171" s="7" t="s">
        <v>393</v>
      </c>
      <c r="D171" s="7"/>
      <c r="E171" s="333">
        <f>E172</f>
        <v>1138.2</v>
      </c>
      <c r="F171" s="369"/>
      <c r="G171" s="357"/>
    </row>
    <row r="172" spans="1:7" s="334" customFormat="1" ht="31.5">
      <c r="A172" s="2" t="s">
        <v>622</v>
      </c>
      <c r="B172" s="311">
        <v>706</v>
      </c>
      <c r="C172" s="7" t="s">
        <v>393</v>
      </c>
      <c r="D172" s="7" t="s">
        <v>593</v>
      </c>
      <c r="E172" s="333">
        <v>1138.2</v>
      </c>
      <c r="F172" s="369"/>
      <c r="G172" s="357"/>
    </row>
    <row r="173" spans="1:7" s="334" customFormat="1" ht="31.5">
      <c r="A173" s="40" t="s">
        <v>2</v>
      </c>
      <c r="B173" s="311">
        <v>706</v>
      </c>
      <c r="C173" s="5" t="s">
        <v>272</v>
      </c>
      <c r="D173" s="5"/>
      <c r="E173" s="15">
        <f>E174+E201+E206+E209+E212+E215</f>
        <v>138170.331</v>
      </c>
      <c r="F173" s="369"/>
      <c r="G173" s="357"/>
    </row>
    <row r="174" spans="1:7" s="334" customFormat="1" ht="47.25">
      <c r="A174" s="2" t="s">
        <v>274</v>
      </c>
      <c r="B174" s="311">
        <v>706</v>
      </c>
      <c r="C174" s="7" t="s">
        <v>273</v>
      </c>
      <c r="D174" s="7"/>
      <c r="E174" s="333">
        <f>E175+E181+E183++E190+E192+E179+E195+E197+E199+E186+E188</f>
        <v>96207.431</v>
      </c>
      <c r="F174" s="369"/>
      <c r="G174" s="357"/>
    </row>
    <row r="175" spans="1:7" s="334" customFormat="1" ht="15.75">
      <c r="A175" s="6" t="s">
        <v>619</v>
      </c>
      <c r="B175" s="311">
        <v>706</v>
      </c>
      <c r="C175" s="7" t="s">
        <v>275</v>
      </c>
      <c r="D175" s="7"/>
      <c r="E175" s="333">
        <f>E178+E177+E176</f>
        <v>36765.975</v>
      </c>
      <c r="F175" s="369"/>
      <c r="G175" s="357"/>
    </row>
    <row r="176" spans="1:7" s="334" customFormat="1" ht="31.5">
      <c r="A176" s="2" t="s">
        <v>622</v>
      </c>
      <c r="B176" s="311">
        <v>706</v>
      </c>
      <c r="C176" s="7" t="s">
        <v>275</v>
      </c>
      <c r="D176" s="7" t="s">
        <v>593</v>
      </c>
      <c r="E176" s="333">
        <v>31</v>
      </c>
      <c r="F176" s="369"/>
      <c r="G176" s="357"/>
    </row>
    <row r="177" spans="1:7" s="334" customFormat="1" ht="15.75">
      <c r="A177" s="2" t="s">
        <v>455</v>
      </c>
      <c r="B177" s="311">
        <v>706</v>
      </c>
      <c r="C177" s="7" t="s">
        <v>275</v>
      </c>
      <c r="D177" s="7" t="s">
        <v>602</v>
      </c>
      <c r="E177" s="333">
        <v>5528.805</v>
      </c>
      <c r="F177" s="369"/>
      <c r="G177" s="357"/>
    </row>
    <row r="178" spans="1:7" ht="31.5">
      <c r="A178" s="6" t="s">
        <v>599</v>
      </c>
      <c r="B178" s="311">
        <v>706</v>
      </c>
      <c r="C178" s="7" t="s">
        <v>275</v>
      </c>
      <c r="D178" s="7" t="s">
        <v>600</v>
      </c>
      <c r="E178" s="333">
        <v>31206.17</v>
      </c>
      <c r="G178" s="357"/>
    </row>
    <row r="179" spans="1:7" ht="15.75">
      <c r="A179" s="2" t="s">
        <v>1065</v>
      </c>
      <c r="B179" s="311">
        <v>706</v>
      </c>
      <c r="C179" s="7" t="s">
        <v>1066</v>
      </c>
      <c r="D179" s="7"/>
      <c r="E179" s="333">
        <f>E180</f>
        <v>912</v>
      </c>
      <c r="G179" s="357"/>
    </row>
    <row r="180" spans="1:7" ht="15.75">
      <c r="A180" s="2" t="s">
        <v>455</v>
      </c>
      <c r="B180" s="311">
        <v>706</v>
      </c>
      <c r="C180" s="7" t="s">
        <v>1066</v>
      </c>
      <c r="D180" s="7" t="s">
        <v>602</v>
      </c>
      <c r="E180" s="333">
        <v>912</v>
      </c>
      <c r="G180" s="357"/>
    </row>
    <row r="181" spans="1:7" s="334" customFormat="1" ht="15.75">
      <c r="A181" s="2" t="s">
        <v>489</v>
      </c>
      <c r="B181" s="311">
        <v>706</v>
      </c>
      <c r="C181" s="7" t="s">
        <v>276</v>
      </c>
      <c r="D181" s="7"/>
      <c r="E181" s="333">
        <f>E182</f>
        <v>17663.7</v>
      </c>
      <c r="F181" s="369"/>
      <c r="G181" s="357"/>
    </row>
    <row r="182" spans="1:7" s="334" customFormat="1" ht="31.5">
      <c r="A182" s="2" t="s">
        <v>599</v>
      </c>
      <c r="B182" s="311">
        <v>706</v>
      </c>
      <c r="C182" s="7" t="s">
        <v>276</v>
      </c>
      <c r="D182" s="7" t="s">
        <v>600</v>
      </c>
      <c r="E182" s="333">
        <v>17663.7</v>
      </c>
      <c r="F182" s="369"/>
      <c r="G182" s="357"/>
    </row>
    <row r="183" spans="1:7" s="334" customFormat="1" ht="15.75">
      <c r="A183" s="2" t="s">
        <v>620</v>
      </c>
      <c r="B183" s="311">
        <v>706</v>
      </c>
      <c r="C183" s="7" t="s">
        <v>277</v>
      </c>
      <c r="D183" s="7"/>
      <c r="E183" s="333">
        <f>E184+E185</f>
        <v>800</v>
      </c>
      <c r="F183" s="369"/>
      <c r="G183" s="357"/>
    </row>
    <row r="184" spans="1:7" s="334" customFormat="1" ht="31.5">
      <c r="A184" s="2" t="s">
        <v>622</v>
      </c>
      <c r="B184" s="311">
        <v>706</v>
      </c>
      <c r="C184" s="7" t="s">
        <v>277</v>
      </c>
      <c r="D184" s="7" t="s">
        <v>593</v>
      </c>
      <c r="E184" s="333">
        <v>780</v>
      </c>
      <c r="F184" s="369"/>
      <c r="G184" s="357"/>
    </row>
    <row r="185" spans="1:7" s="334" customFormat="1" ht="15.75">
      <c r="A185" s="2" t="s">
        <v>604</v>
      </c>
      <c r="B185" s="311">
        <v>706</v>
      </c>
      <c r="C185" s="7" t="s">
        <v>277</v>
      </c>
      <c r="D185" s="7" t="s">
        <v>603</v>
      </c>
      <c r="E185" s="333">
        <v>20</v>
      </c>
      <c r="F185" s="369"/>
      <c r="G185" s="357"/>
    </row>
    <row r="186" spans="1:7" s="334" customFormat="1" ht="15.75">
      <c r="A186" s="2" t="s">
        <v>1274</v>
      </c>
      <c r="B186" s="311">
        <v>706</v>
      </c>
      <c r="C186" s="7" t="s">
        <v>1275</v>
      </c>
      <c r="D186" s="7"/>
      <c r="E186" s="333">
        <f>E187</f>
        <v>887</v>
      </c>
      <c r="F186" s="369"/>
      <c r="G186" s="357"/>
    </row>
    <row r="187" spans="1:7" s="334" customFormat="1" ht="15.75">
      <c r="A187" s="2" t="s">
        <v>455</v>
      </c>
      <c r="B187" s="311">
        <v>706</v>
      </c>
      <c r="C187" s="7" t="s">
        <v>1275</v>
      </c>
      <c r="D187" s="7" t="s">
        <v>602</v>
      </c>
      <c r="E187" s="333">
        <v>887</v>
      </c>
      <c r="F187" s="369"/>
      <c r="G187" s="357"/>
    </row>
    <row r="188" spans="1:7" s="334" customFormat="1" ht="15.75">
      <c r="A188" s="2" t="s">
        <v>1321</v>
      </c>
      <c r="B188" s="311">
        <v>706</v>
      </c>
      <c r="C188" s="7" t="s">
        <v>1322</v>
      </c>
      <c r="D188" s="7"/>
      <c r="E188" s="333">
        <f>E189</f>
        <v>160.926</v>
      </c>
      <c r="F188" s="369"/>
      <c r="G188" s="357"/>
    </row>
    <row r="189" spans="1:7" s="334" customFormat="1" ht="31.5">
      <c r="A189" s="2" t="s">
        <v>599</v>
      </c>
      <c r="B189" s="311">
        <v>706</v>
      </c>
      <c r="C189" s="7" t="s">
        <v>1322</v>
      </c>
      <c r="D189" s="7" t="s">
        <v>600</v>
      </c>
      <c r="E189" s="333">
        <v>160.926</v>
      </c>
      <c r="F189" s="369"/>
      <c r="G189" s="357"/>
    </row>
    <row r="190" spans="1:7" s="334" customFormat="1" ht="31.5">
      <c r="A190" s="6" t="s">
        <v>661</v>
      </c>
      <c r="B190" s="311">
        <v>706</v>
      </c>
      <c r="C190" s="7" t="s">
        <v>662</v>
      </c>
      <c r="D190" s="7"/>
      <c r="E190" s="333">
        <f>E191</f>
        <v>2022</v>
      </c>
      <c r="F190" s="369"/>
      <c r="G190" s="357"/>
    </row>
    <row r="191" spans="1:7" s="334" customFormat="1" ht="31.5">
      <c r="A191" s="6" t="s">
        <v>599</v>
      </c>
      <c r="B191" s="311">
        <v>706</v>
      </c>
      <c r="C191" s="7" t="s">
        <v>662</v>
      </c>
      <c r="D191" s="7" t="s">
        <v>600</v>
      </c>
      <c r="E191" s="333">
        <v>2022</v>
      </c>
      <c r="F191" s="369"/>
      <c r="G191" s="357"/>
    </row>
    <row r="192" spans="1:7" s="334" customFormat="1" ht="64.5" customHeight="1">
      <c r="A192" s="2" t="s">
        <v>960</v>
      </c>
      <c r="B192" s="311">
        <v>706</v>
      </c>
      <c r="C192" s="7" t="s">
        <v>51</v>
      </c>
      <c r="D192" s="7"/>
      <c r="E192" s="333">
        <f>E194+E193</f>
        <v>36317.1</v>
      </c>
      <c r="F192" s="369"/>
      <c r="G192" s="357"/>
    </row>
    <row r="193" spans="1:7" s="334" customFormat="1" ht="15.75">
      <c r="A193" s="2" t="s">
        <v>455</v>
      </c>
      <c r="B193" s="311">
        <v>706</v>
      </c>
      <c r="C193" s="7" t="s">
        <v>51</v>
      </c>
      <c r="D193" s="7" t="s">
        <v>602</v>
      </c>
      <c r="E193" s="333">
        <v>9193</v>
      </c>
      <c r="F193" s="369"/>
      <c r="G193" s="357"/>
    </row>
    <row r="194" spans="1:7" s="334" customFormat="1" ht="31.5">
      <c r="A194" s="6" t="s">
        <v>599</v>
      </c>
      <c r="B194" s="311">
        <v>706</v>
      </c>
      <c r="C194" s="7" t="s">
        <v>51</v>
      </c>
      <c r="D194" s="7" t="s">
        <v>600</v>
      </c>
      <c r="E194" s="333">
        <v>27124.1</v>
      </c>
      <c r="F194" s="369"/>
      <c r="G194" s="357"/>
    </row>
    <row r="195" spans="1:7" s="334" customFormat="1" ht="31.5">
      <c r="A195" s="2" t="s">
        <v>1044</v>
      </c>
      <c r="B195" s="311">
        <v>706</v>
      </c>
      <c r="C195" s="7" t="s">
        <v>1067</v>
      </c>
      <c r="D195" s="7"/>
      <c r="E195" s="333">
        <f>E196</f>
        <v>558.73</v>
      </c>
      <c r="F195" s="369"/>
      <c r="G195" s="357"/>
    </row>
    <row r="196" spans="1:7" s="334" customFormat="1" ht="31.5">
      <c r="A196" s="2" t="s">
        <v>599</v>
      </c>
      <c r="B196" s="311">
        <v>706</v>
      </c>
      <c r="C196" s="7" t="s">
        <v>1067</v>
      </c>
      <c r="D196" s="7" t="s">
        <v>600</v>
      </c>
      <c r="E196" s="333">
        <v>558.73</v>
      </c>
      <c r="F196" s="369"/>
      <c r="G196" s="357"/>
    </row>
    <row r="197" spans="1:7" s="334" customFormat="1" ht="31.5">
      <c r="A197" s="2" t="s">
        <v>1046</v>
      </c>
      <c r="B197" s="311">
        <v>706</v>
      </c>
      <c r="C197" s="7" t="s">
        <v>1068</v>
      </c>
      <c r="D197" s="7"/>
      <c r="E197" s="333">
        <f>E198</f>
        <v>60</v>
      </c>
      <c r="F197" s="369"/>
      <c r="G197" s="357"/>
    </row>
    <row r="198" spans="1:7" s="334" customFormat="1" ht="31.5">
      <c r="A198" s="2" t="s">
        <v>599</v>
      </c>
      <c r="B198" s="311">
        <v>706</v>
      </c>
      <c r="C198" s="7" t="s">
        <v>1068</v>
      </c>
      <c r="D198" s="7" t="s">
        <v>600</v>
      </c>
      <c r="E198" s="333">
        <v>60</v>
      </c>
      <c r="F198" s="369"/>
      <c r="G198" s="357"/>
    </row>
    <row r="199" spans="1:7" s="334" customFormat="1" ht="31.5">
      <c r="A199" s="2" t="s">
        <v>1048</v>
      </c>
      <c r="B199" s="311">
        <v>706</v>
      </c>
      <c r="C199" s="7" t="s">
        <v>1069</v>
      </c>
      <c r="D199" s="7"/>
      <c r="E199" s="333">
        <f>E200</f>
        <v>60</v>
      </c>
      <c r="F199" s="369"/>
      <c r="G199" s="357"/>
    </row>
    <row r="200" spans="1:7" s="334" customFormat="1" ht="31.5">
      <c r="A200" s="2" t="s">
        <v>599</v>
      </c>
      <c r="B200" s="311">
        <v>706</v>
      </c>
      <c r="C200" s="7" t="s">
        <v>1069</v>
      </c>
      <c r="D200" s="7" t="s">
        <v>600</v>
      </c>
      <c r="E200" s="333">
        <v>60</v>
      </c>
      <c r="F200" s="369"/>
      <c r="G200" s="357"/>
    </row>
    <row r="201" spans="1:7" ht="31.5">
      <c r="A201" s="2" t="s">
        <v>4</v>
      </c>
      <c r="B201" s="311">
        <v>706</v>
      </c>
      <c r="C201" s="7" t="s">
        <v>278</v>
      </c>
      <c r="D201" s="7"/>
      <c r="E201" s="333">
        <f>E202+E204</f>
        <v>36895.9</v>
      </c>
      <c r="G201" s="357"/>
    </row>
    <row r="202" spans="1:7" ht="15.75">
      <c r="A202" s="2" t="s">
        <v>227</v>
      </c>
      <c r="B202" s="311">
        <v>706</v>
      </c>
      <c r="C202" s="7" t="s">
        <v>279</v>
      </c>
      <c r="D202" s="7"/>
      <c r="E202" s="333">
        <f>E203</f>
        <v>26995.665</v>
      </c>
      <c r="G202" s="357"/>
    </row>
    <row r="203" spans="1:7" ht="31.5">
      <c r="A203" s="2" t="s">
        <v>599</v>
      </c>
      <c r="B203" s="311">
        <v>706</v>
      </c>
      <c r="C203" s="7" t="s">
        <v>279</v>
      </c>
      <c r="D203" s="7" t="s">
        <v>600</v>
      </c>
      <c r="E203" s="333">
        <v>26995.665</v>
      </c>
      <c r="G203" s="357"/>
    </row>
    <row r="204" spans="1:7" ht="47.25">
      <c r="A204" s="2" t="s">
        <v>959</v>
      </c>
      <c r="B204" s="311">
        <v>706</v>
      </c>
      <c r="C204" s="7" t="s">
        <v>50</v>
      </c>
      <c r="D204" s="7"/>
      <c r="E204" s="333">
        <f>E205</f>
        <v>9900.235</v>
      </c>
      <c r="G204" s="357"/>
    </row>
    <row r="205" spans="1:7" ht="31.5">
      <c r="A205" s="2" t="s">
        <v>599</v>
      </c>
      <c r="B205" s="311">
        <v>706</v>
      </c>
      <c r="C205" s="7" t="s">
        <v>50</v>
      </c>
      <c r="D205" s="7" t="s">
        <v>600</v>
      </c>
      <c r="E205" s="333">
        <v>9900.235</v>
      </c>
      <c r="G205" s="357"/>
    </row>
    <row r="206" spans="1:7" ht="31.5">
      <c r="A206" s="2" t="s">
        <v>67</v>
      </c>
      <c r="B206" s="311">
        <v>706</v>
      </c>
      <c r="C206" s="7" t="s">
        <v>280</v>
      </c>
      <c r="D206" s="7"/>
      <c r="E206" s="333">
        <f>E207</f>
        <v>3150</v>
      </c>
      <c r="G206" s="357"/>
    </row>
    <row r="207" spans="1:7" ht="15.75">
      <c r="A207" s="2" t="s">
        <v>597</v>
      </c>
      <c r="B207" s="311">
        <v>706</v>
      </c>
      <c r="C207" s="7" t="s">
        <v>281</v>
      </c>
      <c r="D207" s="7"/>
      <c r="E207" s="333">
        <f>E208</f>
        <v>3150</v>
      </c>
      <c r="G207" s="357"/>
    </row>
    <row r="208" spans="1:7" ht="31.5">
      <c r="A208" s="2" t="s">
        <v>622</v>
      </c>
      <c r="B208" s="311">
        <v>706</v>
      </c>
      <c r="C208" s="7" t="s">
        <v>281</v>
      </c>
      <c r="D208" s="7" t="s">
        <v>593</v>
      </c>
      <c r="E208" s="333">
        <v>3150</v>
      </c>
      <c r="G208" s="357"/>
    </row>
    <row r="209" spans="1:7" ht="31.5">
      <c r="A209" s="2" t="s">
        <v>282</v>
      </c>
      <c r="B209" s="311">
        <v>706</v>
      </c>
      <c r="C209" s="7" t="s">
        <v>283</v>
      </c>
      <c r="D209" s="7"/>
      <c r="E209" s="333">
        <f>E210</f>
        <v>1045</v>
      </c>
      <c r="G209" s="357"/>
    </row>
    <row r="210" spans="1:7" ht="15.75">
      <c r="A210" s="2" t="s">
        <v>598</v>
      </c>
      <c r="B210" s="311">
        <v>706</v>
      </c>
      <c r="C210" s="7" t="s">
        <v>284</v>
      </c>
      <c r="D210" s="7"/>
      <c r="E210" s="333">
        <f>E211</f>
        <v>1045</v>
      </c>
      <c r="G210" s="357"/>
    </row>
    <row r="211" spans="1:7" ht="31.5">
      <c r="A211" s="2" t="s">
        <v>622</v>
      </c>
      <c r="B211" s="311">
        <v>706</v>
      </c>
      <c r="C211" s="7" t="s">
        <v>284</v>
      </c>
      <c r="D211" s="7" t="s">
        <v>593</v>
      </c>
      <c r="E211" s="333">
        <v>1045</v>
      </c>
      <c r="G211" s="357"/>
    </row>
    <row r="212" spans="1:7" ht="63">
      <c r="A212" s="2" t="s">
        <v>1414</v>
      </c>
      <c r="B212" s="311">
        <v>706</v>
      </c>
      <c r="C212" s="7" t="s">
        <v>896</v>
      </c>
      <c r="D212" s="7"/>
      <c r="E212" s="333">
        <f>E213</f>
        <v>0</v>
      </c>
      <c r="G212" s="357"/>
    </row>
    <row r="213" spans="1:7" ht="63">
      <c r="A213" s="2" t="s">
        <v>889</v>
      </c>
      <c r="B213" s="311">
        <v>706</v>
      </c>
      <c r="C213" s="7" t="s">
        <v>897</v>
      </c>
      <c r="D213" s="7"/>
      <c r="E213" s="333">
        <f>E214</f>
        <v>0</v>
      </c>
      <c r="G213" s="357"/>
    </row>
    <row r="214" spans="1:7" ht="31.5">
      <c r="A214" s="6" t="s">
        <v>599</v>
      </c>
      <c r="B214" s="311">
        <v>706</v>
      </c>
      <c r="C214" s="7" t="s">
        <v>897</v>
      </c>
      <c r="D214" s="7" t="s">
        <v>600</v>
      </c>
      <c r="E214" s="333">
        <v>0</v>
      </c>
      <c r="G214" s="357"/>
    </row>
    <row r="215" spans="1:7" ht="63">
      <c r="A215" s="2" t="s">
        <v>86</v>
      </c>
      <c r="B215" s="311">
        <v>706</v>
      </c>
      <c r="C215" s="7" t="s">
        <v>1415</v>
      </c>
      <c r="D215" s="7"/>
      <c r="E215" s="333">
        <f>E216</f>
        <v>872</v>
      </c>
      <c r="G215" s="357"/>
    </row>
    <row r="216" spans="1:7" ht="63">
      <c r="A216" s="2" t="s">
        <v>889</v>
      </c>
      <c r="B216" s="311">
        <v>706</v>
      </c>
      <c r="C216" s="7" t="s">
        <v>1416</v>
      </c>
      <c r="D216" s="7"/>
      <c r="E216" s="333">
        <f>E217</f>
        <v>872</v>
      </c>
      <c r="G216" s="357"/>
    </row>
    <row r="217" spans="1:7" ht="31.5">
      <c r="A217" s="2" t="s">
        <v>599</v>
      </c>
      <c r="B217" s="311">
        <v>706</v>
      </c>
      <c r="C217" s="7" t="s">
        <v>1416</v>
      </c>
      <c r="D217" s="7" t="s">
        <v>600</v>
      </c>
      <c r="E217" s="333">
        <v>872</v>
      </c>
      <c r="G217" s="357"/>
    </row>
    <row r="218" spans="1:7" ht="31.5">
      <c r="A218" s="40" t="s">
        <v>142</v>
      </c>
      <c r="B218" s="311">
        <v>706</v>
      </c>
      <c r="C218" s="5" t="s">
        <v>285</v>
      </c>
      <c r="D218" s="5"/>
      <c r="E218" s="15">
        <f>E219+E224+E236+E252+E247</f>
        <v>95967.08899999999</v>
      </c>
      <c r="G218" s="357"/>
    </row>
    <row r="219" spans="1:7" ht="31.5">
      <c r="A219" s="2" t="s">
        <v>286</v>
      </c>
      <c r="B219" s="311">
        <v>706</v>
      </c>
      <c r="C219" s="7" t="s">
        <v>287</v>
      </c>
      <c r="D219" s="7"/>
      <c r="E219" s="333">
        <f>E220</f>
        <v>4947</v>
      </c>
      <c r="G219" s="357"/>
    </row>
    <row r="220" spans="1:7" ht="15.75">
      <c r="A220" s="2" t="s">
        <v>623</v>
      </c>
      <c r="B220" s="311">
        <v>706</v>
      </c>
      <c r="C220" s="7" t="s">
        <v>288</v>
      </c>
      <c r="D220" s="7"/>
      <c r="E220" s="333">
        <f>E221+E222+E223</f>
        <v>4947</v>
      </c>
      <c r="G220" s="357"/>
    </row>
    <row r="221" spans="1:7" ht="47.25">
      <c r="A221" s="2" t="s">
        <v>591</v>
      </c>
      <c r="B221" s="311">
        <v>706</v>
      </c>
      <c r="C221" s="7" t="s">
        <v>288</v>
      </c>
      <c r="D221" s="7" t="s">
        <v>592</v>
      </c>
      <c r="E221" s="333">
        <v>4141</v>
      </c>
      <c r="G221" s="357"/>
    </row>
    <row r="222" spans="1:7" ht="31.5">
      <c r="A222" s="2" t="s">
        <v>622</v>
      </c>
      <c r="B222" s="311">
        <v>706</v>
      </c>
      <c r="C222" s="7" t="s">
        <v>288</v>
      </c>
      <c r="D222" s="7" t="s">
        <v>593</v>
      </c>
      <c r="E222" s="333">
        <v>545</v>
      </c>
      <c r="G222" s="357"/>
    </row>
    <row r="223" spans="1:7" ht="15.75">
      <c r="A223" s="2" t="s">
        <v>594</v>
      </c>
      <c r="B223" s="311">
        <v>706</v>
      </c>
      <c r="C223" s="7" t="s">
        <v>288</v>
      </c>
      <c r="D223" s="7" t="s">
        <v>595</v>
      </c>
      <c r="E223" s="333">
        <v>261</v>
      </c>
      <c r="G223" s="357"/>
    </row>
    <row r="224" spans="1:7" ht="47.25">
      <c r="A224" s="2" t="s">
        <v>625</v>
      </c>
      <c r="B224" s="311">
        <v>706</v>
      </c>
      <c r="C224" s="7" t="s">
        <v>289</v>
      </c>
      <c r="D224" s="7"/>
      <c r="E224" s="333">
        <f>E225+E230+E232+E234</f>
        <v>78870.197</v>
      </c>
      <c r="G224" s="357"/>
    </row>
    <row r="225" spans="1:7" ht="15.75">
      <c r="A225" s="2" t="s">
        <v>623</v>
      </c>
      <c r="B225" s="311">
        <v>706</v>
      </c>
      <c r="C225" s="7" t="s">
        <v>290</v>
      </c>
      <c r="D225" s="7"/>
      <c r="E225" s="333">
        <f>E226+E227+E229+E228</f>
        <v>73082.48700000001</v>
      </c>
      <c r="G225" s="357"/>
    </row>
    <row r="226" spans="1:7" ht="47.25">
      <c r="A226" s="2" t="s">
        <v>591</v>
      </c>
      <c r="B226" s="311">
        <v>706</v>
      </c>
      <c r="C226" s="7" t="s">
        <v>290</v>
      </c>
      <c r="D226" s="7" t="s">
        <v>592</v>
      </c>
      <c r="E226" s="333">
        <v>54725.372</v>
      </c>
      <c r="G226" s="357"/>
    </row>
    <row r="227" spans="1:7" ht="31.5">
      <c r="A227" s="2" t="s">
        <v>622</v>
      </c>
      <c r="B227" s="311">
        <v>706</v>
      </c>
      <c r="C227" s="7" t="s">
        <v>290</v>
      </c>
      <c r="D227" s="7" t="s">
        <v>593</v>
      </c>
      <c r="E227" s="333">
        <v>17657.19</v>
      </c>
      <c r="G227" s="357"/>
    </row>
    <row r="228" spans="1:7" ht="15.75">
      <c r="A228" s="2" t="s">
        <v>604</v>
      </c>
      <c r="B228" s="311">
        <v>706</v>
      </c>
      <c r="C228" s="7" t="s">
        <v>290</v>
      </c>
      <c r="D228" s="7" t="s">
        <v>603</v>
      </c>
      <c r="E228" s="333">
        <v>39.285</v>
      </c>
      <c r="G228" s="357"/>
    </row>
    <row r="229" spans="1:7" ht="15.75">
      <c r="A229" s="2" t="s">
        <v>594</v>
      </c>
      <c r="B229" s="311">
        <v>706</v>
      </c>
      <c r="C229" s="7" t="s">
        <v>290</v>
      </c>
      <c r="D229" s="7" t="s">
        <v>595</v>
      </c>
      <c r="E229" s="333">
        <v>660.64</v>
      </c>
      <c r="G229" s="357"/>
    </row>
    <row r="230" spans="1:7" ht="31.5">
      <c r="A230" s="2" t="s">
        <v>37</v>
      </c>
      <c r="B230" s="311">
        <v>706</v>
      </c>
      <c r="C230" s="7" t="s">
        <v>291</v>
      </c>
      <c r="D230" s="7"/>
      <c r="E230" s="333">
        <f>E231</f>
        <v>3881</v>
      </c>
      <c r="G230" s="357"/>
    </row>
    <row r="231" spans="1:7" ht="47.25">
      <c r="A231" s="2" t="s">
        <v>591</v>
      </c>
      <c r="B231" s="311">
        <v>706</v>
      </c>
      <c r="C231" s="7" t="s">
        <v>291</v>
      </c>
      <c r="D231" s="7" t="s">
        <v>592</v>
      </c>
      <c r="E231" s="333">
        <v>3881</v>
      </c>
      <c r="G231" s="357"/>
    </row>
    <row r="232" spans="1:7" ht="15.75">
      <c r="A232" s="2" t="s">
        <v>1148</v>
      </c>
      <c r="B232" s="311">
        <v>706</v>
      </c>
      <c r="C232" s="7" t="s">
        <v>1237</v>
      </c>
      <c r="D232" s="7"/>
      <c r="E232" s="333">
        <f>E233</f>
        <v>1898.4</v>
      </c>
      <c r="G232" s="357"/>
    </row>
    <row r="233" spans="1:7" ht="15.75">
      <c r="A233" s="2" t="s">
        <v>455</v>
      </c>
      <c r="B233" s="311">
        <v>706</v>
      </c>
      <c r="C233" s="7" t="s">
        <v>1237</v>
      </c>
      <c r="D233" s="7" t="s">
        <v>602</v>
      </c>
      <c r="E233" s="333">
        <v>1898.4</v>
      </c>
      <c r="G233" s="357"/>
    </row>
    <row r="234" spans="1:7" ht="15.75">
      <c r="A234" s="2" t="s">
        <v>1315</v>
      </c>
      <c r="B234" s="311">
        <v>706</v>
      </c>
      <c r="C234" s="7" t="s">
        <v>1316</v>
      </c>
      <c r="D234" s="7"/>
      <c r="E234" s="333">
        <f>E235</f>
        <v>8.31</v>
      </c>
      <c r="G234" s="357"/>
    </row>
    <row r="235" spans="1:7" ht="15.75">
      <c r="A235" s="2" t="s">
        <v>594</v>
      </c>
      <c r="B235" s="311">
        <v>706</v>
      </c>
      <c r="C235" s="7" t="s">
        <v>1316</v>
      </c>
      <c r="D235" s="7" t="s">
        <v>595</v>
      </c>
      <c r="E235" s="333">
        <v>8.31</v>
      </c>
      <c r="G235" s="357"/>
    </row>
    <row r="236" spans="1:7" ht="36" customHeight="1">
      <c r="A236" s="2" t="s">
        <v>627</v>
      </c>
      <c r="B236" s="311">
        <v>706</v>
      </c>
      <c r="C236" s="7" t="s">
        <v>292</v>
      </c>
      <c r="D236" s="7"/>
      <c r="E236" s="333">
        <f>E237+E239+E242+E244</f>
        <v>9446.699999999999</v>
      </c>
      <c r="G236" s="357"/>
    </row>
    <row r="237" spans="1:7" ht="31.5">
      <c r="A237" s="2" t="s">
        <v>630</v>
      </c>
      <c r="B237" s="311">
        <v>706</v>
      </c>
      <c r="C237" s="7" t="s">
        <v>293</v>
      </c>
      <c r="D237" s="7"/>
      <c r="E237" s="333">
        <f>E238</f>
        <v>1853.5</v>
      </c>
      <c r="G237" s="357"/>
    </row>
    <row r="238" spans="1:7" ht="15.75">
      <c r="A238" s="2" t="s">
        <v>455</v>
      </c>
      <c r="B238" s="311">
        <v>706</v>
      </c>
      <c r="C238" s="7" t="s">
        <v>293</v>
      </c>
      <c r="D238" s="7" t="s">
        <v>602</v>
      </c>
      <c r="E238" s="333">
        <v>1853.5</v>
      </c>
      <c r="G238" s="357"/>
    </row>
    <row r="239" spans="1:7" ht="31.5">
      <c r="A239" s="2" t="s">
        <v>626</v>
      </c>
      <c r="B239" s="311">
        <v>706</v>
      </c>
      <c r="C239" s="7" t="s">
        <v>296</v>
      </c>
      <c r="D239" s="7"/>
      <c r="E239" s="333">
        <f>E240+E241</f>
        <v>4688.7</v>
      </c>
      <c r="G239" s="357"/>
    </row>
    <row r="240" spans="1:7" ht="47.25">
      <c r="A240" s="2" t="s">
        <v>591</v>
      </c>
      <c r="B240" s="311">
        <v>706</v>
      </c>
      <c r="C240" s="7" t="s">
        <v>296</v>
      </c>
      <c r="D240" s="7" t="s">
        <v>592</v>
      </c>
      <c r="E240" s="333">
        <v>4037.7</v>
      </c>
      <c r="G240" s="357"/>
    </row>
    <row r="241" spans="1:7" ht="31.5">
      <c r="A241" s="2" t="s">
        <v>622</v>
      </c>
      <c r="B241" s="311">
        <v>706</v>
      </c>
      <c r="C241" s="7" t="s">
        <v>296</v>
      </c>
      <c r="D241" s="7" t="s">
        <v>593</v>
      </c>
      <c r="E241" s="333">
        <v>651</v>
      </c>
      <c r="G241" s="357"/>
    </row>
    <row r="242" spans="1:7" ht="47.25">
      <c r="A242" s="2" t="s">
        <v>628</v>
      </c>
      <c r="B242" s="311">
        <v>706</v>
      </c>
      <c r="C242" s="7" t="s">
        <v>294</v>
      </c>
      <c r="D242" s="7"/>
      <c r="E242" s="333">
        <f>E243</f>
        <v>1287.2</v>
      </c>
      <c r="G242" s="357"/>
    </row>
    <row r="243" spans="1:7" ht="47.25">
      <c r="A243" s="2" t="s">
        <v>591</v>
      </c>
      <c r="B243" s="311">
        <v>706</v>
      </c>
      <c r="C243" s="7" t="s">
        <v>294</v>
      </c>
      <c r="D243" s="7" t="s">
        <v>592</v>
      </c>
      <c r="E243" s="333">
        <v>1287.2</v>
      </c>
      <c r="G243" s="357"/>
    </row>
    <row r="244" spans="1:7" ht="31.5">
      <c r="A244" s="2" t="s">
        <v>629</v>
      </c>
      <c r="B244" s="311">
        <v>706</v>
      </c>
      <c r="C244" s="7" t="s">
        <v>295</v>
      </c>
      <c r="D244" s="7"/>
      <c r="E244" s="333">
        <f>E245+E246</f>
        <v>1617.3</v>
      </c>
      <c r="G244" s="357"/>
    </row>
    <row r="245" spans="1:7" ht="47.25">
      <c r="A245" s="2" t="s">
        <v>591</v>
      </c>
      <c r="B245" s="311">
        <v>706</v>
      </c>
      <c r="C245" s="7" t="s">
        <v>295</v>
      </c>
      <c r="D245" s="7" t="s">
        <v>592</v>
      </c>
      <c r="E245" s="333">
        <v>1325</v>
      </c>
      <c r="G245" s="357"/>
    </row>
    <row r="246" spans="1:7" ht="31.5">
      <c r="A246" s="2" t="s">
        <v>622</v>
      </c>
      <c r="B246" s="311">
        <v>706</v>
      </c>
      <c r="C246" s="7" t="s">
        <v>295</v>
      </c>
      <c r="D246" s="7" t="s">
        <v>593</v>
      </c>
      <c r="E246" s="333">
        <v>292.3</v>
      </c>
      <c r="G246" s="357"/>
    </row>
    <row r="247" spans="1:7" ht="31.5">
      <c r="A247" s="2" t="s">
        <v>1035</v>
      </c>
      <c r="B247" s="311">
        <v>706</v>
      </c>
      <c r="C247" s="7" t="s">
        <v>1036</v>
      </c>
      <c r="D247" s="7"/>
      <c r="E247" s="333">
        <f>E248+E250</f>
        <v>2052</v>
      </c>
      <c r="G247" s="357"/>
    </row>
    <row r="248" spans="1:7" ht="15.75">
      <c r="A248" s="2" t="s">
        <v>1037</v>
      </c>
      <c r="B248" s="311">
        <v>706</v>
      </c>
      <c r="C248" s="7" t="s">
        <v>1038</v>
      </c>
      <c r="D248" s="7"/>
      <c r="E248" s="333">
        <f>E249</f>
        <v>275</v>
      </c>
      <c r="G248" s="357"/>
    </row>
    <row r="249" spans="1:7" ht="15.75">
      <c r="A249" s="2" t="s">
        <v>594</v>
      </c>
      <c r="B249" s="311">
        <v>706</v>
      </c>
      <c r="C249" s="7" t="s">
        <v>1038</v>
      </c>
      <c r="D249" s="7" t="s">
        <v>595</v>
      </c>
      <c r="E249" s="333">
        <v>275</v>
      </c>
      <c r="G249" s="357"/>
    </row>
    <row r="250" spans="1:7" ht="15.75">
      <c r="A250" s="2" t="s">
        <v>1148</v>
      </c>
      <c r="B250" s="311">
        <v>706</v>
      </c>
      <c r="C250" s="7" t="s">
        <v>1149</v>
      </c>
      <c r="D250" s="7"/>
      <c r="E250" s="333">
        <f>E251</f>
        <v>1777</v>
      </c>
      <c r="G250" s="357"/>
    </row>
    <row r="251" spans="1:7" ht="15.75">
      <c r="A251" s="2" t="s">
        <v>455</v>
      </c>
      <c r="B251" s="311">
        <v>706</v>
      </c>
      <c r="C251" s="7" t="s">
        <v>1149</v>
      </c>
      <c r="D251" s="7" t="s">
        <v>602</v>
      </c>
      <c r="E251" s="333">
        <v>1777</v>
      </c>
      <c r="G251" s="357"/>
    </row>
    <row r="252" spans="1:7" ht="31.5">
      <c r="A252" s="6" t="s">
        <v>1365</v>
      </c>
      <c r="B252" s="311">
        <v>706</v>
      </c>
      <c r="C252" s="7" t="s">
        <v>1016</v>
      </c>
      <c r="D252" s="7"/>
      <c r="E252" s="333">
        <f>E253</f>
        <v>651.192</v>
      </c>
      <c r="G252" s="357"/>
    </row>
    <row r="253" spans="1:7" ht="15.75">
      <c r="A253" s="6" t="s">
        <v>148</v>
      </c>
      <c r="B253" s="311">
        <v>706</v>
      </c>
      <c r="C253" s="7" t="s">
        <v>1017</v>
      </c>
      <c r="D253" s="7"/>
      <c r="E253" s="333">
        <f>E254</f>
        <v>651.192</v>
      </c>
      <c r="G253" s="357"/>
    </row>
    <row r="254" spans="1:7" ht="15.75">
      <c r="A254" s="6" t="s">
        <v>604</v>
      </c>
      <c r="B254" s="311">
        <v>706</v>
      </c>
      <c r="C254" s="7" t="s">
        <v>1017</v>
      </c>
      <c r="D254" s="7" t="s">
        <v>603</v>
      </c>
      <c r="E254" s="333">
        <v>651.192</v>
      </c>
      <c r="G254" s="357"/>
    </row>
    <row r="255" spans="1:7" ht="63">
      <c r="A255" s="40" t="s">
        <v>297</v>
      </c>
      <c r="B255" s="311">
        <v>706</v>
      </c>
      <c r="C255" s="5" t="s">
        <v>298</v>
      </c>
      <c r="D255" s="5"/>
      <c r="E255" s="15">
        <f>E268+E271+E299+E318+E339+E346+E259+E289+E350+E256+E262</f>
        <v>366447.605</v>
      </c>
      <c r="G255" s="357"/>
    </row>
    <row r="256" spans="1:7" ht="15.75">
      <c r="A256" s="2" t="s">
        <v>1124</v>
      </c>
      <c r="B256" s="311">
        <v>706</v>
      </c>
      <c r="C256" s="7" t="s">
        <v>1125</v>
      </c>
      <c r="D256" s="7"/>
      <c r="E256" s="333">
        <f>E257</f>
        <v>35618.997</v>
      </c>
      <c r="G256" s="357"/>
    </row>
    <row r="257" spans="1:7" ht="15.75">
      <c r="A257" s="2" t="s">
        <v>1126</v>
      </c>
      <c r="B257" s="311">
        <v>706</v>
      </c>
      <c r="C257" s="7" t="s">
        <v>1127</v>
      </c>
      <c r="D257" s="7"/>
      <c r="E257" s="333">
        <f>E258</f>
        <v>35618.997</v>
      </c>
      <c r="G257" s="357"/>
    </row>
    <row r="258" spans="1:7" ht="15.75">
      <c r="A258" s="2" t="s">
        <v>455</v>
      </c>
      <c r="B258" s="311">
        <v>706</v>
      </c>
      <c r="C258" s="7" t="s">
        <v>1127</v>
      </c>
      <c r="D258" s="7" t="s">
        <v>602</v>
      </c>
      <c r="E258" s="333">
        <v>35618.997</v>
      </c>
      <c r="G258" s="357"/>
    </row>
    <row r="259" spans="1:7" ht="31.5">
      <c r="A259" s="2" t="s">
        <v>639</v>
      </c>
      <c r="B259" s="311">
        <v>706</v>
      </c>
      <c r="C259" s="7" t="s">
        <v>299</v>
      </c>
      <c r="D259" s="7"/>
      <c r="E259" s="333">
        <f>E260</f>
        <v>4212.998</v>
      </c>
      <c r="G259" s="357"/>
    </row>
    <row r="260" spans="1:7" ht="15.75">
      <c r="A260" s="6" t="s">
        <v>657</v>
      </c>
      <c r="B260" s="311">
        <v>706</v>
      </c>
      <c r="C260" s="7" t="s">
        <v>656</v>
      </c>
      <c r="D260" s="7"/>
      <c r="E260" s="333">
        <f>E261</f>
        <v>4212.998</v>
      </c>
      <c r="G260" s="357"/>
    </row>
    <row r="261" spans="1:7" ht="31.5">
      <c r="A261" s="6" t="s">
        <v>397</v>
      </c>
      <c r="B261" s="311">
        <v>706</v>
      </c>
      <c r="C261" s="7" t="s">
        <v>656</v>
      </c>
      <c r="D261" s="7" t="s">
        <v>606</v>
      </c>
      <c r="E261" s="333">
        <v>4212.998</v>
      </c>
      <c r="G261" s="357"/>
    </row>
    <row r="262" spans="1:7" ht="15.75">
      <c r="A262" s="2" t="s">
        <v>1185</v>
      </c>
      <c r="B262" s="311">
        <v>706</v>
      </c>
      <c r="C262" s="7" t="s">
        <v>1186</v>
      </c>
      <c r="D262" s="7"/>
      <c r="E262" s="333">
        <f>E266+E263</f>
        <v>9487.365</v>
      </c>
      <c r="G262" s="357"/>
    </row>
    <row r="263" spans="1:7" ht="15.75">
      <c r="A263" s="2" t="s">
        <v>1233</v>
      </c>
      <c r="B263" s="311">
        <v>706</v>
      </c>
      <c r="C263" s="7" t="s">
        <v>1234</v>
      </c>
      <c r="D263" s="7"/>
      <c r="E263" s="333">
        <f>E265+E264</f>
        <v>3487.365</v>
      </c>
      <c r="G263" s="357"/>
    </row>
    <row r="264" spans="1:7" ht="15.75">
      <c r="A264" s="2" t="s">
        <v>455</v>
      </c>
      <c r="B264" s="311">
        <v>706</v>
      </c>
      <c r="C264" s="7" t="s">
        <v>1234</v>
      </c>
      <c r="D264" s="7" t="s">
        <v>602</v>
      </c>
      <c r="E264" s="333">
        <v>197.1</v>
      </c>
      <c r="G264" s="357"/>
    </row>
    <row r="265" spans="1:7" ht="15.75">
      <c r="A265" s="2" t="s">
        <v>594</v>
      </c>
      <c r="B265" s="311">
        <v>706</v>
      </c>
      <c r="C265" s="7" t="s">
        <v>1234</v>
      </c>
      <c r="D265" s="7" t="s">
        <v>595</v>
      </c>
      <c r="E265" s="333">
        <v>3290.265</v>
      </c>
      <c r="G265" s="357"/>
    </row>
    <row r="266" spans="1:7" ht="31.5">
      <c r="A266" s="2" t="s">
        <v>397</v>
      </c>
      <c r="B266" s="311">
        <v>706</v>
      </c>
      <c r="C266" s="7" t="s">
        <v>1187</v>
      </c>
      <c r="D266" s="7"/>
      <c r="E266" s="333">
        <f>E267</f>
        <v>6000</v>
      </c>
      <c r="G266" s="357"/>
    </row>
    <row r="267" spans="1:7" ht="31.5">
      <c r="A267" s="2" t="s">
        <v>221</v>
      </c>
      <c r="B267" s="311">
        <v>706</v>
      </c>
      <c r="C267" s="7" t="s">
        <v>1187</v>
      </c>
      <c r="D267" s="7" t="s">
        <v>606</v>
      </c>
      <c r="E267" s="333">
        <v>6000</v>
      </c>
      <c r="G267" s="357"/>
    </row>
    <row r="268" spans="1:7" ht="63">
      <c r="A268" s="2" t="s">
        <v>635</v>
      </c>
      <c r="B268" s="311">
        <v>706</v>
      </c>
      <c r="C268" s="7" t="s">
        <v>300</v>
      </c>
      <c r="D268" s="7"/>
      <c r="E268" s="333">
        <f>E269</f>
        <v>13830.412</v>
      </c>
      <c r="G268" s="357"/>
    </row>
    <row r="269" spans="1:7" ht="31.5">
      <c r="A269" s="2" t="s">
        <v>397</v>
      </c>
      <c r="B269" s="311">
        <v>706</v>
      </c>
      <c r="C269" s="7" t="s">
        <v>398</v>
      </c>
      <c r="D269" s="7"/>
      <c r="E269" s="333">
        <f>E270</f>
        <v>13830.412</v>
      </c>
      <c r="G269" s="357"/>
    </row>
    <row r="270" spans="1:7" ht="31.5">
      <c r="A270" s="2" t="s">
        <v>221</v>
      </c>
      <c r="B270" s="311">
        <v>706</v>
      </c>
      <c r="C270" s="7" t="s">
        <v>398</v>
      </c>
      <c r="D270" s="7" t="s">
        <v>606</v>
      </c>
      <c r="E270" s="333">
        <v>13830.412</v>
      </c>
      <c r="G270" s="357"/>
    </row>
    <row r="271" spans="1:7" ht="47.25">
      <c r="A271" s="2" t="s">
        <v>68</v>
      </c>
      <c r="B271" s="311">
        <v>706</v>
      </c>
      <c r="C271" s="7" t="s">
        <v>301</v>
      </c>
      <c r="D271" s="7"/>
      <c r="E271" s="333">
        <f>E277+E274+E279+E281+E283+E287+E272+E285</f>
        <v>90733.244</v>
      </c>
      <c r="G271" s="357"/>
    </row>
    <row r="272" spans="1:7" ht="15.75">
      <c r="A272" s="2" t="s">
        <v>1199</v>
      </c>
      <c r="B272" s="311">
        <v>706</v>
      </c>
      <c r="C272" s="7" t="s">
        <v>1200</v>
      </c>
      <c r="D272" s="7"/>
      <c r="E272" s="333">
        <f>E273</f>
        <v>9944</v>
      </c>
      <c r="G272" s="357"/>
    </row>
    <row r="273" spans="1:7" ht="15.75">
      <c r="A273" s="2" t="s">
        <v>455</v>
      </c>
      <c r="B273" s="311">
        <v>706</v>
      </c>
      <c r="C273" s="7" t="s">
        <v>1200</v>
      </c>
      <c r="D273" s="7" t="s">
        <v>602</v>
      </c>
      <c r="E273" s="333">
        <v>9944</v>
      </c>
      <c r="G273" s="357"/>
    </row>
    <row r="274" spans="1:7" ht="15.75">
      <c r="A274" s="2" t="s">
        <v>1055</v>
      </c>
      <c r="B274" s="311">
        <v>706</v>
      </c>
      <c r="C274" s="7" t="s">
        <v>1056</v>
      </c>
      <c r="D274" s="7"/>
      <c r="E274" s="333">
        <f>E275+E276</f>
        <v>6440</v>
      </c>
      <c r="G274" s="357"/>
    </row>
    <row r="275" spans="1:7" ht="31.5">
      <c r="A275" s="2" t="s">
        <v>622</v>
      </c>
      <c r="B275" s="311">
        <v>706</v>
      </c>
      <c r="C275" s="7" t="s">
        <v>1056</v>
      </c>
      <c r="D275" s="7" t="s">
        <v>593</v>
      </c>
      <c r="E275" s="333">
        <v>5000</v>
      </c>
      <c r="G275" s="357"/>
    </row>
    <row r="276" spans="1:7" ht="15.75">
      <c r="A276" s="2" t="s">
        <v>455</v>
      </c>
      <c r="B276" s="311">
        <v>706</v>
      </c>
      <c r="C276" s="7" t="s">
        <v>1056</v>
      </c>
      <c r="D276" s="7" t="s">
        <v>602</v>
      </c>
      <c r="E276" s="333">
        <v>1440</v>
      </c>
      <c r="G276" s="357"/>
    </row>
    <row r="277" spans="1:7" ht="63">
      <c r="A277" s="2" t="s">
        <v>1273</v>
      </c>
      <c r="B277" s="311">
        <v>706</v>
      </c>
      <c r="C277" s="7" t="s">
        <v>302</v>
      </c>
      <c r="D277" s="7"/>
      <c r="E277" s="333">
        <f>E278</f>
        <v>9355.846</v>
      </c>
      <c r="G277" s="357"/>
    </row>
    <row r="278" spans="1:7" ht="15.75">
      <c r="A278" s="2" t="s">
        <v>455</v>
      </c>
      <c r="B278" s="311">
        <v>706</v>
      </c>
      <c r="C278" s="7" t="s">
        <v>302</v>
      </c>
      <c r="D278" s="7" t="s">
        <v>602</v>
      </c>
      <c r="E278" s="333">
        <v>9355.846</v>
      </c>
      <c r="G278" s="357"/>
    </row>
    <row r="279" spans="1:7" ht="31.5">
      <c r="A279" s="2" t="s">
        <v>661</v>
      </c>
      <c r="B279" s="311">
        <v>706</v>
      </c>
      <c r="C279" s="7" t="s">
        <v>1050</v>
      </c>
      <c r="D279" s="7"/>
      <c r="E279" s="333">
        <f>E280</f>
        <v>559</v>
      </c>
      <c r="G279" s="357"/>
    </row>
    <row r="280" spans="1:7" ht="15.75">
      <c r="A280" s="2" t="s">
        <v>455</v>
      </c>
      <c r="B280" s="311">
        <v>706</v>
      </c>
      <c r="C280" s="7" t="s">
        <v>1050</v>
      </c>
      <c r="D280" s="7" t="s">
        <v>602</v>
      </c>
      <c r="E280" s="333">
        <v>559</v>
      </c>
      <c r="G280" s="357"/>
    </row>
    <row r="281" spans="1:7" ht="15.75">
      <c r="A281" s="2" t="s">
        <v>1128</v>
      </c>
      <c r="B281" s="311">
        <v>706</v>
      </c>
      <c r="C281" s="7" t="s">
        <v>1129</v>
      </c>
      <c r="D281" s="7"/>
      <c r="E281" s="333">
        <f>E282</f>
        <v>17039.815</v>
      </c>
      <c r="G281" s="357"/>
    </row>
    <row r="282" spans="1:7" ht="31.5">
      <c r="A282" s="2" t="s">
        <v>221</v>
      </c>
      <c r="B282" s="311">
        <v>706</v>
      </c>
      <c r="C282" s="7" t="s">
        <v>1129</v>
      </c>
      <c r="D282" s="7" t="s">
        <v>606</v>
      </c>
      <c r="E282" s="333">
        <v>17039.815</v>
      </c>
      <c r="G282" s="357"/>
    </row>
    <row r="283" spans="1:7" ht="31.5">
      <c r="A283" s="2" t="s">
        <v>1130</v>
      </c>
      <c r="B283" s="311">
        <v>706</v>
      </c>
      <c r="C283" s="7" t="s">
        <v>1131</v>
      </c>
      <c r="D283" s="7"/>
      <c r="E283" s="333">
        <f>E284</f>
        <v>12145.056</v>
      </c>
      <c r="G283" s="357"/>
    </row>
    <row r="284" spans="1:7" ht="15.75">
      <c r="A284" s="2" t="s">
        <v>455</v>
      </c>
      <c r="B284" s="311">
        <v>706</v>
      </c>
      <c r="C284" s="7" t="s">
        <v>1131</v>
      </c>
      <c r="D284" s="7" t="s">
        <v>602</v>
      </c>
      <c r="E284" s="333">
        <v>12145.056</v>
      </c>
      <c r="G284" s="357"/>
    </row>
    <row r="285" spans="1:7" ht="31.5">
      <c r="A285" s="2" t="s">
        <v>1044</v>
      </c>
      <c r="B285" s="311">
        <v>706</v>
      </c>
      <c r="C285" s="7" t="s">
        <v>1271</v>
      </c>
      <c r="D285" s="7"/>
      <c r="E285" s="333">
        <f>E286</f>
        <v>3581.025</v>
      </c>
      <c r="G285" s="357"/>
    </row>
    <row r="286" spans="1:7" ht="15.75">
      <c r="A286" s="2" t="s">
        <v>455</v>
      </c>
      <c r="B286" s="311">
        <v>706</v>
      </c>
      <c r="C286" s="7" t="s">
        <v>1271</v>
      </c>
      <c r="D286" s="7" t="s">
        <v>602</v>
      </c>
      <c r="E286" s="333">
        <v>3581.025</v>
      </c>
      <c r="G286" s="357"/>
    </row>
    <row r="287" spans="1:7" ht="47.25">
      <c r="A287" s="2" t="s">
        <v>1272</v>
      </c>
      <c r="B287" s="311">
        <v>706</v>
      </c>
      <c r="C287" s="7" t="s">
        <v>1132</v>
      </c>
      <c r="D287" s="7"/>
      <c r="E287" s="333">
        <f>E288</f>
        <v>31668.502</v>
      </c>
      <c r="G287" s="357"/>
    </row>
    <row r="288" spans="1:7" ht="15.75">
      <c r="A288" s="2" t="s">
        <v>455</v>
      </c>
      <c r="B288" s="311">
        <v>706</v>
      </c>
      <c r="C288" s="7" t="s">
        <v>1132</v>
      </c>
      <c r="D288" s="7" t="s">
        <v>602</v>
      </c>
      <c r="E288" s="333">
        <v>31668.502</v>
      </c>
      <c r="G288" s="357"/>
    </row>
    <row r="289" spans="1:7" ht="31.5">
      <c r="A289" s="2" t="s">
        <v>303</v>
      </c>
      <c r="B289" s="311">
        <v>706</v>
      </c>
      <c r="C289" s="7" t="s">
        <v>304</v>
      </c>
      <c r="D289" s="7"/>
      <c r="E289" s="333">
        <f>E292+E296+E290+E294</f>
        <v>120172.03799999999</v>
      </c>
      <c r="G289" s="357"/>
    </row>
    <row r="290" spans="1:7" ht="15.75">
      <c r="A290" s="2" t="s">
        <v>47</v>
      </c>
      <c r="B290" s="311">
        <v>706</v>
      </c>
      <c r="C290" s="7" t="s">
        <v>1042</v>
      </c>
      <c r="D290" s="7"/>
      <c r="E290" s="333">
        <f>E291</f>
        <v>530.893</v>
      </c>
      <c r="G290" s="357"/>
    </row>
    <row r="291" spans="1:7" ht="15.75">
      <c r="A291" s="2" t="s">
        <v>594</v>
      </c>
      <c r="B291" s="311">
        <v>706</v>
      </c>
      <c r="C291" s="7" t="s">
        <v>1042</v>
      </c>
      <c r="D291" s="7" t="s">
        <v>595</v>
      </c>
      <c r="E291" s="333">
        <v>530.893</v>
      </c>
      <c r="G291" s="357"/>
    </row>
    <row r="292" spans="1:7" ht="31.5">
      <c r="A292" s="2" t="s">
        <v>397</v>
      </c>
      <c r="B292" s="311">
        <v>706</v>
      </c>
      <c r="C292" s="7" t="s">
        <v>1043</v>
      </c>
      <c r="D292" s="7"/>
      <c r="E292" s="333">
        <f>E293</f>
        <v>9352.431</v>
      </c>
      <c r="G292" s="357"/>
    </row>
    <row r="293" spans="1:7" ht="31.5">
      <c r="A293" s="2" t="s">
        <v>221</v>
      </c>
      <c r="B293" s="311">
        <v>706</v>
      </c>
      <c r="C293" s="7" t="s">
        <v>1043</v>
      </c>
      <c r="D293" s="7" t="s">
        <v>606</v>
      </c>
      <c r="E293" s="333">
        <v>9352.431</v>
      </c>
      <c r="G293" s="357"/>
    </row>
    <row r="294" spans="1:7" ht="63">
      <c r="A294" s="2" t="s">
        <v>1360</v>
      </c>
      <c r="B294" s="311">
        <v>706</v>
      </c>
      <c r="C294" s="7" t="s">
        <v>1361</v>
      </c>
      <c r="D294" s="7"/>
      <c r="E294" s="333">
        <f>E295</f>
        <v>16626.86</v>
      </c>
      <c r="G294" s="357"/>
    </row>
    <row r="295" spans="1:7" ht="15.75">
      <c r="A295" s="2" t="s">
        <v>594</v>
      </c>
      <c r="B295" s="311">
        <v>706</v>
      </c>
      <c r="C295" s="7" t="s">
        <v>1361</v>
      </c>
      <c r="D295" s="7" t="s">
        <v>595</v>
      </c>
      <c r="E295" s="333">
        <v>16626.86</v>
      </c>
      <c r="G295" s="357"/>
    </row>
    <row r="296" spans="1:7" ht="31.5">
      <c r="A296" s="2" t="s">
        <v>46</v>
      </c>
      <c r="B296" s="311">
        <v>706</v>
      </c>
      <c r="C296" s="7" t="s">
        <v>43</v>
      </c>
      <c r="D296" s="7"/>
      <c r="E296" s="333">
        <f>E298+E297</f>
        <v>93661.85399999999</v>
      </c>
      <c r="G296" s="357"/>
    </row>
    <row r="297" spans="1:7" ht="31.5">
      <c r="A297" s="2" t="s">
        <v>622</v>
      </c>
      <c r="B297" s="311">
        <v>706</v>
      </c>
      <c r="C297" s="7" t="s">
        <v>43</v>
      </c>
      <c r="D297" s="7" t="s">
        <v>593</v>
      </c>
      <c r="E297" s="333">
        <v>35998.861</v>
      </c>
      <c r="G297" s="357"/>
    </row>
    <row r="298" spans="1:7" ht="31.5">
      <c r="A298" s="2" t="s">
        <v>221</v>
      </c>
      <c r="B298" s="311">
        <v>706</v>
      </c>
      <c r="C298" s="7" t="s">
        <v>43</v>
      </c>
      <c r="D298" s="7" t="s">
        <v>606</v>
      </c>
      <c r="E298" s="333">
        <v>57662.993</v>
      </c>
      <c r="G298" s="357"/>
    </row>
    <row r="299" spans="1:7" ht="47.25">
      <c r="A299" s="2" t="s">
        <v>305</v>
      </c>
      <c r="B299" s="311">
        <v>706</v>
      </c>
      <c r="C299" s="7" t="s">
        <v>306</v>
      </c>
      <c r="D299" s="7"/>
      <c r="E299" s="333">
        <f>E312+E310+E300+E304+E316+E308+E314+E302+E306</f>
        <v>56942.912</v>
      </c>
      <c r="G299" s="357"/>
    </row>
    <row r="300" spans="1:7" ht="63">
      <c r="A300" s="2" t="s">
        <v>513</v>
      </c>
      <c r="B300" s="311">
        <v>706</v>
      </c>
      <c r="C300" s="7" t="s">
        <v>307</v>
      </c>
      <c r="D300" s="7"/>
      <c r="E300" s="333">
        <f>E301</f>
        <v>250</v>
      </c>
      <c r="G300" s="357"/>
    </row>
    <row r="301" spans="1:7" ht="15.75">
      <c r="A301" s="2" t="s">
        <v>604</v>
      </c>
      <c r="B301" s="311">
        <v>706</v>
      </c>
      <c r="C301" s="7" t="s">
        <v>307</v>
      </c>
      <c r="D301" s="7" t="s">
        <v>603</v>
      </c>
      <c r="E301" s="333">
        <v>250</v>
      </c>
      <c r="G301" s="357"/>
    </row>
    <row r="302" spans="1:7" ht="78.75">
      <c r="A302" s="2" t="s">
        <v>1235</v>
      </c>
      <c r="B302" s="311">
        <v>706</v>
      </c>
      <c r="C302" s="7" t="s">
        <v>1236</v>
      </c>
      <c r="D302" s="7"/>
      <c r="E302" s="333">
        <f>E303</f>
        <v>1103.4</v>
      </c>
      <c r="G302" s="357"/>
    </row>
    <row r="303" spans="1:7" ht="31.5">
      <c r="A303" s="2" t="s">
        <v>221</v>
      </c>
      <c r="B303" s="311">
        <v>706</v>
      </c>
      <c r="C303" s="7" t="s">
        <v>1236</v>
      </c>
      <c r="D303" s="7" t="s">
        <v>606</v>
      </c>
      <c r="E303" s="333">
        <v>1103.4</v>
      </c>
      <c r="G303" s="357"/>
    </row>
    <row r="304" spans="1:7" ht="63">
      <c r="A304" s="2" t="s">
        <v>512</v>
      </c>
      <c r="B304" s="311">
        <v>706</v>
      </c>
      <c r="C304" s="7" t="s">
        <v>106</v>
      </c>
      <c r="D304" s="7"/>
      <c r="E304" s="333">
        <f>E305</f>
        <v>13752.329</v>
      </c>
      <c r="G304" s="357"/>
    </row>
    <row r="305" spans="1:7" ht="31.5">
      <c r="A305" s="2" t="s">
        <v>221</v>
      </c>
      <c r="B305" s="311">
        <v>706</v>
      </c>
      <c r="C305" s="7" t="s">
        <v>106</v>
      </c>
      <c r="D305" s="7" t="s">
        <v>606</v>
      </c>
      <c r="E305" s="333">
        <v>13752.329</v>
      </c>
      <c r="G305" s="357"/>
    </row>
    <row r="306" spans="1:7" ht="15.75">
      <c r="A306" s="2" t="s">
        <v>1315</v>
      </c>
      <c r="B306" s="311">
        <v>706</v>
      </c>
      <c r="C306" s="7" t="s">
        <v>1410</v>
      </c>
      <c r="D306" s="7"/>
      <c r="E306" s="333">
        <f>E307</f>
        <v>180</v>
      </c>
      <c r="G306" s="357"/>
    </row>
    <row r="307" spans="1:7" ht="15.75">
      <c r="A307" s="2" t="s">
        <v>594</v>
      </c>
      <c r="B307" s="311">
        <v>706</v>
      </c>
      <c r="C307" s="7" t="s">
        <v>1410</v>
      </c>
      <c r="D307" s="7" t="s">
        <v>595</v>
      </c>
      <c r="E307" s="333">
        <v>180</v>
      </c>
      <c r="G307" s="357"/>
    </row>
    <row r="308" spans="1:7" ht="15.75">
      <c r="A308" s="6" t="s">
        <v>891</v>
      </c>
      <c r="B308" s="311">
        <v>706</v>
      </c>
      <c r="C308" s="7" t="s">
        <v>890</v>
      </c>
      <c r="D308" s="7"/>
      <c r="E308" s="333">
        <f>E309</f>
        <v>10514.763</v>
      </c>
      <c r="G308" s="357"/>
    </row>
    <row r="309" spans="1:7" ht="15.75">
      <c r="A309" s="6" t="s">
        <v>604</v>
      </c>
      <c r="B309" s="311">
        <v>706</v>
      </c>
      <c r="C309" s="7" t="s">
        <v>890</v>
      </c>
      <c r="D309" s="7" t="s">
        <v>603</v>
      </c>
      <c r="E309" s="333">
        <v>10514.763</v>
      </c>
      <c r="G309" s="357"/>
    </row>
    <row r="310" spans="1:7" ht="15.75">
      <c r="A310" s="2" t="s">
        <v>655</v>
      </c>
      <c r="B310" s="311">
        <v>706</v>
      </c>
      <c r="C310" s="7" t="s">
        <v>654</v>
      </c>
      <c r="D310" s="7"/>
      <c r="E310" s="333">
        <f>E311</f>
        <v>9576.001</v>
      </c>
      <c r="G310" s="357"/>
    </row>
    <row r="311" spans="1:7" ht="15.75">
      <c r="A311" s="2" t="s">
        <v>604</v>
      </c>
      <c r="B311" s="311">
        <v>706</v>
      </c>
      <c r="C311" s="7" t="s">
        <v>654</v>
      </c>
      <c r="D311" s="7" t="s">
        <v>603</v>
      </c>
      <c r="E311" s="333">
        <v>9576.001</v>
      </c>
      <c r="G311" s="357"/>
    </row>
    <row r="312" spans="1:7" ht="63">
      <c r="A312" s="2" t="s">
        <v>511</v>
      </c>
      <c r="B312" s="311">
        <v>706</v>
      </c>
      <c r="C312" s="7" t="s">
        <v>88</v>
      </c>
      <c r="D312" s="7"/>
      <c r="E312" s="333">
        <f>E313</f>
        <v>4344.255</v>
      </c>
      <c r="G312" s="357"/>
    </row>
    <row r="313" spans="1:7" ht="31.5">
      <c r="A313" s="2" t="s">
        <v>221</v>
      </c>
      <c r="B313" s="311">
        <v>706</v>
      </c>
      <c r="C313" s="7" t="s">
        <v>88</v>
      </c>
      <c r="D313" s="7" t="s">
        <v>606</v>
      </c>
      <c r="E313" s="333">
        <v>4344.255</v>
      </c>
      <c r="G313" s="357"/>
    </row>
    <row r="314" spans="1:7" ht="31.5">
      <c r="A314" s="2" t="s">
        <v>894</v>
      </c>
      <c r="B314" s="311">
        <v>706</v>
      </c>
      <c r="C314" s="7" t="s">
        <v>218</v>
      </c>
      <c r="D314" s="7"/>
      <c r="E314" s="333">
        <f>E315</f>
        <v>7373.962</v>
      </c>
      <c r="G314" s="357"/>
    </row>
    <row r="315" spans="1:7" ht="15.75">
      <c r="A315" s="2" t="s">
        <v>604</v>
      </c>
      <c r="B315" s="311">
        <v>706</v>
      </c>
      <c r="C315" s="7" t="s">
        <v>218</v>
      </c>
      <c r="D315" s="7" t="s">
        <v>603</v>
      </c>
      <c r="E315" s="333">
        <v>7373.962</v>
      </c>
      <c r="G315" s="357"/>
    </row>
    <row r="316" spans="1:7" ht="31.5">
      <c r="A316" s="6" t="s">
        <v>648</v>
      </c>
      <c r="B316" s="311">
        <v>706</v>
      </c>
      <c r="C316" s="7" t="s">
        <v>895</v>
      </c>
      <c r="D316" s="7"/>
      <c r="E316" s="333">
        <f>E317</f>
        <v>9848.202</v>
      </c>
      <c r="G316" s="357"/>
    </row>
    <row r="317" spans="1:7" ht="15.75">
      <c r="A317" s="6" t="s">
        <v>604</v>
      </c>
      <c r="B317" s="311">
        <v>706</v>
      </c>
      <c r="C317" s="7" t="s">
        <v>895</v>
      </c>
      <c r="D317" s="7" t="s">
        <v>603</v>
      </c>
      <c r="E317" s="333">
        <v>9848.202</v>
      </c>
      <c r="G317" s="357"/>
    </row>
    <row r="318" spans="1:7" ht="31.5">
      <c r="A318" s="2" t="s">
        <v>330</v>
      </c>
      <c r="B318" s="311">
        <v>706</v>
      </c>
      <c r="C318" s="7" t="s">
        <v>331</v>
      </c>
      <c r="D318" s="7"/>
      <c r="E318" s="333">
        <f>E322+E324+E326+E319+E333+E335+E337+E331+E329</f>
        <v>16754.548</v>
      </c>
      <c r="G318" s="357"/>
    </row>
    <row r="319" spans="1:7" ht="15.75">
      <c r="A319" s="2" t="s">
        <v>47</v>
      </c>
      <c r="B319" s="311">
        <v>706</v>
      </c>
      <c r="C319" s="7" t="s">
        <v>44</v>
      </c>
      <c r="D319" s="7"/>
      <c r="E319" s="333">
        <f>E320+E321</f>
        <v>3849.14</v>
      </c>
      <c r="G319" s="357"/>
    </row>
    <row r="320" spans="1:7" s="334" customFormat="1" ht="31.5">
      <c r="A320" s="2" t="s">
        <v>622</v>
      </c>
      <c r="B320" s="311">
        <v>706</v>
      </c>
      <c r="C320" s="7" t="s">
        <v>44</v>
      </c>
      <c r="D320" s="7" t="s">
        <v>593</v>
      </c>
      <c r="E320" s="333">
        <v>2819.14</v>
      </c>
      <c r="F320" s="369"/>
      <c r="G320" s="357"/>
    </row>
    <row r="321" spans="1:7" s="334" customFormat="1" ht="15.75">
      <c r="A321" s="2" t="s">
        <v>455</v>
      </c>
      <c r="B321" s="311">
        <v>706</v>
      </c>
      <c r="C321" s="7" t="s">
        <v>44</v>
      </c>
      <c r="D321" s="7" t="s">
        <v>602</v>
      </c>
      <c r="E321" s="333">
        <v>1030</v>
      </c>
      <c r="F321" s="369"/>
      <c r="G321" s="357"/>
    </row>
    <row r="322" spans="1:7" s="334" customFormat="1" ht="31.5">
      <c r="A322" s="2" t="s">
        <v>558</v>
      </c>
      <c r="B322" s="311">
        <v>706</v>
      </c>
      <c r="C322" s="7" t="s">
        <v>61</v>
      </c>
      <c r="D322" s="7"/>
      <c r="E322" s="333">
        <f>E323</f>
        <v>1050</v>
      </c>
      <c r="F322" s="369"/>
      <c r="G322" s="357"/>
    </row>
    <row r="323" spans="1:7" s="334" customFormat="1" ht="31.5">
      <c r="A323" s="2" t="s">
        <v>622</v>
      </c>
      <c r="B323" s="311">
        <v>706</v>
      </c>
      <c r="C323" s="7" t="s">
        <v>61</v>
      </c>
      <c r="D323" s="7" t="s">
        <v>593</v>
      </c>
      <c r="E323" s="333">
        <v>1050</v>
      </c>
      <c r="F323" s="369"/>
      <c r="G323" s="357"/>
    </row>
    <row r="324" spans="1:7" s="334" customFormat="1" ht="31.5">
      <c r="A324" s="2" t="s">
        <v>128</v>
      </c>
      <c r="B324" s="311">
        <v>706</v>
      </c>
      <c r="C324" s="7" t="s">
        <v>62</v>
      </c>
      <c r="D324" s="7"/>
      <c r="E324" s="333">
        <f>E325</f>
        <v>570</v>
      </c>
      <c r="F324" s="369"/>
      <c r="G324" s="357"/>
    </row>
    <row r="325" spans="1:7" s="334" customFormat="1" ht="31.5">
      <c r="A325" s="2" t="s">
        <v>622</v>
      </c>
      <c r="B325" s="311">
        <v>706</v>
      </c>
      <c r="C325" s="7" t="s">
        <v>62</v>
      </c>
      <c r="D325" s="7" t="s">
        <v>593</v>
      </c>
      <c r="E325" s="333">
        <v>570</v>
      </c>
      <c r="F325" s="369"/>
      <c r="G325" s="357"/>
    </row>
    <row r="326" spans="1:7" s="334" customFormat="1" ht="15.75">
      <c r="A326" s="2" t="s">
        <v>349</v>
      </c>
      <c r="B326" s="311">
        <v>706</v>
      </c>
      <c r="C326" s="7" t="s">
        <v>63</v>
      </c>
      <c r="D326" s="7"/>
      <c r="E326" s="333">
        <f>E327+E328</f>
        <v>3052.815</v>
      </c>
      <c r="F326" s="369"/>
      <c r="G326" s="357"/>
    </row>
    <row r="327" spans="1:7" ht="31.5">
      <c r="A327" s="2" t="s">
        <v>622</v>
      </c>
      <c r="B327" s="311">
        <v>706</v>
      </c>
      <c r="C327" s="7" t="s">
        <v>63</v>
      </c>
      <c r="D327" s="7" t="s">
        <v>593</v>
      </c>
      <c r="E327" s="333">
        <v>2241.125</v>
      </c>
      <c r="G327" s="357"/>
    </row>
    <row r="328" spans="1:7" ht="15.75">
      <c r="A328" s="6" t="s">
        <v>594</v>
      </c>
      <c r="B328" s="311">
        <v>706</v>
      </c>
      <c r="C328" s="7" t="s">
        <v>63</v>
      </c>
      <c r="D328" s="7" t="s">
        <v>595</v>
      </c>
      <c r="E328" s="333">
        <v>811.69</v>
      </c>
      <c r="G328" s="357"/>
    </row>
    <row r="329" spans="1:7" ht="15.75">
      <c r="A329" s="2" t="s">
        <v>1231</v>
      </c>
      <c r="B329" s="311">
        <v>706</v>
      </c>
      <c r="C329" s="7" t="s">
        <v>1232</v>
      </c>
      <c r="D329" s="6"/>
      <c r="E329" s="333">
        <f>E330</f>
        <v>4754.389</v>
      </c>
      <c r="G329" s="357"/>
    </row>
    <row r="330" spans="1:7" ht="15.75">
      <c r="A330" s="2" t="s">
        <v>594</v>
      </c>
      <c r="B330" s="311">
        <v>706</v>
      </c>
      <c r="C330" s="7" t="s">
        <v>1232</v>
      </c>
      <c r="D330" s="6">
        <v>800</v>
      </c>
      <c r="E330" s="333">
        <v>4754.389</v>
      </c>
      <c r="G330" s="357"/>
    </row>
    <row r="331" spans="1:7" ht="15.75">
      <c r="A331" s="2" t="s">
        <v>1148</v>
      </c>
      <c r="B331" s="311">
        <v>706</v>
      </c>
      <c r="C331" s="7" t="s">
        <v>1150</v>
      </c>
      <c r="D331" s="7"/>
      <c r="E331" s="333">
        <f>E332</f>
        <v>1970.344</v>
      </c>
      <c r="G331" s="357"/>
    </row>
    <row r="332" spans="1:7" ht="15.75">
      <c r="A332" s="2" t="s">
        <v>455</v>
      </c>
      <c r="B332" s="311">
        <v>706</v>
      </c>
      <c r="C332" s="7" t="s">
        <v>1150</v>
      </c>
      <c r="D332" s="7" t="s">
        <v>602</v>
      </c>
      <c r="E332" s="333">
        <v>1970.344</v>
      </c>
      <c r="G332" s="357"/>
    </row>
    <row r="333" spans="1:7" ht="31.5">
      <c r="A333" s="2" t="s">
        <v>1044</v>
      </c>
      <c r="B333" s="311">
        <v>706</v>
      </c>
      <c r="C333" s="7" t="s">
        <v>1045</v>
      </c>
      <c r="D333" s="7"/>
      <c r="E333" s="333">
        <f>E334</f>
        <v>1207.86</v>
      </c>
      <c r="G333" s="357"/>
    </row>
    <row r="334" spans="1:7" ht="31.5">
      <c r="A334" s="2" t="s">
        <v>622</v>
      </c>
      <c r="B334" s="311">
        <v>706</v>
      </c>
      <c r="C334" s="7" t="s">
        <v>1045</v>
      </c>
      <c r="D334" s="7" t="s">
        <v>593</v>
      </c>
      <c r="E334" s="333">
        <v>1207.86</v>
      </c>
      <c r="G334" s="357"/>
    </row>
    <row r="335" spans="1:7" ht="31.5">
      <c r="A335" s="2" t="s">
        <v>1046</v>
      </c>
      <c r="B335" s="311">
        <v>706</v>
      </c>
      <c r="C335" s="7" t="s">
        <v>1047</v>
      </c>
      <c r="D335" s="7"/>
      <c r="E335" s="333">
        <f>E336</f>
        <v>150</v>
      </c>
      <c r="G335" s="357"/>
    </row>
    <row r="336" spans="1:7" ht="31.5">
      <c r="A336" s="2" t="s">
        <v>622</v>
      </c>
      <c r="B336" s="311">
        <v>706</v>
      </c>
      <c r="C336" s="7" t="s">
        <v>1047</v>
      </c>
      <c r="D336" s="7" t="s">
        <v>593</v>
      </c>
      <c r="E336" s="333">
        <v>150</v>
      </c>
      <c r="G336" s="357"/>
    </row>
    <row r="337" spans="1:7" ht="31.5">
      <c r="A337" s="2" t="s">
        <v>1048</v>
      </c>
      <c r="B337" s="311">
        <v>706</v>
      </c>
      <c r="C337" s="7" t="s">
        <v>1049</v>
      </c>
      <c r="D337" s="7"/>
      <c r="E337" s="333">
        <f>E338</f>
        <v>150</v>
      </c>
      <c r="G337" s="357"/>
    </row>
    <row r="338" spans="1:7" ht="31.5">
      <c r="A338" s="2" t="s">
        <v>622</v>
      </c>
      <c r="B338" s="311">
        <v>706</v>
      </c>
      <c r="C338" s="7" t="s">
        <v>1049</v>
      </c>
      <c r="D338" s="7" t="s">
        <v>593</v>
      </c>
      <c r="E338" s="333">
        <v>150</v>
      </c>
      <c r="G338" s="357"/>
    </row>
    <row r="339" spans="1:7" ht="31.5">
      <c r="A339" s="2" t="s">
        <v>60</v>
      </c>
      <c r="B339" s="311">
        <v>706</v>
      </c>
      <c r="C339" s="7" t="s">
        <v>64</v>
      </c>
      <c r="D339" s="7"/>
      <c r="E339" s="333">
        <f>E340+E344+E342</f>
        <v>2663.6</v>
      </c>
      <c r="G339" s="357"/>
    </row>
    <row r="340" spans="1:7" ht="15.75">
      <c r="A340" s="2" t="s">
        <v>399</v>
      </c>
      <c r="B340" s="311">
        <v>706</v>
      </c>
      <c r="C340" s="7" t="s">
        <v>400</v>
      </c>
      <c r="D340" s="7"/>
      <c r="E340" s="333">
        <f>E341</f>
        <v>1985</v>
      </c>
      <c r="G340" s="357"/>
    </row>
    <row r="341" spans="1:7" ht="31.5">
      <c r="A341" s="2" t="s">
        <v>622</v>
      </c>
      <c r="B341" s="311">
        <v>706</v>
      </c>
      <c r="C341" s="7" t="s">
        <v>400</v>
      </c>
      <c r="D341" s="7" t="s">
        <v>593</v>
      </c>
      <c r="E341" s="333">
        <v>1985</v>
      </c>
      <c r="G341" s="357"/>
    </row>
    <row r="342" spans="1:7" ht="15.75">
      <c r="A342" s="2" t="s">
        <v>1148</v>
      </c>
      <c r="B342" s="311">
        <v>706</v>
      </c>
      <c r="C342" s="7" t="s">
        <v>1323</v>
      </c>
      <c r="D342" s="7"/>
      <c r="E342" s="333">
        <f>E343</f>
        <v>358.6</v>
      </c>
      <c r="G342" s="357"/>
    </row>
    <row r="343" spans="1:7" ht="15.75">
      <c r="A343" s="2" t="s">
        <v>455</v>
      </c>
      <c r="B343" s="311">
        <v>706</v>
      </c>
      <c r="C343" s="7" t="s">
        <v>1323</v>
      </c>
      <c r="D343" s="7" t="s">
        <v>602</v>
      </c>
      <c r="E343" s="333">
        <v>358.6</v>
      </c>
      <c r="G343" s="357"/>
    </row>
    <row r="344" spans="1:7" ht="47.25">
      <c r="A344" s="2" t="s">
        <v>102</v>
      </c>
      <c r="B344" s="311">
        <v>706</v>
      </c>
      <c r="C344" s="7" t="s">
        <v>403</v>
      </c>
      <c r="D344" s="7"/>
      <c r="E344" s="333">
        <f>E345</f>
        <v>320</v>
      </c>
      <c r="G344" s="357"/>
    </row>
    <row r="345" spans="1:7" ht="31.5">
      <c r="A345" s="2" t="s">
        <v>622</v>
      </c>
      <c r="B345" s="311">
        <v>706</v>
      </c>
      <c r="C345" s="7" t="s">
        <v>403</v>
      </c>
      <c r="D345" s="7" t="s">
        <v>593</v>
      </c>
      <c r="E345" s="333">
        <v>320</v>
      </c>
      <c r="G345" s="357"/>
    </row>
    <row r="346" spans="1:7" ht="31.5">
      <c r="A346" s="2" t="s">
        <v>107</v>
      </c>
      <c r="B346" s="311">
        <v>706</v>
      </c>
      <c r="C346" s="7" t="s">
        <v>108</v>
      </c>
      <c r="D346" s="7"/>
      <c r="E346" s="333">
        <f>E347</f>
        <v>15626</v>
      </c>
      <c r="G346" s="357"/>
    </row>
    <row r="347" spans="1:7" ht="15.75">
      <c r="A347" s="2" t="s">
        <v>109</v>
      </c>
      <c r="B347" s="311">
        <v>706</v>
      </c>
      <c r="C347" s="7" t="s">
        <v>110</v>
      </c>
      <c r="D347" s="7"/>
      <c r="E347" s="333">
        <f>E348+E349</f>
        <v>15626</v>
      </c>
      <c r="G347" s="357"/>
    </row>
    <row r="348" spans="1:7" ht="31.5">
      <c r="A348" s="2" t="s">
        <v>622</v>
      </c>
      <c r="B348" s="311">
        <v>706</v>
      </c>
      <c r="C348" s="7" t="s">
        <v>110</v>
      </c>
      <c r="D348" s="7" t="s">
        <v>593</v>
      </c>
      <c r="E348" s="333">
        <v>15611</v>
      </c>
      <c r="G348" s="357"/>
    </row>
    <row r="349" spans="1:7" ht="15.75">
      <c r="A349" s="2" t="s">
        <v>594</v>
      </c>
      <c r="B349" s="311">
        <v>706</v>
      </c>
      <c r="C349" s="7" t="s">
        <v>110</v>
      </c>
      <c r="D349" s="7" t="s">
        <v>595</v>
      </c>
      <c r="E349" s="333">
        <v>15</v>
      </c>
      <c r="G349" s="357"/>
    </row>
    <row r="350" spans="1:7" ht="31.5">
      <c r="A350" s="2" t="s">
        <v>1040</v>
      </c>
      <c r="B350" s="311">
        <v>706</v>
      </c>
      <c r="C350" s="7" t="s">
        <v>1041</v>
      </c>
      <c r="D350" s="7"/>
      <c r="E350" s="333">
        <f>E351</f>
        <v>405.491</v>
      </c>
      <c r="G350" s="357"/>
    </row>
    <row r="351" spans="1:7" ht="15.75">
      <c r="A351" s="2" t="s">
        <v>1148</v>
      </c>
      <c r="B351" s="311">
        <v>706</v>
      </c>
      <c r="C351" s="7" t="s">
        <v>1151</v>
      </c>
      <c r="D351" s="7"/>
      <c r="E351" s="333">
        <f>E352</f>
        <v>405.491</v>
      </c>
      <c r="G351" s="357"/>
    </row>
    <row r="352" spans="1:7" ht="15.75">
      <c r="A352" s="2" t="s">
        <v>455</v>
      </c>
      <c r="B352" s="311">
        <v>706</v>
      </c>
      <c r="C352" s="7" t="s">
        <v>1151</v>
      </c>
      <c r="D352" s="7" t="s">
        <v>602</v>
      </c>
      <c r="E352" s="333">
        <v>405.491</v>
      </c>
      <c r="G352" s="357"/>
    </row>
    <row r="353" spans="1:7" ht="47.25">
      <c r="A353" s="40" t="s">
        <v>3</v>
      </c>
      <c r="B353" s="311">
        <v>706</v>
      </c>
      <c r="C353" s="347" t="s">
        <v>308</v>
      </c>
      <c r="D353" s="5"/>
      <c r="E353" s="15">
        <f>E354+E363</f>
        <v>112420.495</v>
      </c>
      <c r="G353" s="357"/>
    </row>
    <row r="354" spans="1:7" ht="31.5">
      <c r="A354" s="2" t="s">
        <v>636</v>
      </c>
      <c r="B354" s="311">
        <v>706</v>
      </c>
      <c r="C354" s="311" t="s">
        <v>309</v>
      </c>
      <c r="D354" s="7"/>
      <c r="E354" s="333">
        <f>E355+E360+E358</f>
        <v>112150.495</v>
      </c>
      <c r="G354" s="357"/>
    </row>
    <row r="355" spans="1:7" ht="15.75">
      <c r="A355" s="2" t="s">
        <v>522</v>
      </c>
      <c r="B355" s="311">
        <v>706</v>
      </c>
      <c r="C355" s="7" t="s">
        <v>310</v>
      </c>
      <c r="D355" s="7"/>
      <c r="E355" s="333">
        <f>E356+E357</f>
        <v>36244.477</v>
      </c>
      <c r="G355" s="357"/>
    </row>
    <row r="356" spans="1:7" ht="31.5">
      <c r="A356" s="2" t="s">
        <v>622</v>
      </c>
      <c r="B356" s="311">
        <v>706</v>
      </c>
      <c r="C356" s="7" t="s">
        <v>310</v>
      </c>
      <c r="D356" s="7" t="s">
        <v>593</v>
      </c>
      <c r="E356" s="333">
        <v>29239.477</v>
      </c>
      <c r="G356" s="357"/>
    </row>
    <row r="357" spans="1:7" ht="15.75">
      <c r="A357" s="2" t="s">
        <v>455</v>
      </c>
      <c r="B357" s="311">
        <v>706</v>
      </c>
      <c r="C357" s="7" t="s">
        <v>310</v>
      </c>
      <c r="D357" s="7" t="s">
        <v>602</v>
      </c>
      <c r="E357" s="333">
        <v>7005</v>
      </c>
      <c r="G357" s="357"/>
    </row>
    <row r="358" spans="1:7" ht="63">
      <c r="A358" s="2" t="s">
        <v>409</v>
      </c>
      <c r="B358" s="311">
        <v>706</v>
      </c>
      <c r="C358" s="7" t="s">
        <v>1123</v>
      </c>
      <c r="D358" s="7"/>
      <c r="E358" s="333">
        <f>E359</f>
        <v>1828.734</v>
      </c>
      <c r="G358" s="357"/>
    </row>
    <row r="359" spans="1:7" ht="15.75">
      <c r="A359" s="2" t="s">
        <v>455</v>
      </c>
      <c r="B359" s="311">
        <v>706</v>
      </c>
      <c r="C359" s="7" t="s">
        <v>1123</v>
      </c>
      <c r="D359" s="7" t="s">
        <v>602</v>
      </c>
      <c r="E359" s="333">
        <v>1828.734</v>
      </c>
      <c r="G359" s="357"/>
    </row>
    <row r="360" spans="1:7" ht="31.5">
      <c r="A360" s="2" t="s">
        <v>650</v>
      </c>
      <c r="B360" s="311">
        <v>706</v>
      </c>
      <c r="C360" s="7" t="s">
        <v>651</v>
      </c>
      <c r="D360" s="7"/>
      <c r="E360" s="333">
        <f>E361+E362</f>
        <v>74077.284</v>
      </c>
      <c r="G360" s="357"/>
    </row>
    <row r="361" spans="1:7" ht="31.5">
      <c r="A361" s="2" t="s">
        <v>622</v>
      </c>
      <c r="B361" s="311">
        <v>706</v>
      </c>
      <c r="C361" s="7" t="s">
        <v>651</v>
      </c>
      <c r="D361" s="7" t="s">
        <v>593</v>
      </c>
      <c r="E361" s="333">
        <v>59077.284</v>
      </c>
      <c r="G361" s="357"/>
    </row>
    <row r="362" spans="1:7" ht="15.75">
      <c r="A362" s="2" t="s">
        <v>455</v>
      </c>
      <c r="B362" s="311">
        <v>706</v>
      </c>
      <c r="C362" s="7" t="s">
        <v>651</v>
      </c>
      <c r="D362" s="7" t="s">
        <v>602</v>
      </c>
      <c r="E362" s="333">
        <v>15000</v>
      </c>
      <c r="G362" s="357"/>
    </row>
    <row r="363" spans="1:7" ht="31.5">
      <c r="A363" s="2" t="s">
        <v>311</v>
      </c>
      <c r="B363" s="311">
        <v>706</v>
      </c>
      <c r="C363" s="7" t="s">
        <v>312</v>
      </c>
      <c r="D363" s="7"/>
      <c r="E363" s="333">
        <f>E364</f>
        <v>270</v>
      </c>
      <c r="G363" s="357"/>
    </row>
    <row r="364" spans="1:7" ht="15.75">
      <c r="A364" s="2" t="s">
        <v>612</v>
      </c>
      <c r="B364" s="311">
        <v>706</v>
      </c>
      <c r="C364" s="311" t="s">
        <v>313</v>
      </c>
      <c r="D364" s="338"/>
      <c r="E364" s="333">
        <f>E365</f>
        <v>270</v>
      </c>
      <c r="G364" s="357"/>
    </row>
    <row r="365" spans="1:7" ht="31.5">
      <c r="A365" s="2" t="s">
        <v>622</v>
      </c>
      <c r="B365" s="311">
        <v>706</v>
      </c>
      <c r="C365" s="311" t="s">
        <v>313</v>
      </c>
      <c r="D365" s="7" t="s">
        <v>593</v>
      </c>
      <c r="E365" s="333">
        <v>270</v>
      </c>
      <c r="G365" s="357"/>
    </row>
    <row r="366" spans="1:7" ht="31.5">
      <c r="A366" s="40" t="s">
        <v>314</v>
      </c>
      <c r="B366" s="311">
        <v>706</v>
      </c>
      <c r="C366" s="5" t="s">
        <v>315</v>
      </c>
      <c r="D366" s="5"/>
      <c r="E366" s="15">
        <v>0</v>
      </c>
      <c r="G366" s="357"/>
    </row>
    <row r="367" spans="1:7" ht="47.25">
      <c r="A367" s="40" t="s">
        <v>316</v>
      </c>
      <c r="B367" s="311">
        <v>706</v>
      </c>
      <c r="C367" s="5" t="s">
        <v>317</v>
      </c>
      <c r="D367" s="5"/>
      <c r="E367" s="15">
        <f>E368+E371+E376</f>
        <v>4508.906</v>
      </c>
      <c r="G367" s="357"/>
    </row>
    <row r="368" spans="1:7" ht="47.25">
      <c r="A368" s="2" t="s">
        <v>69</v>
      </c>
      <c r="B368" s="311">
        <v>706</v>
      </c>
      <c r="C368" s="7" t="s">
        <v>318</v>
      </c>
      <c r="D368" s="7"/>
      <c r="E368" s="333">
        <f>E369</f>
        <v>800</v>
      </c>
      <c r="G368" s="357"/>
    </row>
    <row r="369" spans="1:7" ht="15.75">
      <c r="A369" s="2" t="s">
        <v>159</v>
      </c>
      <c r="B369" s="311">
        <v>706</v>
      </c>
      <c r="C369" s="7" t="s">
        <v>319</v>
      </c>
      <c r="D369" s="7"/>
      <c r="E369" s="333">
        <f>E370</f>
        <v>800</v>
      </c>
      <c r="G369" s="357"/>
    </row>
    <row r="370" spans="1:7" ht="15.75">
      <c r="A370" s="2" t="s">
        <v>594</v>
      </c>
      <c r="B370" s="311">
        <v>706</v>
      </c>
      <c r="C370" s="7" t="s">
        <v>319</v>
      </c>
      <c r="D370" s="7" t="s">
        <v>595</v>
      </c>
      <c r="E370" s="333">
        <v>800</v>
      </c>
      <c r="G370" s="357"/>
    </row>
    <row r="371" spans="1:7" ht="63">
      <c r="A371" s="2" t="s">
        <v>631</v>
      </c>
      <c r="B371" s="311">
        <v>706</v>
      </c>
      <c r="C371" s="7" t="s">
        <v>320</v>
      </c>
      <c r="D371" s="7"/>
      <c r="E371" s="333">
        <f>E372</f>
        <v>2527.416</v>
      </c>
      <c r="G371" s="357"/>
    </row>
    <row r="372" spans="1:7" ht="15.75">
      <c r="A372" s="2" t="s">
        <v>523</v>
      </c>
      <c r="B372" s="311">
        <v>706</v>
      </c>
      <c r="C372" s="7" t="s">
        <v>321</v>
      </c>
      <c r="D372" s="7"/>
      <c r="E372" s="333">
        <f>E373+E374+E375</f>
        <v>2527.416</v>
      </c>
      <c r="G372" s="357"/>
    </row>
    <row r="373" spans="1:7" ht="47.25">
      <c r="A373" s="2" t="s">
        <v>591</v>
      </c>
      <c r="B373" s="311">
        <v>706</v>
      </c>
      <c r="C373" s="7" t="s">
        <v>321</v>
      </c>
      <c r="D373" s="7" t="s">
        <v>592</v>
      </c>
      <c r="E373" s="333">
        <v>2100.38</v>
      </c>
      <c r="G373" s="357"/>
    </row>
    <row r="374" spans="1:7" ht="31.5">
      <c r="A374" s="2" t="s">
        <v>622</v>
      </c>
      <c r="B374" s="311">
        <v>706</v>
      </c>
      <c r="C374" s="7" t="s">
        <v>321</v>
      </c>
      <c r="D374" s="7" t="s">
        <v>593</v>
      </c>
      <c r="E374" s="333">
        <v>417.974</v>
      </c>
      <c r="G374" s="357"/>
    </row>
    <row r="375" spans="1:7" ht="15.75">
      <c r="A375" s="2" t="s">
        <v>594</v>
      </c>
      <c r="B375" s="311">
        <v>706</v>
      </c>
      <c r="C375" s="7" t="s">
        <v>321</v>
      </c>
      <c r="D375" s="7" t="s">
        <v>595</v>
      </c>
      <c r="E375" s="333">
        <v>9.062</v>
      </c>
      <c r="G375" s="357"/>
    </row>
    <row r="376" spans="1:7" ht="47.25">
      <c r="A376" s="2" t="s">
        <v>1276</v>
      </c>
      <c r="B376" s="311">
        <v>706</v>
      </c>
      <c r="C376" s="7" t="s">
        <v>1277</v>
      </c>
      <c r="D376" s="7"/>
      <c r="E376" s="333">
        <f>E379+E377+E383+E381</f>
        <v>1181.49</v>
      </c>
      <c r="G376" s="357"/>
    </row>
    <row r="377" spans="1:7" ht="31.5">
      <c r="A377" s="2" t="s">
        <v>1317</v>
      </c>
      <c r="B377" s="311">
        <v>706</v>
      </c>
      <c r="C377" s="7" t="s">
        <v>1318</v>
      </c>
      <c r="D377" s="7"/>
      <c r="E377" s="333">
        <f>E378</f>
        <v>99</v>
      </c>
      <c r="G377" s="357"/>
    </row>
    <row r="378" spans="1:7" ht="31.5">
      <c r="A378" s="2" t="s">
        <v>622</v>
      </c>
      <c r="B378" s="311">
        <v>706</v>
      </c>
      <c r="C378" s="7" t="s">
        <v>1318</v>
      </c>
      <c r="D378" s="7" t="s">
        <v>593</v>
      </c>
      <c r="E378" s="333">
        <v>99</v>
      </c>
      <c r="G378" s="357"/>
    </row>
    <row r="379" spans="1:7" ht="15.75">
      <c r="A379" s="2" t="s">
        <v>1148</v>
      </c>
      <c r="B379" s="311">
        <v>706</v>
      </c>
      <c r="C379" s="7" t="s">
        <v>1278</v>
      </c>
      <c r="D379" s="7"/>
      <c r="E379" s="333">
        <f>E380</f>
        <v>262</v>
      </c>
      <c r="G379" s="357"/>
    </row>
    <row r="380" spans="1:7" ht="15.75">
      <c r="A380" s="2" t="s">
        <v>455</v>
      </c>
      <c r="B380" s="311">
        <v>706</v>
      </c>
      <c r="C380" s="7" t="s">
        <v>1278</v>
      </c>
      <c r="D380" s="7" t="s">
        <v>602</v>
      </c>
      <c r="E380" s="333">
        <v>262</v>
      </c>
      <c r="G380" s="357"/>
    </row>
    <row r="381" spans="1:7" ht="63">
      <c r="A381" s="2" t="s">
        <v>1273</v>
      </c>
      <c r="B381" s="311">
        <v>706</v>
      </c>
      <c r="C381" s="7" t="s">
        <v>1413</v>
      </c>
      <c r="D381" s="7"/>
      <c r="E381" s="333">
        <f>E382</f>
        <v>215.42</v>
      </c>
      <c r="G381" s="357"/>
    </row>
    <row r="382" spans="1:7" ht="15.75">
      <c r="A382" s="2" t="s">
        <v>455</v>
      </c>
      <c r="B382" s="311">
        <v>706</v>
      </c>
      <c r="C382" s="7" t="s">
        <v>1413</v>
      </c>
      <c r="D382" s="7" t="s">
        <v>602</v>
      </c>
      <c r="E382" s="333">
        <v>215.42</v>
      </c>
      <c r="G382" s="357"/>
    </row>
    <row r="383" spans="1:7" ht="31.5">
      <c r="A383" s="2" t="s">
        <v>1044</v>
      </c>
      <c r="B383" s="311">
        <v>706</v>
      </c>
      <c r="C383" s="7" t="s">
        <v>1324</v>
      </c>
      <c r="D383" s="7"/>
      <c r="E383" s="333">
        <f>E384</f>
        <v>605.07</v>
      </c>
      <c r="G383" s="357"/>
    </row>
    <row r="384" spans="1:7" ht="15.75">
      <c r="A384" s="2" t="s">
        <v>455</v>
      </c>
      <c r="B384" s="311">
        <v>706</v>
      </c>
      <c r="C384" s="7" t="s">
        <v>1324</v>
      </c>
      <c r="D384" s="7" t="s">
        <v>602</v>
      </c>
      <c r="E384" s="333">
        <v>605.07</v>
      </c>
      <c r="G384" s="357"/>
    </row>
    <row r="385" spans="1:7" ht="31.5">
      <c r="A385" s="40" t="s">
        <v>322</v>
      </c>
      <c r="B385" s="311">
        <v>706</v>
      </c>
      <c r="C385" s="5" t="s">
        <v>323</v>
      </c>
      <c r="D385" s="5"/>
      <c r="E385" s="15">
        <f>E386+E389+E390</f>
        <v>1009.784</v>
      </c>
      <c r="G385" s="357"/>
    </row>
    <row r="386" spans="1:7" ht="47.25">
      <c r="A386" s="2" t="s">
        <v>70</v>
      </c>
      <c r="B386" s="311">
        <v>706</v>
      </c>
      <c r="C386" s="7" t="s">
        <v>324</v>
      </c>
      <c r="D386" s="5"/>
      <c r="E386" s="333">
        <f>E387</f>
        <v>799.784</v>
      </c>
      <c r="G386" s="357"/>
    </row>
    <row r="387" spans="1:7" ht="15.75">
      <c r="A387" s="2" t="s">
        <v>523</v>
      </c>
      <c r="B387" s="311">
        <v>706</v>
      </c>
      <c r="C387" s="7" t="s">
        <v>325</v>
      </c>
      <c r="D387" s="7"/>
      <c r="E387" s="333">
        <f>E388</f>
        <v>799.784</v>
      </c>
      <c r="G387" s="357"/>
    </row>
    <row r="388" spans="1:7" ht="31.5">
      <c r="A388" s="2" t="s">
        <v>622</v>
      </c>
      <c r="B388" s="311">
        <v>706</v>
      </c>
      <c r="C388" s="7" t="s">
        <v>325</v>
      </c>
      <c r="D388" s="7" t="s">
        <v>593</v>
      </c>
      <c r="E388" s="333">
        <v>799.784</v>
      </c>
      <c r="G388" s="357"/>
    </row>
    <row r="389" spans="1:7" ht="31.5">
      <c r="A389" s="2" t="s">
        <v>71</v>
      </c>
      <c r="B389" s="311">
        <v>706</v>
      </c>
      <c r="C389" s="7" t="s">
        <v>326</v>
      </c>
      <c r="D389" s="7"/>
      <c r="E389" s="333">
        <v>0</v>
      </c>
      <c r="G389" s="357"/>
    </row>
    <row r="390" spans="1:7" ht="31.5">
      <c r="A390" s="2" t="s">
        <v>327</v>
      </c>
      <c r="B390" s="311">
        <v>706</v>
      </c>
      <c r="C390" s="7" t="s">
        <v>329</v>
      </c>
      <c r="D390" s="7"/>
      <c r="E390" s="333">
        <f>E391</f>
        <v>210</v>
      </c>
      <c r="G390" s="357"/>
    </row>
    <row r="391" spans="1:7" ht="15.75">
      <c r="A391" s="2" t="s">
        <v>533</v>
      </c>
      <c r="B391" s="311">
        <v>706</v>
      </c>
      <c r="C391" s="7" t="s">
        <v>328</v>
      </c>
      <c r="D391" s="7"/>
      <c r="E391" s="333">
        <f>E392</f>
        <v>210</v>
      </c>
      <c r="G391" s="357"/>
    </row>
    <row r="392" spans="1:7" ht="31.5">
      <c r="A392" s="2" t="s">
        <v>599</v>
      </c>
      <c r="B392" s="311">
        <v>706</v>
      </c>
      <c r="C392" s="7" t="s">
        <v>328</v>
      </c>
      <c r="D392" s="7" t="s">
        <v>600</v>
      </c>
      <c r="E392" s="333">
        <v>210</v>
      </c>
      <c r="G392" s="357"/>
    </row>
    <row r="393" spans="1:7" ht="47.25">
      <c r="A393" s="40" t="s">
        <v>1070</v>
      </c>
      <c r="B393" s="347">
        <v>706</v>
      </c>
      <c r="C393" s="5" t="s">
        <v>1071</v>
      </c>
      <c r="D393" s="5"/>
      <c r="E393" s="15">
        <f>E394</f>
        <v>200</v>
      </c>
      <c r="G393" s="357"/>
    </row>
    <row r="394" spans="1:7" ht="47.25">
      <c r="A394" s="2" t="s">
        <v>1072</v>
      </c>
      <c r="B394" s="311">
        <v>706</v>
      </c>
      <c r="C394" s="7" t="s">
        <v>1073</v>
      </c>
      <c r="D394" s="7"/>
      <c r="E394" s="333">
        <f>E395</f>
        <v>200</v>
      </c>
      <c r="G394" s="357"/>
    </row>
    <row r="395" spans="1:7" ht="47.25">
      <c r="A395" s="2" t="s">
        <v>1074</v>
      </c>
      <c r="B395" s="311">
        <v>706</v>
      </c>
      <c r="C395" s="7" t="s">
        <v>1075</v>
      </c>
      <c r="D395" s="7"/>
      <c r="E395" s="333">
        <f>E396</f>
        <v>200</v>
      </c>
      <c r="G395" s="357"/>
    </row>
    <row r="396" spans="1:7" ht="15.75">
      <c r="A396" s="2" t="s">
        <v>620</v>
      </c>
      <c r="B396" s="311">
        <v>706</v>
      </c>
      <c r="C396" s="7" t="s">
        <v>1076</v>
      </c>
      <c r="D396" s="7"/>
      <c r="E396" s="333">
        <f>E397</f>
        <v>200</v>
      </c>
      <c r="G396" s="357"/>
    </row>
    <row r="397" spans="1:7" ht="31.5">
      <c r="A397" s="2" t="s">
        <v>622</v>
      </c>
      <c r="B397" s="311">
        <v>706</v>
      </c>
      <c r="C397" s="7" t="s">
        <v>1076</v>
      </c>
      <c r="D397" s="7" t="s">
        <v>593</v>
      </c>
      <c r="E397" s="333">
        <v>200</v>
      </c>
      <c r="G397" s="357"/>
    </row>
    <row r="398" spans="1:7" ht="33" customHeight="1">
      <c r="A398" s="40" t="s">
        <v>147</v>
      </c>
      <c r="B398" s="347">
        <v>792</v>
      </c>
      <c r="C398" s="5"/>
      <c r="D398" s="5"/>
      <c r="E398" s="15">
        <f>E399</f>
        <v>77653.3</v>
      </c>
      <c r="G398" s="357"/>
    </row>
    <row r="399" spans="1:7" ht="47.25">
      <c r="A399" s="2" t="s">
        <v>130</v>
      </c>
      <c r="B399" s="311">
        <v>792</v>
      </c>
      <c r="C399" s="7" t="s">
        <v>253</v>
      </c>
      <c r="D399" s="7"/>
      <c r="E399" s="333">
        <f>E400+E405</f>
        <v>77653.3</v>
      </c>
      <c r="G399" s="357"/>
    </row>
    <row r="400" spans="1:7" ht="63">
      <c r="A400" s="2" t="s">
        <v>624</v>
      </c>
      <c r="B400" s="311">
        <v>792</v>
      </c>
      <c r="C400" s="7" t="s">
        <v>255</v>
      </c>
      <c r="D400" s="7"/>
      <c r="E400" s="333">
        <f>E401</f>
        <v>19551</v>
      </c>
      <c r="G400" s="357"/>
    </row>
    <row r="401" spans="1:7" s="334" customFormat="1" ht="15.75">
      <c r="A401" s="2" t="s">
        <v>623</v>
      </c>
      <c r="B401" s="311">
        <v>792</v>
      </c>
      <c r="C401" s="7" t="s">
        <v>404</v>
      </c>
      <c r="D401" s="7"/>
      <c r="E401" s="333">
        <f>E402+E403+E404</f>
        <v>19551</v>
      </c>
      <c r="F401" s="369"/>
      <c r="G401" s="357"/>
    </row>
    <row r="402" spans="1:7" ht="47.25">
      <c r="A402" s="2" t="s">
        <v>591</v>
      </c>
      <c r="B402" s="311">
        <v>792</v>
      </c>
      <c r="C402" s="7" t="s">
        <v>404</v>
      </c>
      <c r="D402" s="7" t="s">
        <v>592</v>
      </c>
      <c r="E402" s="333">
        <v>17558</v>
      </c>
      <c r="G402" s="357"/>
    </row>
    <row r="403" spans="1:7" ht="31.5">
      <c r="A403" s="2" t="s">
        <v>622</v>
      </c>
      <c r="B403" s="311">
        <v>792</v>
      </c>
      <c r="C403" s="7" t="s">
        <v>404</v>
      </c>
      <c r="D403" s="7" t="s">
        <v>593</v>
      </c>
      <c r="E403" s="333">
        <v>1990</v>
      </c>
      <c r="G403" s="357"/>
    </row>
    <row r="404" spans="1:7" ht="15.75">
      <c r="A404" s="2" t="s">
        <v>594</v>
      </c>
      <c r="B404" s="311">
        <v>792</v>
      </c>
      <c r="C404" s="7" t="s">
        <v>404</v>
      </c>
      <c r="D404" s="7" t="s">
        <v>595</v>
      </c>
      <c r="E404" s="333">
        <v>3</v>
      </c>
      <c r="G404" s="357"/>
    </row>
    <row r="405" spans="1:7" ht="63">
      <c r="A405" s="2" t="s">
        <v>254</v>
      </c>
      <c r="B405" s="311">
        <v>792</v>
      </c>
      <c r="C405" s="7" t="s">
        <v>257</v>
      </c>
      <c r="D405" s="7"/>
      <c r="E405" s="333">
        <f>E406+E408</f>
        <v>58102.3</v>
      </c>
      <c r="G405" s="357"/>
    </row>
    <row r="406" spans="1:7" ht="15.75">
      <c r="A406" s="2" t="s">
        <v>615</v>
      </c>
      <c r="B406" s="311">
        <v>792</v>
      </c>
      <c r="C406" s="7" t="s">
        <v>405</v>
      </c>
      <c r="D406" s="7"/>
      <c r="E406" s="333">
        <f>E407</f>
        <v>55612</v>
      </c>
      <c r="G406" s="357"/>
    </row>
    <row r="407" spans="1:7" ht="15.75">
      <c r="A407" s="2" t="s">
        <v>455</v>
      </c>
      <c r="B407" s="311">
        <v>792</v>
      </c>
      <c r="C407" s="7" t="s">
        <v>405</v>
      </c>
      <c r="D407" s="7" t="s">
        <v>602</v>
      </c>
      <c r="E407" s="333">
        <v>55612</v>
      </c>
      <c r="G407" s="357"/>
    </row>
    <row r="408" spans="1:7" ht="15.75">
      <c r="A408" s="2" t="s">
        <v>1370</v>
      </c>
      <c r="B408" s="311">
        <v>792</v>
      </c>
      <c r="C408" s="7" t="s">
        <v>1371</v>
      </c>
      <c r="D408" s="7"/>
      <c r="E408" s="333">
        <f>E409</f>
        <v>2490.3</v>
      </c>
      <c r="G408" s="357"/>
    </row>
    <row r="409" spans="1:7" ht="15.75">
      <c r="A409" s="2" t="s">
        <v>455</v>
      </c>
      <c r="B409" s="311">
        <v>792</v>
      </c>
      <c r="C409" s="7" t="s">
        <v>1371</v>
      </c>
      <c r="D409" s="7" t="s">
        <v>602</v>
      </c>
      <c r="E409" s="333">
        <v>2490.3</v>
      </c>
      <c r="G409" s="357"/>
    </row>
    <row r="410" spans="1:7" ht="15.75">
      <c r="A410" s="40" t="s">
        <v>229</v>
      </c>
      <c r="B410" s="344"/>
      <c r="C410" s="5"/>
      <c r="D410" s="5"/>
      <c r="E410" s="15">
        <f>E398+E21</f>
        <v>2091787.107</v>
      </c>
      <c r="G410" s="357"/>
    </row>
    <row r="411" spans="1:7" ht="15.75">
      <c r="A411" s="115"/>
      <c r="B411" s="334"/>
      <c r="C411" s="334"/>
      <c r="D411" s="381"/>
      <c r="E411" s="386"/>
      <c r="G411" s="357"/>
    </row>
    <row r="412" spans="1:7" ht="31.5" customHeight="1">
      <c r="A412" s="450" t="s">
        <v>428</v>
      </c>
      <c r="B412" s="450"/>
      <c r="C412" s="450"/>
      <c r="D412" s="450"/>
      <c r="E412" s="450"/>
      <c r="G412" s="357"/>
    </row>
    <row r="413" spans="4:7" ht="15.75">
      <c r="D413" s="383"/>
      <c r="E413" s="383"/>
      <c r="G413" s="357"/>
    </row>
    <row r="414" spans="1:7" ht="15.75">
      <c r="A414" s="301"/>
      <c r="D414" s="301"/>
      <c r="E414" s="301"/>
      <c r="G414" s="357"/>
    </row>
    <row r="415" spans="1:7" ht="15.75">
      <c r="A415" s="301"/>
      <c r="D415" s="301"/>
      <c r="E415" s="301"/>
      <c r="G415" s="357"/>
    </row>
    <row r="416" spans="1:7" ht="15.75">
      <c r="A416" s="301"/>
      <c r="D416" s="301"/>
      <c r="E416" s="301"/>
      <c r="G416" s="357"/>
    </row>
    <row r="417" spans="1:7" ht="15.75">
      <c r="A417" s="301"/>
      <c r="D417" s="301"/>
      <c r="E417" s="301"/>
      <c r="G417" s="357"/>
    </row>
    <row r="418" spans="1:7" ht="15.75">
      <c r="A418" s="301"/>
      <c r="D418" s="301"/>
      <c r="E418" s="301"/>
      <c r="G418" s="357"/>
    </row>
    <row r="419" spans="1:7" ht="15.75">
      <c r="A419" s="301"/>
      <c r="D419" s="301"/>
      <c r="E419" s="301"/>
      <c r="G419" s="357"/>
    </row>
    <row r="420" spans="1:7" ht="15.75">
      <c r="A420" s="301"/>
      <c r="D420" s="301"/>
      <c r="E420" s="301"/>
      <c r="G420" s="357"/>
    </row>
    <row r="421" spans="1:7" ht="15.75">
      <c r="A421" s="301"/>
      <c r="D421" s="301"/>
      <c r="E421" s="301"/>
      <c r="G421" s="357"/>
    </row>
    <row r="422" spans="1:7" ht="15.75">
      <c r="A422" s="301"/>
      <c r="D422" s="301"/>
      <c r="E422" s="301"/>
      <c r="G422" s="357"/>
    </row>
    <row r="423" spans="1:7" ht="15.75">
      <c r="A423" s="301"/>
      <c r="D423" s="301"/>
      <c r="E423" s="301"/>
      <c r="G423" s="357"/>
    </row>
    <row r="424" spans="1:7" ht="15.75">
      <c r="A424" s="301"/>
      <c r="D424" s="383"/>
      <c r="E424" s="383"/>
      <c r="G424" s="357"/>
    </row>
    <row r="425" spans="1:7" ht="15.75">
      <c r="A425" s="301"/>
      <c r="D425" s="383"/>
      <c r="E425" s="383"/>
      <c r="G425" s="357"/>
    </row>
    <row r="426" spans="1:5" ht="15.75">
      <c r="A426" s="301"/>
      <c r="D426" s="383"/>
      <c r="E426" s="383"/>
    </row>
    <row r="427" spans="1:5" ht="15.75">
      <c r="A427" s="301"/>
      <c r="D427" s="383"/>
      <c r="E427" s="383"/>
    </row>
    <row r="428" spans="1:5" ht="15.75">
      <c r="A428" s="301"/>
      <c r="D428" s="383"/>
      <c r="E428" s="383"/>
    </row>
    <row r="429" spans="1:5" ht="15.75">
      <c r="A429" s="301"/>
      <c r="D429" s="383"/>
      <c r="E429" s="383"/>
    </row>
    <row r="430" spans="1:5" ht="15.75">
      <c r="A430" s="301"/>
      <c r="D430" s="383"/>
      <c r="E430" s="383"/>
    </row>
    <row r="431" spans="1:5" ht="15.75">
      <c r="A431" s="301"/>
      <c r="D431" s="383"/>
      <c r="E431" s="383"/>
    </row>
    <row r="432" spans="1:5" ht="15.75">
      <c r="A432" s="301"/>
      <c r="D432" s="383"/>
      <c r="E432" s="383"/>
    </row>
    <row r="433" spans="1:5" ht="15.75">
      <c r="A433" s="301"/>
      <c r="D433" s="383"/>
      <c r="E433" s="383"/>
    </row>
    <row r="434" spans="1:5" ht="15.75">
      <c r="A434" s="301"/>
      <c r="D434" s="383"/>
      <c r="E434" s="383"/>
    </row>
    <row r="435" spans="1:5" ht="15.75">
      <c r="A435" s="301"/>
      <c r="D435" s="383"/>
      <c r="E435" s="383"/>
    </row>
    <row r="436" spans="1:5" ht="15.75">
      <c r="A436" s="301"/>
      <c r="D436" s="383"/>
      <c r="E436" s="383"/>
    </row>
    <row r="437" spans="1:7" ht="15.75">
      <c r="A437" s="301"/>
      <c r="D437" s="383"/>
      <c r="E437" s="383"/>
      <c r="F437" s="301"/>
      <c r="G437" s="301"/>
    </row>
    <row r="438" spans="1:7" ht="15.75">
      <c r="A438" s="301"/>
      <c r="D438" s="383"/>
      <c r="E438" s="383"/>
      <c r="F438" s="301"/>
      <c r="G438" s="301"/>
    </row>
    <row r="439" spans="1:7" ht="15.75">
      <c r="A439" s="301"/>
      <c r="D439" s="383"/>
      <c r="E439" s="383"/>
      <c r="F439" s="301"/>
      <c r="G439" s="301"/>
    </row>
    <row r="440" spans="1:7" ht="15.75">
      <c r="A440" s="301"/>
      <c r="D440" s="383"/>
      <c r="E440" s="383"/>
      <c r="F440" s="301"/>
      <c r="G440" s="301"/>
    </row>
    <row r="441" spans="1:7" ht="15.75">
      <c r="A441" s="301"/>
      <c r="D441" s="383"/>
      <c r="E441" s="383"/>
      <c r="F441" s="301"/>
      <c r="G441" s="301"/>
    </row>
    <row r="442" spans="1:7" ht="15.75">
      <c r="A442" s="301"/>
      <c r="D442" s="383"/>
      <c r="E442" s="383"/>
      <c r="F442" s="301"/>
      <c r="G442" s="301"/>
    </row>
    <row r="443" spans="1:7" ht="15.75">
      <c r="A443" s="301"/>
      <c r="D443" s="383"/>
      <c r="E443" s="383"/>
      <c r="F443" s="301"/>
      <c r="G443" s="301"/>
    </row>
    <row r="444" spans="1:7" ht="15.75">
      <c r="A444" s="301"/>
      <c r="D444" s="383"/>
      <c r="E444" s="383"/>
      <c r="F444" s="301"/>
      <c r="G444" s="301"/>
    </row>
    <row r="445" spans="1:7" ht="15.75">
      <c r="A445" s="301"/>
      <c r="D445" s="383"/>
      <c r="E445" s="383"/>
      <c r="F445" s="301"/>
      <c r="G445" s="301"/>
    </row>
    <row r="446" spans="4:7" ht="15.75">
      <c r="D446" s="383"/>
      <c r="E446" s="383"/>
      <c r="F446" s="301"/>
      <c r="G446" s="301"/>
    </row>
    <row r="447" spans="4:7" ht="15.75">
      <c r="D447" s="383"/>
      <c r="E447" s="383"/>
      <c r="F447" s="301"/>
      <c r="G447" s="301"/>
    </row>
    <row r="448" spans="4:7" ht="15.75">
      <c r="D448" s="383"/>
      <c r="E448" s="383"/>
      <c r="F448" s="301"/>
      <c r="G448" s="301"/>
    </row>
    <row r="449" spans="4:7" ht="15.75">
      <c r="D449" s="383"/>
      <c r="E449" s="383"/>
      <c r="F449" s="301"/>
      <c r="G449" s="301"/>
    </row>
    <row r="450" spans="4:7" ht="15.75">
      <c r="D450" s="383"/>
      <c r="E450" s="383"/>
      <c r="F450" s="301"/>
      <c r="G450" s="301"/>
    </row>
    <row r="451" spans="4:7" ht="42.75" customHeight="1">
      <c r="D451" s="383"/>
      <c r="E451" s="383"/>
      <c r="F451" s="301"/>
      <c r="G451" s="301"/>
    </row>
    <row r="452" spans="4:7" ht="82.5" customHeight="1">
      <c r="D452" s="383"/>
      <c r="E452" s="383"/>
      <c r="F452" s="301"/>
      <c r="G452" s="301"/>
    </row>
    <row r="453" spans="4:5" ht="44.25" customHeight="1">
      <c r="D453" s="383"/>
      <c r="E453" s="383"/>
    </row>
    <row r="454" spans="1:7" s="334" customFormat="1" ht="42.75" customHeight="1">
      <c r="A454" s="103"/>
      <c r="B454" s="301"/>
      <c r="C454" s="301"/>
      <c r="D454" s="383"/>
      <c r="E454" s="383"/>
      <c r="F454" s="369"/>
      <c r="G454" s="371"/>
    </row>
    <row r="455" spans="4:5" ht="39" customHeight="1">
      <c r="D455" s="383"/>
      <c r="E455" s="383"/>
    </row>
    <row r="456" spans="4:5" ht="15.75">
      <c r="D456" s="383"/>
      <c r="E456" s="383"/>
    </row>
    <row r="457" spans="4:5" ht="15.75">
      <c r="D457" s="383"/>
      <c r="E457" s="383"/>
    </row>
    <row r="458" spans="4:5" ht="15.75">
      <c r="D458" s="383"/>
      <c r="E458" s="383"/>
    </row>
    <row r="459" spans="4:5" ht="15.75">
      <c r="D459" s="383"/>
      <c r="E459" s="383"/>
    </row>
    <row r="464" spans="1:7" s="334" customFormat="1" ht="15.75">
      <c r="A464" s="103"/>
      <c r="B464" s="301"/>
      <c r="C464" s="301"/>
      <c r="D464" s="369"/>
      <c r="E464" s="369"/>
      <c r="F464" s="369"/>
      <c r="G464" s="371"/>
    </row>
    <row r="466" ht="45" customHeight="1"/>
    <row r="467" ht="41.25" customHeight="1"/>
    <row r="470" ht="39" customHeight="1"/>
    <row r="471" spans="4:7" ht="37.5" customHeight="1">
      <c r="D471" s="301"/>
      <c r="E471" s="301"/>
      <c r="F471" s="301"/>
      <c r="G471" s="301"/>
    </row>
    <row r="473" spans="4:7" ht="36" customHeight="1">
      <c r="D473" s="301"/>
      <c r="E473" s="301"/>
      <c r="F473" s="301"/>
      <c r="G473" s="301"/>
    </row>
    <row r="490" spans="1:7" s="334" customFormat="1" ht="15.75">
      <c r="A490" s="103"/>
      <c r="B490" s="301"/>
      <c r="C490" s="301"/>
      <c r="D490" s="369"/>
      <c r="E490" s="369"/>
      <c r="F490" s="369"/>
      <c r="G490" s="371"/>
    </row>
    <row r="491" spans="1:7" s="334" customFormat="1" ht="15.75">
      <c r="A491" s="103"/>
      <c r="B491" s="301"/>
      <c r="C491" s="301"/>
      <c r="D491" s="369"/>
      <c r="E491" s="369"/>
      <c r="F491" s="369"/>
      <c r="G491" s="371"/>
    </row>
    <row r="492" spans="1:7" s="380" customFormat="1" ht="15.75">
      <c r="A492" s="103"/>
      <c r="B492" s="301"/>
      <c r="C492" s="301"/>
      <c r="D492" s="369"/>
      <c r="E492" s="369"/>
      <c r="F492" s="369"/>
      <c r="G492" s="371"/>
    </row>
  </sheetData>
  <sheetProtection/>
  <mergeCells count="18">
    <mergeCell ref="C13:E13"/>
    <mergeCell ref="C14:E14"/>
    <mergeCell ref="C2:G2"/>
    <mergeCell ref="C10:E10"/>
    <mergeCell ref="C11:E11"/>
    <mergeCell ref="C8:E8"/>
    <mergeCell ref="C9:E9"/>
    <mergeCell ref="C12:E12"/>
    <mergeCell ref="A17:E17"/>
    <mergeCell ref="F18:G18"/>
    <mergeCell ref="A412:E412"/>
    <mergeCell ref="A16:E16"/>
    <mergeCell ref="C1:G1"/>
    <mergeCell ref="C4:G4"/>
    <mergeCell ref="C5:G5"/>
    <mergeCell ref="C3:G3"/>
    <mergeCell ref="C6:E6"/>
    <mergeCell ref="C7:E7"/>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N325"/>
  <sheetViews>
    <sheetView zoomScale="85" zoomScaleNormal="85" zoomScalePageLayoutView="0" workbookViewId="0" topLeftCell="A1">
      <selection activeCell="S26" sqref="S26"/>
    </sheetView>
  </sheetViews>
  <sheetFormatPr defaultColWidth="9.00390625" defaultRowHeight="12.75"/>
  <cols>
    <col min="1" max="1" width="71.875" style="233" customWidth="1"/>
    <col min="2" max="2" width="6.375" style="228" customWidth="1"/>
    <col min="3" max="3" width="15.00390625" style="228" customWidth="1"/>
    <col min="4" max="4" width="5.00390625" style="228" customWidth="1"/>
    <col min="5" max="5" width="13.25390625" style="228" customWidth="1"/>
    <col min="6" max="6" width="13.125" style="190" customWidth="1"/>
    <col min="7" max="8" width="12.00390625" style="275" customWidth="1"/>
    <col min="9" max="9" width="11.75390625" style="228" hidden="1" customWidth="1"/>
    <col min="10" max="11" width="11.125" style="228" customWidth="1"/>
    <col min="12" max="16384" width="9.125" style="228" customWidth="1"/>
  </cols>
  <sheetData>
    <row r="1" spans="1:9" ht="15.75">
      <c r="A1" s="488" t="s">
        <v>396</v>
      </c>
      <c r="B1" s="488"/>
      <c r="C1" s="488"/>
      <c r="D1" s="488"/>
      <c r="E1" s="488"/>
      <c r="F1" s="488"/>
      <c r="G1" s="488"/>
      <c r="H1" s="488"/>
      <c r="I1" s="488"/>
    </row>
    <row r="2" spans="1:9" ht="15.75">
      <c r="A2" s="488" t="s">
        <v>1240</v>
      </c>
      <c r="B2" s="453"/>
      <c r="C2" s="453"/>
      <c r="D2" s="453"/>
      <c r="E2" s="453"/>
      <c r="F2" s="453"/>
      <c r="G2" s="187"/>
      <c r="H2" s="187"/>
      <c r="I2" s="187"/>
    </row>
    <row r="3" spans="1:9" ht="15.75">
      <c r="A3" s="488" t="s">
        <v>1241</v>
      </c>
      <c r="B3" s="488"/>
      <c r="C3" s="488"/>
      <c r="D3" s="488"/>
      <c r="E3" s="488"/>
      <c r="F3" s="488"/>
      <c r="G3" s="488"/>
      <c r="H3" s="488"/>
      <c r="I3" s="488"/>
    </row>
    <row r="4" spans="1:9" ht="15.75">
      <c r="A4" s="488" t="s">
        <v>1289</v>
      </c>
      <c r="B4" s="488"/>
      <c r="C4" s="488"/>
      <c r="D4" s="488"/>
      <c r="E4" s="488"/>
      <c r="F4" s="488"/>
      <c r="G4" s="488"/>
      <c r="H4" s="488"/>
      <c r="I4" s="488"/>
    </row>
    <row r="5" spans="1:9" ht="15.75">
      <c r="A5" s="488" t="s">
        <v>1469</v>
      </c>
      <c r="B5" s="453"/>
      <c r="C5" s="453"/>
      <c r="D5" s="453"/>
      <c r="E5" s="453"/>
      <c r="F5" s="453"/>
      <c r="G5" s="187"/>
      <c r="H5" s="187"/>
      <c r="I5" s="187"/>
    </row>
    <row r="6" spans="1:9" ht="15.75">
      <c r="A6" s="488" t="s">
        <v>1470</v>
      </c>
      <c r="B6" s="453"/>
      <c r="C6" s="453"/>
      <c r="D6" s="453"/>
      <c r="E6" s="453"/>
      <c r="F6" s="453"/>
      <c r="G6" s="187"/>
      <c r="H6" s="187"/>
      <c r="I6" s="187"/>
    </row>
    <row r="7" spans="1:9" ht="15.75">
      <c r="A7" s="488" t="s">
        <v>1471</v>
      </c>
      <c r="B7" s="453"/>
      <c r="C7" s="453"/>
      <c r="D7" s="453"/>
      <c r="E7" s="453"/>
      <c r="F7" s="453"/>
      <c r="G7" s="187"/>
      <c r="H7" s="187"/>
      <c r="I7" s="187"/>
    </row>
    <row r="8" spans="1:9" ht="15.75">
      <c r="A8" s="452" t="s">
        <v>1472</v>
      </c>
      <c r="B8" s="489"/>
      <c r="C8" s="489"/>
      <c r="D8" s="489"/>
      <c r="E8" s="489"/>
      <c r="F8" s="489"/>
      <c r="G8" s="189"/>
      <c r="H8" s="189"/>
      <c r="I8" s="268"/>
    </row>
    <row r="9" spans="1:9" ht="15.75">
      <c r="A9" s="452" t="s">
        <v>1463</v>
      </c>
      <c r="B9" s="453"/>
      <c r="C9" s="453"/>
      <c r="D9" s="453"/>
      <c r="E9" s="453"/>
      <c r="F9" s="453"/>
      <c r="G9" s="189"/>
      <c r="H9" s="189"/>
      <c r="I9" s="268"/>
    </row>
    <row r="10" spans="1:9" ht="15.75">
      <c r="A10" s="330"/>
      <c r="B10" s="286"/>
      <c r="C10" s="286"/>
      <c r="D10" s="286"/>
      <c r="E10" s="286"/>
      <c r="F10" s="286"/>
      <c r="G10" s="189"/>
      <c r="H10" s="189"/>
      <c r="I10" s="268"/>
    </row>
    <row r="11" spans="1:9" ht="15.75">
      <c r="A11" s="231"/>
      <c r="B11" s="189"/>
      <c r="C11" s="189"/>
      <c r="D11" s="189"/>
      <c r="E11" s="189"/>
      <c r="F11" s="189"/>
      <c r="G11" s="189"/>
      <c r="H11" s="189"/>
      <c r="I11" s="268"/>
    </row>
    <row r="12" spans="1:9" ht="15.75">
      <c r="A12" s="480" t="s">
        <v>456</v>
      </c>
      <c r="B12" s="481"/>
      <c r="C12" s="481"/>
      <c r="D12" s="481"/>
      <c r="E12" s="481"/>
      <c r="F12" s="481"/>
      <c r="G12" s="189"/>
      <c r="H12" s="189"/>
      <c r="I12" s="268"/>
    </row>
    <row r="13" spans="1:9" ht="15.75">
      <c r="A13" s="480" t="s">
        <v>883</v>
      </c>
      <c r="B13" s="481"/>
      <c r="C13" s="481"/>
      <c r="D13" s="481"/>
      <c r="E13" s="481"/>
      <c r="F13" s="481"/>
      <c r="G13" s="189"/>
      <c r="H13" s="189"/>
      <c r="I13" s="268"/>
    </row>
    <row r="14" spans="6:9" ht="15.75">
      <c r="F14" s="487"/>
      <c r="G14" s="487"/>
      <c r="H14" s="487"/>
      <c r="I14" s="269"/>
    </row>
    <row r="15" spans="1:9" s="256" customFormat="1" ht="15.75">
      <c r="A15" s="459" t="s">
        <v>488</v>
      </c>
      <c r="B15" s="483" t="s">
        <v>439</v>
      </c>
      <c r="C15" s="483" t="s">
        <v>436</v>
      </c>
      <c r="D15" s="483" t="s">
        <v>15</v>
      </c>
      <c r="E15" s="485" t="s">
        <v>536</v>
      </c>
      <c r="F15" s="486"/>
      <c r="G15" s="270"/>
      <c r="H15" s="270"/>
      <c r="I15" s="271"/>
    </row>
    <row r="16" spans="1:9" s="256" customFormat="1" ht="15.75">
      <c r="A16" s="482"/>
      <c r="B16" s="484"/>
      <c r="C16" s="484"/>
      <c r="D16" s="484"/>
      <c r="E16" s="165" t="s">
        <v>429</v>
      </c>
      <c r="F16" s="165" t="s">
        <v>879</v>
      </c>
      <c r="G16" s="270"/>
      <c r="H16" s="270"/>
      <c r="I16" s="271"/>
    </row>
    <row r="17" spans="1:9" s="257" customFormat="1" ht="15.75">
      <c r="A17" s="152">
        <v>1</v>
      </c>
      <c r="B17" s="155">
        <v>2</v>
      </c>
      <c r="C17" s="155">
        <v>3</v>
      </c>
      <c r="D17" s="155">
        <v>4</v>
      </c>
      <c r="E17" s="165">
        <v>5</v>
      </c>
      <c r="F17" s="165">
        <v>6</v>
      </c>
      <c r="G17" s="162"/>
      <c r="H17" s="162"/>
      <c r="I17" s="162"/>
    </row>
    <row r="18" spans="1:9" s="257" customFormat="1" ht="31.5">
      <c r="A18" s="185" t="s">
        <v>354</v>
      </c>
      <c r="B18" s="184">
        <v>706</v>
      </c>
      <c r="C18" s="155"/>
      <c r="D18" s="155"/>
      <c r="E18" s="197">
        <f>E19+E90+E96+E106+E110+E135+E165+E192+E240+E250+E251+E260+E268</f>
        <v>1602794.9600000002</v>
      </c>
      <c r="F18" s="197">
        <f>F19+F90+F96+F106+F110+F135+F165+F192+F240+F250+F251+F260+F268</f>
        <v>1638649.4000000001</v>
      </c>
      <c r="G18" s="162"/>
      <c r="H18" s="162"/>
      <c r="I18" s="162"/>
    </row>
    <row r="19" spans="1:11" s="266" customFormat="1" ht="47.25">
      <c r="A19" s="171" t="s">
        <v>129</v>
      </c>
      <c r="B19" s="174">
        <v>706</v>
      </c>
      <c r="C19" s="172" t="s">
        <v>84</v>
      </c>
      <c r="D19" s="172"/>
      <c r="E19" s="265">
        <f>E26+E35+E44+E68+E83+E49+E58+E63+E20+E23</f>
        <v>1144711.6</v>
      </c>
      <c r="F19" s="265">
        <f>F26+F35+F44+F68+F83+F49+F58+F63+F20+F23</f>
        <v>1181387.1</v>
      </c>
      <c r="G19" s="273"/>
      <c r="H19" s="273"/>
      <c r="I19" s="274"/>
      <c r="J19" s="274"/>
      <c r="K19" s="274"/>
    </row>
    <row r="20" spans="1:11" s="266" customFormat="1" ht="15.75">
      <c r="A20" s="126" t="s">
        <v>1153</v>
      </c>
      <c r="B20" s="155">
        <v>706</v>
      </c>
      <c r="C20" s="169" t="s">
        <v>1134</v>
      </c>
      <c r="D20" s="182"/>
      <c r="E20" s="229">
        <f>E21</f>
        <v>500</v>
      </c>
      <c r="F20" s="229">
        <f>F21</f>
        <v>0</v>
      </c>
      <c r="G20" s="273"/>
      <c r="H20" s="273"/>
      <c r="I20" s="274"/>
      <c r="J20" s="274"/>
      <c r="K20" s="274"/>
    </row>
    <row r="21" spans="1:11" s="266" customFormat="1" ht="47.25">
      <c r="A21" s="126" t="s">
        <v>1137</v>
      </c>
      <c r="B21" s="155">
        <v>706</v>
      </c>
      <c r="C21" s="169" t="s">
        <v>1138</v>
      </c>
      <c r="D21" s="169"/>
      <c r="E21" s="229">
        <f>E22</f>
        <v>500</v>
      </c>
      <c r="F21" s="229">
        <f>F22</f>
        <v>0</v>
      </c>
      <c r="G21" s="273"/>
      <c r="H21" s="273"/>
      <c r="I21" s="274"/>
      <c r="J21" s="274"/>
      <c r="K21" s="274"/>
    </row>
    <row r="22" spans="1:11" s="266" customFormat="1" ht="31.5">
      <c r="A22" s="126" t="s">
        <v>599</v>
      </c>
      <c r="B22" s="155">
        <v>706</v>
      </c>
      <c r="C22" s="169" t="s">
        <v>1138</v>
      </c>
      <c r="D22" s="169" t="s">
        <v>600</v>
      </c>
      <c r="E22" s="229">
        <v>500</v>
      </c>
      <c r="F22" s="229">
        <v>0</v>
      </c>
      <c r="G22" s="273"/>
      <c r="H22" s="273"/>
      <c r="I22" s="274"/>
      <c r="J22" s="274"/>
      <c r="K22" s="274"/>
    </row>
    <row r="23" spans="1:11" s="266" customFormat="1" ht="15.75">
      <c r="A23" s="126" t="s">
        <v>1154</v>
      </c>
      <c r="B23" s="155">
        <v>706</v>
      </c>
      <c r="C23" s="169" t="s">
        <v>1140</v>
      </c>
      <c r="D23" s="169"/>
      <c r="E23" s="229">
        <f>E24</f>
        <v>548.6</v>
      </c>
      <c r="F23" s="229">
        <f>F24</f>
        <v>548.6</v>
      </c>
      <c r="G23" s="273"/>
      <c r="H23" s="273"/>
      <c r="I23" s="274"/>
      <c r="J23" s="274"/>
      <c r="K23" s="274"/>
    </row>
    <row r="24" spans="1:11" s="266" customFormat="1" ht="47.25">
      <c r="A24" s="126" t="s">
        <v>103</v>
      </c>
      <c r="B24" s="155">
        <v>706</v>
      </c>
      <c r="C24" s="169" t="s">
        <v>1141</v>
      </c>
      <c r="D24" s="169"/>
      <c r="E24" s="229">
        <f>E25</f>
        <v>548.6</v>
      </c>
      <c r="F24" s="229">
        <f>F25</f>
        <v>548.6</v>
      </c>
      <c r="G24" s="273"/>
      <c r="H24" s="273"/>
      <c r="I24" s="274"/>
      <c r="J24" s="274"/>
      <c r="K24" s="274"/>
    </row>
    <row r="25" spans="1:11" s="266" customFormat="1" ht="31.5">
      <c r="A25" s="126" t="s">
        <v>599</v>
      </c>
      <c r="B25" s="155">
        <v>706</v>
      </c>
      <c r="C25" s="169" t="s">
        <v>1141</v>
      </c>
      <c r="D25" s="169" t="s">
        <v>600</v>
      </c>
      <c r="E25" s="229">
        <v>548.6</v>
      </c>
      <c r="F25" s="229">
        <v>548.6</v>
      </c>
      <c r="G25" s="273"/>
      <c r="H25" s="273"/>
      <c r="I25" s="274"/>
      <c r="J25" s="274"/>
      <c r="K25" s="274"/>
    </row>
    <row r="26" spans="1:14" ht="31.5">
      <c r="A26" s="126" t="s">
        <v>230</v>
      </c>
      <c r="B26" s="155">
        <v>706</v>
      </c>
      <c r="C26" s="169" t="s">
        <v>85</v>
      </c>
      <c r="D26" s="169"/>
      <c r="E26" s="157">
        <f>E29+E31+E33+E27</f>
        <v>379938.8</v>
      </c>
      <c r="F26" s="157">
        <f>F29+F31+F33+F27</f>
        <v>390937.69999999995</v>
      </c>
      <c r="G26" s="228"/>
      <c r="H26" s="228"/>
      <c r="J26" s="242"/>
      <c r="K26" s="242"/>
      <c r="L26" s="243"/>
      <c r="M26" s="245"/>
      <c r="N26" s="245"/>
    </row>
    <row r="27" spans="1:14" ht="15.75">
      <c r="A27" s="126" t="s">
        <v>490</v>
      </c>
      <c r="B27" s="155">
        <v>706</v>
      </c>
      <c r="C27" s="169" t="s">
        <v>234</v>
      </c>
      <c r="D27" s="169"/>
      <c r="E27" s="157">
        <f>E28</f>
        <v>111082</v>
      </c>
      <c r="F27" s="157">
        <f>F28</f>
        <v>111604</v>
      </c>
      <c r="G27" s="228"/>
      <c r="H27" s="228"/>
      <c r="J27" s="242"/>
      <c r="K27" s="242"/>
      <c r="L27" s="243"/>
      <c r="M27" s="245"/>
      <c r="N27" s="245"/>
    </row>
    <row r="28" spans="1:14" ht="31.5">
      <c r="A28" s="126" t="s">
        <v>599</v>
      </c>
      <c r="B28" s="155">
        <v>706</v>
      </c>
      <c r="C28" s="169" t="s">
        <v>234</v>
      </c>
      <c r="D28" s="169" t="s">
        <v>600</v>
      </c>
      <c r="E28" s="157">
        <v>111082</v>
      </c>
      <c r="F28" s="157">
        <v>111604</v>
      </c>
      <c r="G28" s="228"/>
      <c r="H28" s="228"/>
      <c r="J28" s="242"/>
      <c r="K28" s="242"/>
      <c r="L28" s="243"/>
      <c r="M28" s="245"/>
      <c r="N28" s="245"/>
    </row>
    <row r="29" spans="1:14" ht="204.75">
      <c r="A29" s="126" t="s">
        <v>640</v>
      </c>
      <c r="B29" s="155">
        <v>706</v>
      </c>
      <c r="C29" s="169" t="s">
        <v>231</v>
      </c>
      <c r="D29" s="169"/>
      <c r="E29" s="157">
        <f>E30</f>
        <v>193844.6</v>
      </c>
      <c r="F29" s="157">
        <f>F30</f>
        <v>202373.8</v>
      </c>
      <c r="G29" s="228"/>
      <c r="H29" s="228"/>
      <c r="J29" s="242"/>
      <c r="K29" s="242"/>
      <c r="L29" s="243"/>
      <c r="M29" s="245"/>
      <c r="N29" s="245"/>
    </row>
    <row r="30" spans="1:14" ht="31.5">
      <c r="A30" s="126" t="s">
        <v>599</v>
      </c>
      <c r="B30" s="155">
        <v>706</v>
      </c>
      <c r="C30" s="169" t="s">
        <v>231</v>
      </c>
      <c r="D30" s="169" t="s">
        <v>600</v>
      </c>
      <c r="E30" s="157">
        <v>193844.6</v>
      </c>
      <c r="F30" s="157">
        <v>202373.8</v>
      </c>
      <c r="G30" s="228"/>
      <c r="H30" s="228"/>
      <c r="J30" s="242"/>
      <c r="K30" s="242"/>
      <c r="L30" s="243"/>
      <c r="M30" s="245"/>
      <c r="N30" s="245"/>
    </row>
    <row r="31" spans="1:14" ht="204.75">
      <c r="A31" s="126" t="s">
        <v>7</v>
      </c>
      <c r="B31" s="155">
        <v>706</v>
      </c>
      <c r="C31" s="169" t="s">
        <v>232</v>
      </c>
      <c r="D31" s="169"/>
      <c r="E31" s="157">
        <f>E32</f>
        <v>2771.8</v>
      </c>
      <c r="F31" s="157">
        <f>F32</f>
        <v>2874.5</v>
      </c>
      <c r="G31" s="228"/>
      <c r="H31" s="228"/>
      <c r="J31" s="242"/>
      <c r="K31" s="242"/>
      <c r="L31" s="243"/>
      <c r="M31" s="245"/>
      <c r="N31" s="245"/>
    </row>
    <row r="32" spans="1:14" ht="31.5">
      <c r="A32" s="126" t="s">
        <v>599</v>
      </c>
      <c r="B32" s="155">
        <v>706</v>
      </c>
      <c r="C32" s="169" t="s">
        <v>232</v>
      </c>
      <c r="D32" s="169" t="s">
        <v>600</v>
      </c>
      <c r="E32" s="157">
        <v>2771.8</v>
      </c>
      <c r="F32" s="157">
        <v>2874.5</v>
      </c>
      <c r="G32" s="228"/>
      <c r="H32" s="228"/>
      <c r="J32" s="242"/>
      <c r="K32" s="242"/>
      <c r="L32" s="243"/>
      <c r="M32" s="245"/>
      <c r="N32" s="245"/>
    </row>
    <row r="33" spans="1:14" ht="220.5">
      <c r="A33" s="126" t="s">
        <v>641</v>
      </c>
      <c r="B33" s="155">
        <v>706</v>
      </c>
      <c r="C33" s="169" t="s">
        <v>233</v>
      </c>
      <c r="D33" s="169"/>
      <c r="E33" s="157">
        <f>E34</f>
        <v>72240.4</v>
      </c>
      <c r="F33" s="157">
        <f>F34</f>
        <v>74085.4</v>
      </c>
      <c r="G33" s="228"/>
      <c r="H33" s="228"/>
      <c r="J33" s="242"/>
      <c r="K33" s="242"/>
      <c r="L33" s="243"/>
      <c r="M33" s="245"/>
      <c r="N33" s="245"/>
    </row>
    <row r="34" spans="1:14" ht="31.5">
      <c r="A34" s="126" t="s">
        <v>599</v>
      </c>
      <c r="B34" s="155">
        <v>706</v>
      </c>
      <c r="C34" s="169" t="s">
        <v>233</v>
      </c>
      <c r="D34" s="169" t="s">
        <v>600</v>
      </c>
      <c r="E34" s="157">
        <v>72240.4</v>
      </c>
      <c r="F34" s="157">
        <v>74085.4</v>
      </c>
      <c r="G34" s="228"/>
      <c r="H34" s="228"/>
      <c r="J34" s="242"/>
      <c r="K34" s="242"/>
      <c r="L34" s="243"/>
      <c r="M34" s="245"/>
      <c r="N34" s="245"/>
    </row>
    <row r="35" spans="1:14" ht="31.5">
      <c r="A35" s="126" t="s">
        <v>235</v>
      </c>
      <c r="B35" s="155">
        <v>706</v>
      </c>
      <c r="C35" s="169" t="s">
        <v>236</v>
      </c>
      <c r="D35" s="169"/>
      <c r="E35" s="157">
        <f>E38+E40+E42+E36</f>
        <v>541023.3</v>
      </c>
      <c r="F35" s="157">
        <f>F38+F40+F42+F36</f>
        <v>563325</v>
      </c>
      <c r="G35" s="228"/>
      <c r="H35" s="228"/>
      <c r="L35" s="190"/>
      <c r="M35" s="245"/>
      <c r="N35" s="245"/>
    </row>
    <row r="36" spans="1:14" ht="31.5">
      <c r="A36" s="126" t="s">
        <v>601</v>
      </c>
      <c r="B36" s="155">
        <v>706</v>
      </c>
      <c r="C36" s="169" t="s">
        <v>240</v>
      </c>
      <c r="D36" s="169"/>
      <c r="E36" s="157">
        <f>E37</f>
        <v>155117</v>
      </c>
      <c r="F36" s="157">
        <f>F37</f>
        <v>156664</v>
      </c>
      <c r="G36" s="228"/>
      <c r="H36" s="228"/>
      <c r="L36" s="190"/>
      <c r="M36" s="245"/>
      <c r="N36" s="245"/>
    </row>
    <row r="37" spans="1:14" ht="31.5">
      <c r="A37" s="126" t="s">
        <v>599</v>
      </c>
      <c r="B37" s="155">
        <v>706</v>
      </c>
      <c r="C37" s="169" t="s">
        <v>240</v>
      </c>
      <c r="D37" s="169" t="s">
        <v>600</v>
      </c>
      <c r="E37" s="157">
        <v>155117</v>
      </c>
      <c r="F37" s="157">
        <v>156664</v>
      </c>
      <c r="G37" s="228"/>
      <c r="H37" s="228"/>
      <c r="L37" s="190"/>
      <c r="M37" s="245"/>
      <c r="N37" s="245"/>
    </row>
    <row r="38" spans="1:14" ht="173.25">
      <c r="A38" s="126" t="s">
        <v>642</v>
      </c>
      <c r="B38" s="155">
        <v>706</v>
      </c>
      <c r="C38" s="169" t="s">
        <v>237</v>
      </c>
      <c r="D38" s="169"/>
      <c r="E38" s="157">
        <f>E39</f>
        <v>336498.2</v>
      </c>
      <c r="F38" s="157">
        <f>F39</f>
        <v>355678.6</v>
      </c>
      <c r="G38" s="228"/>
      <c r="H38" s="228"/>
      <c r="L38" s="190"/>
      <c r="M38" s="245"/>
      <c r="N38" s="245"/>
    </row>
    <row r="39" spans="1:14" ht="31.5">
      <c r="A39" s="126" t="s">
        <v>599</v>
      </c>
      <c r="B39" s="155">
        <v>706</v>
      </c>
      <c r="C39" s="169" t="s">
        <v>237</v>
      </c>
      <c r="D39" s="169" t="s">
        <v>600</v>
      </c>
      <c r="E39" s="157">
        <v>336498.2</v>
      </c>
      <c r="F39" s="157">
        <v>355678.6</v>
      </c>
      <c r="G39" s="228"/>
      <c r="H39" s="228"/>
      <c r="L39" s="190"/>
      <c r="M39" s="245"/>
      <c r="N39" s="245"/>
    </row>
    <row r="40" spans="1:14" ht="173.25">
      <c r="A40" s="126" t="s">
        <v>643</v>
      </c>
      <c r="B40" s="155">
        <v>706</v>
      </c>
      <c r="C40" s="169" t="s">
        <v>238</v>
      </c>
      <c r="D40" s="169"/>
      <c r="E40" s="157">
        <f>E41</f>
        <v>12658.7</v>
      </c>
      <c r="F40" s="157">
        <f>F41</f>
        <v>13165.1</v>
      </c>
      <c r="G40" s="228"/>
      <c r="H40" s="228"/>
      <c r="L40" s="190"/>
      <c r="M40" s="245"/>
      <c r="N40" s="245"/>
    </row>
    <row r="41" spans="1:14" ht="31.5">
      <c r="A41" s="126" t="s">
        <v>599</v>
      </c>
      <c r="B41" s="155">
        <v>706</v>
      </c>
      <c r="C41" s="169" t="s">
        <v>238</v>
      </c>
      <c r="D41" s="169" t="s">
        <v>600</v>
      </c>
      <c r="E41" s="157">
        <v>12658.7</v>
      </c>
      <c r="F41" s="157">
        <v>13165.1</v>
      </c>
      <c r="G41" s="228"/>
      <c r="H41" s="228"/>
      <c r="L41" s="190"/>
      <c r="M41" s="245"/>
      <c r="N41" s="245"/>
    </row>
    <row r="42" spans="1:14" ht="189">
      <c r="A42" s="126" t="s">
        <v>644</v>
      </c>
      <c r="B42" s="155">
        <v>706</v>
      </c>
      <c r="C42" s="169" t="s">
        <v>239</v>
      </c>
      <c r="D42" s="169"/>
      <c r="E42" s="157">
        <f>E43</f>
        <v>36749.4</v>
      </c>
      <c r="F42" s="157">
        <f>F43</f>
        <v>37817.3</v>
      </c>
      <c r="G42" s="228"/>
      <c r="H42" s="228"/>
      <c r="L42" s="190"/>
      <c r="M42" s="245"/>
      <c r="N42" s="245"/>
    </row>
    <row r="43" spans="1:14" ht="31.5">
      <c r="A43" s="126" t="s">
        <v>599</v>
      </c>
      <c r="B43" s="155">
        <v>706</v>
      </c>
      <c r="C43" s="169" t="s">
        <v>239</v>
      </c>
      <c r="D43" s="169" t="s">
        <v>600</v>
      </c>
      <c r="E43" s="157">
        <v>36749.4</v>
      </c>
      <c r="F43" s="157">
        <v>37817.3</v>
      </c>
      <c r="G43" s="228"/>
      <c r="H43" s="228"/>
      <c r="L43" s="190"/>
      <c r="M43" s="245"/>
      <c r="N43" s="245"/>
    </row>
    <row r="44" spans="1:14" ht="31.5">
      <c r="A44" s="126" t="s">
        <v>241</v>
      </c>
      <c r="B44" s="155">
        <v>706</v>
      </c>
      <c r="C44" s="169" t="s">
        <v>242</v>
      </c>
      <c r="D44" s="169"/>
      <c r="E44" s="157">
        <f>E45+E47</f>
        <v>66352</v>
      </c>
      <c r="F44" s="157">
        <f>F45+F47</f>
        <v>66596</v>
      </c>
      <c r="G44" s="228"/>
      <c r="H44" s="228"/>
      <c r="L44" s="190"/>
      <c r="M44" s="245"/>
      <c r="N44" s="245"/>
    </row>
    <row r="45" spans="1:14" ht="15.75">
      <c r="A45" s="126" t="s">
        <v>227</v>
      </c>
      <c r="B45" s="155">
        <v>706</v>
      </c>
      <c r="C45" s="169" t="s">
        <v>243</v>
      </c>
      <c r="D45" s="169"/>
      <c r="E45" s="157">
        <f>E46</f>
        <v>55929</v>
      </c>
      <c r="F45" s="157">
        <f>F46</f>
        <v>56070</v>
      </c>
      <c r="G45" s="228"/>
      <c r="H45" s="228"/>
      <c r="L45" s="190"/>
      <c r="M45" s="245"/>
      <c r="N45" s="245"/>
    </row>
    <row r="46" spans="1:14" ht="31.5">
      <c r="A46" s="126" t="s">
        <v>599</v>
      </c>
      <c r="B46" s="155">
        <v>706</v>
      </c>
      <c r="C46" s="169" t="s">
        <v>243</v>
      </c>
      <c r="D46" s="169" t="s">
        <v>600</v>
      </c>
      <c r="E46" s="157">
        <v>55929</v>
      </c>
      <c r="F46" s="157">
        <v>56070</v>
      </c>
      <c r="G46" s="228"/>
      <c r="H46" s="228"/>
      <c r="L46" s="190"/>
      <c r="M46" s="245"/>
      <c r="N46" s="245"/>
    </row>
    <row r="47" spans="1:14" ht="47.25">
      <c r="A47" s="126" t="s">
        <v>959</v>
      </c>
      <c r="B47" s="155">
        <v>706</v>
      </c>
      <c r="C47" s="169" t="s">
        <v>49</v>
      </c>
      <c r="D47" s="169"/>
      <c r="E47" s="157">
        <f>E48</f>
        <v>10423</v>
      </c>
      <c r="F47" s="157">
        <f>F48</f>
        <v>10526</v>
      </c>
      <c r="G47" s="228"/>
      <c r="H47" s="228"/>
      <c r="L47" s="190"/>
      <c r="M47" s="245"/>
      <c r="N47" s="245"/>
    </row>
    <row r="48" spans="1:14" ht="31.5">
      <c r="A48" s="126" t="s">
        <v>599</v>
      </c>
      <c r="B48" s="155">
        <v>706</v>
      </c>
      <c r="C48" s="169" t="s">
        <v>49</v>
      </c>
      <c r="D48" s="169" t="s">
        <v>600</v>
      </c>
      <c r="E48" s="157">
        <v>10423</v>
      </c>
      <c r="F48" s="157">
        <v>10526</v>
      </c>
      <c r="G48" s="228"/>
      <c r="H48" s="228"/>
      <c r="L48" s="190"/>
      <c r="M48" s="245"/>
      <c r="N48" s="245"/>
    </row>
    <row r="49" spans="1:14" ht="31.5">
      <c r="A49" s="126" t="s">
        <v>374</v>
      </c>
      <c r="B49" s="155">
        <v>706</v>
      </c>
      <c r="C49" s="169" t="s">
        <v>245</v>
      </c>
      <c r="D49" s="169"/>
      <c r="E49" s="157">
        <f>E50+E55+E53</f>
        <v>22436.7</v>
      </c>
      <c r="F49" s="157">
        <f>F50+F55+F53</f>
        <v>23350</v>
      </c>
      <c r="G49" s="228"/>
      <c r="H49" s="228"/>
      <c r="L49" s="190"/>
      <c r="M49" s="245"/>
      <c r="N49" s="245"/>
    </row>
    <row r="50" spans="1:14" ht="15.75">
      <c r="A50" s="126" t="s">
        <v>533</v>
      </c>
      <c r="B50" s="155">
        <v>706</v>
      </c>
      <c r="C50" s="169" t="s">
        <v>74</v>
      </c>
      <c r="D50" s="169"/>
      <c r="E50" s="157">
        <f>E51+E52</f>
        <v>2100</v>
      </c>
      <c r="F50" s="157">
        <f>F51+F52</f>
        <v>2200</v>
      </c>
      <c r="G50" s="228"/>
      <c r="H50" s="228"/>
      <c r="L50" s="190"/>
      <c r="M50" s="245"/>
      <c r="N50" s="245"/>
    </row>
    <row r="51" spans="1:14" ht="31.5">
      <c r="A51" s="126" t="s">
        <v>622</v>
      </c>
      <c r="B51" s="155">
        <v>706</v>
      </c>
      <c r="C51" s="169" t="s">
        <v>74</v>
      </c>
      <c r="D51" s="169" t="s">
        <v>593</v>
      </c>
      <c r="E51" s="157">
        <v>420</v>
      </c>
      <c r="F51" s="157">
        <v>440</v>
      </c>
      <c r="G51" s="228"/>
      <c r="H51" s="228"/>
      <c r="L51" s="190"/>
      <c r="M51" s="245"/>
      <c r="N51" s="245"/>
    </row>
    <row r="52" spans="1:14" ht="31.5">
      <c r="A52" s="126" t="s">
        <v>599</v>
      </c>
      <c r="B52" s="155">
        <v>706</v>
      </c>
      <c r="C52" s="169" t="s">
        <v>74</v>
      </c>
      <c r="D52" s="169" t="s">
        <v>600</v>
      </c>
      <c r="E52" s="157">
        <v>1680</v>
      </c>
      <c r="F52" s="157">
        <v>1760</v>
      </c>
      <c r="G52" s="228"/>
      <c r="H52" s="228"/>
      <c r="L52" s="190"/>
      <c r="M52" s="245"/>
      <c r="N52" s="245"/>
    </row>
    <row r="53" spans="1:14" ht="36" customHeight="1">
      <c r="A53" s="126" t="s">
        <v>649</v>
      </c>
      <c r="B53" s="155">
        <v>706</v>
      </c>
      <c r="C53" s="169" t="s">
        <v>76</v>
      </c>
      <c r="D53" s="169"/>
      <c r="E53" s="157">
        <f>E54</f>
        <v>2404.8</v>
      </c>
      <c r="F53" s="157">
        <f>F54</f>
        <v>2501.1</v>
      </c>
      <c r="G53" s="228"/>
      <c r="H53" s="228"/>
      <c r="L53" s="190"/>
      <c r="M53" s="245"/>
      <c r="N53" s="245"/>
    </row>
    <row r="54" spans="1:14" ht="15.75">
      <c r="A54" s="126" t="s">
        <v>604</v>
      </c>
      <c r="B54" s="155">
        <v>706</v>
      </c>
      <c r="C54" s="169" t="s">
        <v>76</v>
      </c>
      <c r="D54" s="169" t="s">
        <v>603</v>
      </c>
      <c r="E54" s="157">
        <v>2404.8</v>
      </c>
      <c r="F54" s="157">
        <v>2501.1</v>
      </c>
      <c r="G54" s="228"/>
      <c r="H54" s="228"/>
      <c r="L54" s="190"/>
      <c r="M54" s="245"/>
      <c r="N54" s="245"/>
    </row>
    <row r="55" spans="1:14" ht="47.25">
      <c r="A55" s="126" t="s">
        <v>645</v>
      </c>
      <c r="B55" s="155">
        <v>706</v>
      </c>
      <c r="C55" s="169" t="s">
        <v>75</v>
      </c>
      <c r="D55" s="169"/>
      <c r="E55" s="157">
        <f>E56+E57</f>
        <v>17931.9</v>
      </c>
      <c r="F55" s="157">
        <f>F56+F57</f>
        <v>18648.9</v>
      </c>
      <c r="G55" s="228"/>
      <c r="H55" s="228"/>
      <c r="L55" s="190"/>
      <c r="M55" s="245"/>
      <c r="N55" s="245"/>
    </row>
    <row r="56" spans="1:14" ht="31.5">
      <c r="A56" s="126" t="s">
        <v>622</v>
      </c>
      <c r="B56" s="155">
        <v>706</v>
      </c>
      <c r="C56" s="169" t="s">
        <v>75</v>
      </c>
      <c r="D56" s="169" t="s">
        <v>603</v>
      </c>
      <c r="E56" s="157">
        <v>12074.7</v>
      </c>
      <c r="F56" s="157">
        <v>12557.5</v>
      </c>
      <c r="G56" s="228"/>
      <c r="H56" s="228"/>
      <c r="L56" s="190"/>
      <c r="M56" s="245"/>
      <c r="N56" s="245"/>
    </row>
    <row r="57" spans="1:14" ht="31.5">
      <c r="A57" s="126" t="s">
        <v>599</v>
      </c>
      <c r="B57" s="155">
        <v>706</v>
      </c>
      <c r="C57" s="169" t="s">
        <v>75</v>
      </c>
      <c r="D57" s="169" t="s">
        <v>600</v>
      </c>
      <c r="E57" s="157">
        <v>5857.2</v>
      </c>
      <c r="F57" s="157">
        <v>6091.4</v>
      </c>
      <c r="G57" s="228"/>
      <c r="H57" s="228"/>
      <c r="L57" s="190"/>
      <c r="M57" s="245"/>
      <c r="N57" s="245"/>
    </row>
    <row r="58" spans="1:14" ht="31.5">
      <c r="A58" s="126" t="s">
        <v>248</v>
      </c>
      <c r="B58" s="155">
        <v>706</v>
      </c>
      <c r="C58" s="169" t="s">
        <v>247</v>
      </c>
      <c r="D58" s="169"/>
      <c r="E58" s="157">
        <f>E59</f>
        <v>2555</v>
      </c>
      <c r="F58" s="157">
        <f>F59</f>
        <v>2645</v>
      </c>
      <c r="G58" s="228"/>
      <c r="H58" s="228"/>
      <c r="L58" s="190"/>
      <c r="M58" s="245"/>
      <c r="N58" s="245"/>
    </row>
    <row r="59" spans="1:14" ht="15.75">
      <c r="A59" s="126" t="s">
        <v>31</v>
      </c>
      <c r="B59" s="155">
        <v>706</v>
      </c>
      <c r="C59" s="169" t="s">
        <v>77</v>
      </c>
      <c r="D59" s="169"/>
      <c r="E59" s="157">
        <f>E60+E61+E62</f>
        <v>2555</v>
      </c>
      <c r="F59" s="157">
        <f>F60+F61+F62</f>
        <v>2645</v>
      </c>
      <c r="G59" s="228"/>
      <c r="H59" s="228"/>
      <c r="L59" s="190"/>
      <c r="M59" s="245"/>
      <c r="N59" s="245"/>
    </row>
    <row r="60" spans="1:14" ht="63">
      <c r="A60" s="126" t="s">
        <v>591</v>
      </c>
      <c r="B60" s="155">
        <v>706</v>
      </c>
      <c r="C60" s="169" t="s">
        <v>77</v>
      </c>
      <c r="D60" s="169" t="s">
        <v>592</v>
      </c>
      <c r="E60" s="157">
        <v>1196</v>
      </c>
      <c r="F60" s="157">
        <v>1244</v>
      </c>
      <c r="G60" s="228"/>
      <c r="H60" s="228"/>
      <c r="L60" s="190"/>
      <c r="M60" s="245"/>
      <c r="N60" s="245"/>
    </row>
    <row r="61" spans="1:8" ht="31.5">
      <c r="A61" s="126" t="s">
        <v>622</v>
      </c>
      <c r="B61" s="155">
        <v>706</v>
      </c>
      <c r="C61" s="169" t="s">
        <v>77</v>
      </c>
      <c r="D61" s="169" t="s">
        <v>593</v>
      </c>
      <c r="E61" s="157">
        <v>1094</v>
      </c>
      <c r="F61" s="157">
        <v>1136</v>
      </c>
      <c r="G61" s="245"/>
      <c r="H61" s="245"/>
    </row>
    <row r="62" spans="1:8" ht="31.5">
      <c r="A62" s="126" t="s">
        <v>599</v>
      </c>
      <c r="B62" s="155">
        <v>706</v>
      </c>
      <c r="C62" s="169" t="s">
        <v>77</v>
      </c>
      <c r="D62" s="169" t="s">
        <v>600</v>
      </c>
      <c r="E62" s="157">
        <v>265</v>
      </c>
      <c r="F62" s="157">
        <v>265</v>
      </c>
      <c r="G62" s="245"/>
      <c r="H62" s="245"/>
    </row>
    <row r="63" spans="1:8" ht="31.5">
      <c r="A63" s="126" t="s">
        <v>251</v>
      </c>
      <c r="B63" s="155">
        <v>706</v>
      </c>
      <c r="C63" s="169" t="s">
        <v>249</v>
      </c>
      <c r="D63" s="169"/>
      <c r="E63" s="157">
        <f>E64</f>
        <v>33880</v>
      </c>
      <c r="F63" s="157">
        <f>F64</f>
        <v>33942</v>
      </c>
      <c r="G63" s="245"/>
      <c r="H63" s="245"/>
    </row>
    <row r="64" spans="1:8" ht="63">
      <c r="A64" s="126" t="s">
        <v>531</v>
      </c>
      <c r="B64" s="155">
        <v>706</v>
      </c>
      <c r="C64" s="169" t="s">
        <v>78</v>
      </c>
      <c r="D64" s="169"/>
      <c r="E64" s="157">
        <f>E65+E66+E67</f>
        <v>33880</v>
      </c>
      <c r="F64" s="157">
        <f>F65+F66+F67</f>
        <v>33942</v>
      </c>
      <c r="G64" s="245"/>
      <c r="H64" s="245"/>
    </row>
    <row r="65" spans="1:8" ht="63">
      <c r="A65" s="126" t="s">
        <v>591</v>
      </c>
      <c r="B65" s="155">
        <v>706</v>
      </c>
      <c r="C65" s="169" t="s">
        <v>78</v>
      </c>
      <c r="D65" s="169" t="s">
        <v>592</v>
      </c>
      <c r="E65" s="157">
        <v>28264</v>
      </c>
      <c r="F65" s="157">
        <v>28264</v>
      </c>
      <c r="G65" s="245"/>
      <c r="H65" s="245"/>
    </row>
    <row r="66" spans="1:8" ht="31.5">
      <c r="A66" s="126" t="s">
        <v>622</v>
      </c>
      <c r="B66" s="155">
        <v>706</v>
      </c>
      <c r="C66" s="169" t="s">
        <v>78</v>
      </c>
      <c r="D66" s="169" t="s">
        <v>593</v>
      </c>
      <c r="E66" s="157">
        <v>5386</v>
      </c>
      <c r="F66" s="157">
        <v>5451</v>
      </c>
      <c r="G66" s="245"/>
      <c r="H66" s="245"/>
    </row>
    <row r="67" spans="1:8" ht="15.75">
      <c r="A67" s="126" t="s">
        <v>594</v>
      </c>
      <c r="B67" s="155">
        <v>706</v>
      </c>
      <c r="C67" s="169" t="s">
        <v>78</v>
      </c>
      <c r="D67" s="169" t="s">
        <v>595</v>
      </c>
      <c r="E67" s="157">
        <v>230</v>
      </c>
      <c r="F67" s="157">
        <v>227</v>
      </c>
      <c r="G67" s="245"/>
      <c r="H67" s="245"/>
    </row>
    <row r="68" spans="1:8" ht="47.25">
      <c r="A68" s="126" t="s">
        <v>244</v>
      </c>
      <c r="B68" s="155">
        <v>706</v>
      </c>
      <c r="C68" s="169" t="s">
        <v>250</v>
      </c>
      <c r="D68" s="169"/>
      <c r="E68" s="157">
        <f>E69+E71+E73+E77+E79+E81+E75</f>
        <v>54455.899999999994</v>
      </c>
      <c r="F68" s="157">
        <f>F69+F71+F73+F77+F79+F81+F75</f>
        <v>55307</v>
      </c>
      <c r="G68" s="245"/>
      <c r="H68" s="245"/>
    </row>
    <row r="69" spans="1:8" ht="15.75">
      <c r="A69" s="126" t="s">
        <v>225</v>
      </c>
      <c r="B69" s="155">
        <v>706</v>
      </c>
      <c r="C69" s="169" t="s">
        <v>401</v>
      </c>
      <c r="D69" s="169"/>
      <c r="E69" s="157">
        <f>E70</f>
        <v>1395</v>
      </c>
      <c r="F69" s="157">
        <f>F70</f>
        <v>1395</v>
      </c>
      <c r="G69" s="245"/>
      <c r="H69" s="245"/>
    </row>
    <row r="70" spans="1:8" ht="31.5">
      <c r="A70" s="126" t="s">
        <v>599</v>
      </c>
      <c r="B70" s="155">
        <v>706</v>
      </c>
      <c r="C70" s="169" t="s">
        <v>401</v>
      </c>
      <c r="D70" s="169" t="s">
        <v>600</v>
      </c>
      <c r="E70" s="157">
        <v>1395</v>
      </c>
      <c r="F70" s="157">
        <v>1395</v>
      </c>
      <c r="G70" s="245"/>
      <c r="H70" s="245"/>
    </row>
    <row r="71" spans="1:8" ht="31.5">
      <c r="A71" s="126" t="s">
        <v>226</v>
      </c>
      <c r="B71" s="155">
        <v>706</v>
      </c>
      <c r="C71" s="169" t="s">
        <v>402</v>
      </c>
      <c r="D71" s="169"/>
      <c r="E71" s="157">
        <f>E72</f>
        <v>11807</v>
      </c>
      <c r="F71" s="157">
        <f>F72</f>
        <v>11807</v>
      </c>
      <c r="G71" s="245"/>
      <c r="H71" s="245"/>
    </row>
    <row r="72" spans="1:8" ht="31.5">
      <c r="A72" s="126" t="s">
        <v>599</v>
      </c>
      <c r="B72" s="155">
        <v>706</v>
      </c>
      <c r="C72" s="169" t="s">
        <v>402</v>
      </c>
      <c r="D72" s="169" t="s">
        <v>600</v>
      </c>
      <c r="E72" s="157">
        <v>11807</v>
      </c>
      <c r="F72" s="157">
        <v>11807</v>
      </c>
      <c r="G72" s="245"/>
      <c r="H72" s="245"/>
    </row>
    <row r="73" spans="1:8" ht="78.75">
      <c r="A73" s="126" t="s">
        <v>332</v>
      </c>
      <c r="B73" s="155">
        <v>706</v>
      </c>
      <c r="C73" s="169" t="s">
        <v>79</v>
      </c>
      <c r="D73" s="165"/>
      <c r="E73" s="157">
        <f>E74</f>
        <v>20378</v>
      </c>
      <c r="F73" s="157">
        <f>F74</f>
        <v>21193.1</v>
      </c>
      <c r="G73" s="245"/>
      <c r="H73" s="245"/>
    </row>
    <row r="74" spans="1:8" ht="31.5">
      <c r="A74" s="126" t="s">
        <v>599</v>
      </c>
      <c r="B74" s="155">
        <v>706</v>
      </c>
      <c r="C74" s="169" t="s">
        <v>79</v>
      </c>
      <c r="D74" s="169" t="s">
        <v>600</v>
      </c>
      <c r="E74" s="157">
        <v>20378</v>
      </c>
      <c r="F74" s="157">
        <v>21193.1</v>
      </c>
      <c r="G74" s="245"/>
      <c r="H74" s="245"/>
    </row>
    <row r="75" spans="1:8" ht="157.5">
      <c r="A75" s="126" t="s">
        <v>333</v>
      </c>
      <c r="B75" s="155">
        <v>706</v>
      </c>
      <c r="C75" s="169" t="s">
        <v>82</v>
      </c>
      <c r="D75" s="169"/>
      <c r="E75" s="157">
        <f>E76</f>
        <v>280.8</v>
      </c>
      <c r="F75" s="157">
        <f>F76</f>
        <v>280.8</v>
      </c>
      <c r="G75" s="245"/>
      <c r="H75" s="245"/>
    </row>
    <row r="76" spans="1:8" ht="15.75">
      <c r="A76" s="126" t="s">
        <v>604</v>
      </c>
      <c r="B76" s="155">
        <v>706</v>
      </c>
      <c r="C76" s="169" t="s">
        <v>82</v>
      </c>
      <c r="D76" s="169" t="s">
        <v>603</v>
      </c>
      <c r="E76" s="157">
        <v>280.8</v>
      </c>
      <c r="F76" s="157">
        <v>280.8</v>
      </c>
      <c r="G76" s="245"/>
      <c r="H76" s="245"/>
    </row>
    <row r="77" spans="1:8" ht="63">
      <c r="A77" s="126" t="s">
        <v>646</v>
      </c>
      <c r="B77" s="155">
        <v>706</v>
      </c>
      <c r="C77" s="169" t="s">
        <v>80</v>
      </c>
      <c r="D77" s="169"/>
      <c r="E77" s="157">
        <f>E78</f>
        <v>10818.7</v>
      </c>
      <c r="F77" s="157">
        <f>F78</f>
        <v>10818.7</v>
      </c>
      <c r="G77" s="245"/>
      <c r="H77" s="245"/>
    </row>
    <row r="78" spans="1:8" ht="31.5">
      <c r="A78" s="126" t="s">
        <v>599</v>
      </c>
      <c r="B78" s="155">
        <v>706</v>
      </c>
      <c r="C78" s="169" t="s">
        <v>80</v>
      </c>
      <c r="D78" s="169" t="s">
        <v>600</v>
      </c>
      <c r="E78" s="157">
        <v>10818.7</v>
      </c>
      <c r="F78" s="157">
        <v>10818.7</v>
      </c>
      <c r="G78" s="245"/>
      <c r="H78" s="245"/>
    </row>
    <row r="79" spans="1:8" ht="78.75">
      <c r="A79" s="126" t="s">
        <v>647</v>
      </c>
      <c r="B79" s="155">
        <v>706</v>
      </c>
      <c r="C79" s="169" t="s">
        <v>81</v>
      </c>
      <c r="D79" s="169"/>
      <c r="E79" s="157">
        <f>E80</f>
        <v>973.6</v>
      </c>
      <c r="F79" s="157">
        <f>F80</f>
        <v>1009.6</v>
      </c>
      <c r="G79" s="245"/>
      <c r="H79" s="245"/>
    </row>
    <row r="80" spans="1:8" ht="31.5">
      <c r="A80" s="126" t="s">
        <v>599</v>
      </c>
      <c r="B80" s="155">
        <v>706</v>
      </c>
      <c r="C80" s="169" t="s">
        <v>81</v>
      </c>
      <c r="D80" s="169" t="s">
        <v>603</v>
      </c>
      <c r="E80" s="157">
        <v>973.6</v>
      </c>
      <c r="F80" s="157">
        <v>1009.6</v>
      </c>
      <c r="G80" s="245"/>
      <c r="H80" s="245"/>
    </row>
    <row r="81" spans="1:8" ht="47.25">
      <c r="A81" s="126" t="s">
        <v>48</v>
      </c>
      <c r="B81" s="155">
        <v>706</v>
      </c>
      <c r="C81" s="169" t="s">
        <v>45</v>
      </c>
      <c r="D81" s="169"/>
      <c r="E81" s="264">
        <f>E82</f>
        <v>8802.8</v>
      </c>
      <c r="F81" s="157">
        <f>F82</f>
        <v>8802.8</v>
      </c>
      <c r="G81" s="245"/>
      <c r="H81" s="245"/>
    </row>
    <row r="82" spans="1:8" ht="31.5">
      <c r="A82" s="126" t="s">
        <v>599</v>
      </c>
      <c r="B82" s="155">
        <v>706</v>
      </c>
      <c r="C82" s="169" t="s">
        <v>45</v>
      </c>
      <c r="D82" s="169" t="s">
        <v>600</v>
      </c>
      <c r="E82" s="157">
        <v>8802.8</v>
      </c>
      <c r="F82" s="157">
        <v>8802.8</v>
      </c>
      <c r="G82" s="245"/>
      <c r="H82" s="245"/>
    </row>
    <row r="83" spans="1:8" ht="47.25">
      <c r="A83" s="126" t="s">
        <v>246</v>
      </c>
      <c r="B83" s="155">
        <v>706</v>
      </c>
      <c r="C83" s="169" t="s">
        <v>252</v>
      </c>
      <c r="D83" s="169"/>
      <c r="E83" s="157">
        <f>E86+E88+E84</f>
        <v>43021.299999999996</v>
      </c>
      <c r="F83" s="157">
        <f>F86+F88+F84</f>
        <v>44735.8</v>
      </c>
      <c r="G83" s="245"/>
      <c r="H83" s="245"/>
    </row>
    <row r="84" spans="1:8" ht="31.5">
      <c r="A84" s="126" t="s">
        <v>105</v>
      </c>
      <c r="B84" s="155">
        <v>706</v>
      </c>
      <c r="C84" s="169" t="s">
        <v>83</v>
      </c>
      <c r="D84" s="169"/>
      <c r="E84" s="157">
        <f>E85</f>
        <v>958.2</v>
      </c>
      <c r="F84" s="157">
        <f>F85</f>
        <v>996.5</v>
      </c>
      <c r="G84" s="245"/>
      <c r="H84" s="245"/>
    </row>
    <row r="85" spans="1:8" ht="15.75">
      <c r="A85" s="126" t="s">
        <v>604</v>
      </c>
      <c r="B85" s="155">
        <v>706</v>
      </c>
      <c r="C85" s="169" t="s">
        <v>83</v>
      </c>
      <c r="D85" s="169" t="s">
        <v>603</v>
      </c>
      <c r="E85" s="157">
        <v>958.2</v>
      </c>
      <c r="F85" s="157">
        <v>996.5</v>
      </c>
      <c r="G85" s="245"/>
      <c r="H85" s="245"/>
    </row>
    <row r="86" spans="1:8" ht="31.5">
      <c r="A86" s="126" t="s">
        <v>626</v>
      </c>
      <c r="B86" s="155">
        <v>706</v>
      </c>
      <c r="C86" s="169" t="s">
        <v>87</v>
      </c>
      <c r="D86" s="169"/>
      <c r="E86" s="157">
        <f>E87</f>
        <v>144</v>
      </c>
      <c r="F86" s="157">
        <f>F87</f>
        <v>144</v>
      </c>
      <c r="G86" s="245"/>
      <c r="H86" s="245"/>
    </row>
    <row r="87" spans="1:8" ht="31.5">
      <c r="A87" s="126" t="s">
        <v>622</v>
      </c>
      <c r="B87" s="155">
        <v>706</v>
      </c>
      <c r="C87" s="169" t="s">
        <v>87</v>
      </c>
      <c r="D87" s="169" t="s">
        <v>593</v>
      </c>
      <c r="E87" s="157">
        <v>144</v>
      </c>
      <c r="F87" s="157">
        <v>144</v>
      </c>
      <c r="G87" s="245"/>
      <c r="H87" s="245"/>
    </row>
    <row r="88" spans="1:8" ht="189">
      <c r="A88" s="126" t="s">
        <v>334</v>
      </c>
      <c r="B88" s="155">
        <v>706</v>
      </c>
      <c r="C88" s="169" t="s">
        <v>410</v>
      </c>
      <c r="D88" s="165"/>
      <c r="E88" s="157">
        <f>E89</f>
        <v>41919.1</v>
      </c>
      <c r="F88" s="157">
        <f>F89</f>
        <v>43595.3</v>
      </c>
      <c r="G88" s="245"/>
      <c r="H88" s="245"/>
    </row>
    <row r="89" spans="1:8" ht="15.75">
      <c r="A89" s="126" t="s">
        <v>604</v>
      </c>
      <c r="B89" s="155">
        <v>706</v>
      </c>
      <c r="C89" s="169" t="s">
        <v>410</v>
      </c>
      <c r="D89" s="169" t="s">
        <v>603</v>
      </c>
      <c r="E89" s="157">
        <v>41919.1</v>
      </c>
      <c r="F89" s="157">
        <v>43595.3</v>
      </c>
      <c r="G89" s="245"/>
      <c r="H89" s="245"/>
    </row>
    <row r="90" spans="1:8" s="266" customFormat="1" ht="47.25">
      <c r="A90" s="171" t="s">
        <v>130</v>
      </c>
      <c r="B90" s="174">
        <v>706</v>
      </c>
      <c r="C90" s="172" t="s">
        <v>253</v>
      </c>
      <c r="D90" s="172"/>
      <c r="E90" s="265">
        <f>E91</f>
        <v>12307</v>
      </c>
      <c r="F90" s="265">
        <f>F91</f>
        <v>12806</v>
      </c>
      <c r="G90" s="273"/>
      <c r="H90" s="273"/>
    </row>
    <row r="91" spans="1:8" ht="31.5">
      <c r="A91" s="126" t="s">
        <v>256</v>
      </c>
      <c r="B91" s="155">
        <v>706</v>
      </c>
      <c r="C91" s="169" t="s">
        <v>406</v>
      </c>
      <c r="D91" s="169"/>
      <c r="E91" s="157">
        <f>E92</f>
        <v>12307</v>
      </c>
      <c r="F91" s="157">
        <f>F92</f>
        <v>12806</v>
      </c>
      <c r="G91" s="245"/>
      <c r="H91" s="245"/>
    </row>
    <row r="92" spans="1:8" ht="15.75">
      <c r="A92" s="126" t="s">
        <v>220</v>
      </c>
      <c r="B92" s="155">
        <v>706</v>
      </c>
      <c r="C92" s="169" t="s">
        <v>407</v>
      </c>
      <c r="D92" s="169"/>
      <c r="E92" s="157">
        <f>E93+E94+E95</f>
        <v>12307</v>
      </c>
      <c r="F92" s="157">
        <f>F93+F94+F95</f>
        <v>12806</v>
      </c>
      <c r="G92" s="245"/>
      <c r="H92" s="245"/>
    </row>
    <row r="93" spans="1:8" ht="63">
      <c r="A93" s="126" t="s">
        <v>591</v>
      </c>
      <c r="B93" s="155">
        <v>706</v>
      </c>
      <c r="C93" s="169" t="s">
        <v>407</v>
      </c>
      <c r="D93" s="169" t="s">
        <v>592</v>
      </c>
      <c r="E93" s="157">
        <v>11405</v>
      </c>
      <c r="F93" s="157">
        <v>11861</v>
      </c>
      <c r="G93" s="245"/>
      <c r="H93" s="245"/>
    </row>
    <row r="94" spans="1:8" ht="31.5">
      <c r="A94" s="126" t="s">
        <v>622</v>
      </c>
      <c r="B94" s="155">
        <v>706</v>
      </c>
      <c r="C94" s="169" t="s">
        <v>407</v>
      </c>
      <c r="D94" s="169" t="s">
        <v>593</v>
      </c>
      <c r="E94" s="157">
        <v>901</v>
      </c>
      <c r="F94" s="157">
        <v>944</v>
      </c>
      <c r="G94" s="245"/>
      <c r="H94" s="245"/>
    </row>
    <row r="95" spans="1:8" ht="15.75">
      <c r="A95" s="126" t="s">
        <v>594</v>
      </c>
      <c r="B95" s="155">
        <v>706</v>
      </c>
      <c r="C95" s="169" t="s">
        <v>407</v>
      </c>
      <c r="D95" s="169" t="s">
        <v>595</v>
      </c>
      <c r="E95" s="157">
        <v>1</v>
      </c>
      <c r="F95" s="157">
        <v>1</v>
      </c>
      <c r="G95" s="245"/>
      <c r="H95" s="245"/>
    </row>
    <row r="96" spans="1:8" s="266" customFormat="1" ht="47.25">
      <c r="A96" s="171" t="s">
        <v>258</v>
      </c>
      <c r="B96" s="174">
        <v>706</v>
      </c>
      <c r="C96" s="172" t="s">
        <v>259</v>
      </c>
      <c r="D96" s="172"/>
      <c r="E96" s="265">
        <f>E97+E100+E103</f>
        <v>54314</v>
      </c>
      <c r="F96" s="265">
        <f>F97+F100+F103</f>
        <v>56284</v>
      </c>
      <c r="G96" s="273"/>
      <c r="H96" s="273"/>
    </row>
    <row r="97" spans="1:8" ht="31.5">
      <c r="A97" s="126" t="s">
        <v>260</v>
      </c>
      <c r="B97" s="155">
        <v>706</v>
      </c>
      <c r="C97" s="169" t="s">
        <v>261</v>
      </c>
      <c r="D97" s="169"/>
      <c r="E97" s="157">
        <f>E98</f>
        <v>13269</v>
      </c>
      <c r="F97" s="157">
        <f>F98</f>
        <v>13743</v>
      </c>
      <c r="G97" s="245"/>
      <c r="H97" s="245"/>
    </row>
    <row r="98" spans="1:8" ht="15.75">
      <c r="A98" s="126" t="s">
        <v>605</v>
      </c>
      <c r="B98" s="155">
        <v>706</v>
      </c>
      <c r="C98" s="169" t="s">
        <v>262</v>
      </c>
      <c r="D98" s="169"/>
      <c r="E98" s="157">
        <f>E99</f>
        <v>13269</v>
      </c>
      <c r="F98" s="157">
        <f>F99</f>
        <v>13743</v>
      </c>
      <c r="G98" s="245"/>
      <c r="H98" s="245"/>
    </row>
    <row r="99" spans="1:8" ht="31.5">
      <c r="A99" s="126" t="s">
        <v>599</v>
      </c>
      <c r="B99" s="155">
        <v>706</v>
      </c>
      <c r="C99" s="169" t="s">
        <v>262</v>
      </c>
      <c r="D99" s="169" t="s">
        <v>600</v>
      </c>
      <c r="E99" s="157">
        <v>13269</v>
      </c>
      <c r="F99" s="157">
        <v>13743</v>
      </c>
      <c r="G99" s="245"/>
      <c r="H99" s="245"/>
    </row>
    <row r="100" spans="1:8" ht="31.5">
      <c r="A100" s="126" t="s">
        <v>263</v>
      </c>
      <c r="B100" s="155">
        <v>706</v>
      </c>
      <c r="C100" s="169" t="s">
        <v>264</v>
      </c>
      <c r="D100" s="169"/>
      <c r="E100" s="157">
        <f>E101</f>
        <v>38545</v>
      </c>
      <c r="F100" s="157">
        <f>F101</f>
        <v>39941</v>
      </c>
      <c r="G100" s="245"/>
      <c r="H100" s="245"/>
    </row>
    <row r="101" spans="1:8" ht="15.75">
      <c r="A101" s="126" t="s">
        <v>520</v>
      </c>
      <c r="B101" s="155">
        <v>706</v>
      </c>
      <c r="C101" s="169" t="s">
        <v>265</v>
      </c>
      <c r="D101" s="169"/>
      <c r="E101" s="157">
        <f>E102</f>
        <v>38545</v>
      </c>
      <c r="F101" s="157">
        <f>F102</f>
        <v>39941</v>
      </c>
      <c r="G101" s="245"/>
      <c r="H101" s="245"/>
    </row>
    <row r="102" spans="1:8" ht="31.5">
      <c r="A102" s="126" t="s">
        <v>599</v>
      </c>
      <c r="B102" s="155">
        <v>706</v>
      </c>
      <c r="C102" s="169" t="s">
        <v>265</v>
      </c>
      <c r="D102" s="169" t="s">
        <v>600</v>
      </c>
      <c r="E102" s="157">
        <v>38545</v>
      </c>
      <c r="F102" s="157">
        <v>39941</v>
      </c>
      <c r="G102" s="245"/>
      <c r="H102" s="245"/>
    </row>
    <row r="103" spans="1:8" ht="47.25">
      <c r="A103" s="126" t="s">
        <v>6</v>
      </c>
      <c r="B103" s="155">
        <v>706</v>
      </c>
      <c r="C103" s="169" t="s">
        <v>266</v>
      </c>
      <c r="D103" s="169"/>
      <c r="E103" s="157">
        <f>E104</f>
        <v>2500</v>
      </c>
      <c r="F103" s="157">
        <f>F104</f>
        <v>2600</v>
      </c>
      <c r="G103" s="245"/>
      <c r="H103" s="245"/>
    </row>
    <row r="104" spans="1:8" ht="15.75">
      <c r="A104" s="126" t="s">
        <v>493</v>
      </c>
      <c r="B104" s="155">
        <v>706</v>
      </c>
      <c r="C104" s="169" t="s">
        <v>267</v>
      </c>
      <c r="D104" s="169"/>
      <c r="E104" s="157">
        <f>E105</f>
        <v>2500</v>
      </c>
      <c r="F104" s="157">
        <f>F105</f>
        <v>2600</v>
      </c>
      <c r="G104" s="245"/>
      <c r="H104" s="245"/>
    </row>
    <row r="105" spans="1:8" ht="31.5">
      <c r="A105" s="126" t="s">
        <v>599</v>
      </c>
      <c r="B105" s="155">
        <v>706</v>
      </c>
      <c r="C105" s="169" t="s">
        <v>267</v>
      </c>
      <c r="D105" s="169" t="s">
        <v>600</v>
      </c>
      <c r="E105" s="157">
        <v>2500</v>
      </c>
      <c r="F105" s="157">
        <v>2600</v>
      </c>
      <c r="G105" s="245"/>
      <c r="H105" s="245"/>
    </row>
    <row r="106" spans="1:8" s="266" customFormat="1" ht="47.25">
      <c r="A106" s="171" t="s">
        <v>0</v>
      </c>
      <c r="B106" s="174">
        <v>706</v>
      </c>
      <c r="C106" s="172" t="s">
        <v>268</v>
      </c>
      <c r="D106" s="172"/>
      <c r="E106" s="265">
        <f>E108</f>
        <v>2300</v>
      </c>
      <c r="F106" s="265">
        <f>F108</f>
        <v>2400</v>
      </c>
      <c r="G106" s="273"/>
      <c r="H106" s="273"/>
    </row>
    <row r="107" spans="1:8" ht="47.25">
      <c r="A107" s="126" t="s">
        <v>638</v>
      </c>
      <c r="B107" s="155">
        <v>706</v>
      </c>
      <c r="C107" s="169" t="s">
        <v>269</v>
      </c>
      <c r="D107" s="169"/>
      <c r="E107" s="157">
        <f>E108</f>
        <v>2300</v>
      </c>
      <c r="F107" s="157">
        <f>F108</f>
        <v>2400</v>
      </c>
      <c r="G107" s="245"/>
      <c r="H107" s="245"/>
    </row>
    <row r="108" spans="1:8" ht="15.75">
      <c r="A108" s="126" t="s">
        <v>449</v>
      </c>
      <c r="B108" s="155">
        <v>706</v>
      </c>
      <c r="C108" s="169" t="s">
        <v>270</v>
      </c>
      <c r="D108" s="169"/>
      <c r="E108" s="157">
        <f>E109</f>
        <v>2300</v>
      </c>
      <c r="F108" s="157">
        <f>F109</f>
        <v>2400</v>
      </c>
      <c r="G108" s="245"/>
      <c r="H108" s="245"/>
    </row>
    <row r="109" spans="1:8" ht="15.75">
      <c r="A109" s="126" t="s">
        <v>594</v>
      </c>
      <c r="B109" s="155">
        <v>706</v>
      </c>
      <c r="C109" s="169" t="s">
        <v>270</v>
      </c>
      <c r="D109" s="169" t="s">
        <v>595</v>
      </c>
      <c r="E109" s="157">
        <v>2300</v>
      </c>
      <c r="F109" s="157">
        <v>2400</v>
      </c>
      <c r="G109" s="245"/>
      <c r="H109" s="245"/>
    </row>
    <row r="110" spans="1:8" s="266" customFormat="1" ht="63">
      <c r="A110" s="171" t="s">
        <v>1</v>
      </c>
      <c r="B110" s="174">
        <v>706</v>
      </c>
      <c r="C110" s="172" t="s">
        <v>271</v>
      </c>
      <c r="D110" s="172"/>
      <c r="E110" s="265">
        <f>E111+E125+E129</f>
        <v>20186.6</v>
      </c>
      <c r="F110" s="265">
        <f>F111+F125+F129</f>
        <v>20418.6</v>
      </c>
      <c r="G110" s="273"/>
      <c r="H110" s="273"/>
    </row>
    <row r="111" spans="1:8" ht="31.5">
      <c r="A111" s="171" t="s">
        <v>387</v>
      </c>
      <c r="B111" s="155">
        <v>706</v>
      </c>
      <c r="C111" s="172" t="s">
        <v>376</v>
      </c>
      <c r="D111" s="172"/>
      <c r="E111" s="265">
        <f>E112+E115+E118</f>
        <v>17876</v>
      </c>
      <c r="F111" s="265">
        <f>F112+F115+F118</f>
        <v>18108</v>
      </c>
      <c r="G111" s="245"/>
      <c r="H111" s="245"/>
    </row>
    <row r="112" spans="1:8" ht="31.5">
      <c r="A112" s="126" t="s">
        <v>632</v>
      </c>
      <c r="B112" s="155">
        <v>706</v>
      </c>
      <c r="C112" s="169" t="s">
        <v>377</v>
      </c>
      <c r="D112" s="169"/>
      <c r="E112" s="157">
        <f>E113</f>
        <v>2600</v>
      </c>
      <c r="F112" s="157">
        <f>F113</f>
        <v>2600</v>
      </c>
      <c r="G112" s="245"/>
      <c r="H112" s="245"/>
    </row>
    <row r="113" spans="1:8" ht="15.75">
      <c r="A113" s="126" t="s">
        <v>139</v>
      </c>
      <c r="B113" s="155">
        <v>706</v>
      </c>
      <c r="C113" s="169" t="s">
        <v>378</v>
      </c>
      <c r="D113" s="169"/>
      <c r="E113" s="157">
        <f>E114</f>
        <v>2600</v>
      </c>
      <c r="F113" s="157">
        <f>F114</f>
        <v>2600</v>
      </c>
      <c r="G113" s="245"/>
      <c r="H113" s="245"/>
    </row>
    <row r="114" spans="1:8" ht="15.75">
      <c r="A114" s="126" t="s">
        <v>594</v>
      </c>
      <c r="B114" s="155">
        <v>706</v>
      </c>
      <c r="C114" s="169" t="s">
        <v>378</v>
      </c>
      <c r="D114" s="169" t="s">
        <v>595</v>
      </c>
      <c r="E114" s="157">
        <v>2600</v>
      </c>
      <c r="F114" s="157">
        <v>2600</v>
      </c>
      <c r="G114" s="245"/>
      <c r="H114" s="245"/>
    </row>
    <row r="115" spans="1:8" ht="47.25">
      <c r="A115" s="126" t="s">
        <v>65</v>
      </c>
      <c r="B115" s="155">
        <v>706</v>
      </c>
      <c r="C115" s="169" t="s">
        <v>388</v>
      </c>
      <c r="D115" s="169"/>
      <c r="E115" s="157">
        <f>E116</f>
        <v>2946</v>
      </c>
      <c r="F115" s="157">
        <f>F116</f>
        <v>3063</v>
      </c>
      <c r="G115" s="245"/>
      <c r="H115" s="245"/>
    </row>
    <row r="116" spans="1:8" ht="31.5">
      <c r="A116" s="126" t="s">
        <v>596</v>
      </c>
      <c r="B116" s="155">
        <v>706</v>
      </c>
      <c r="C116" s="169" t="s">
        <v>389</v>
      </c>
      <c r="D116" s="169"/>
      <c r="E116" s="157">
        <f>E117</f>
        <v>2946</v>
      </c>
      <c r="F116" s="157">
        <f>F117</f>
        <v>3063</v>
      </c>
      <c r="G116" s="245"/>
      <c r="H116" s="245"/>
    </row>
    <row r="117" spans="1:8" ht="31.5">
      <c r="A117" s="126" t="s">
        <v>599</v>
      </c>
      <c r="B117" s="155">
        <v>706</v>
      </c>
      <c r="C117" s="169" t="s">
        <v>389</v>
      </c>
      <c r="D117" s="169" t="s">
        <v>600</v>
      </c>
      <c r="E117" s="157">
        <v>2946</v>
      </c>
      <c r="F117" s="157">
        <v>3063</v>
      </c>
      <c r="G117" s="245"/>
      <c r="H117" s="245"/>
    </row>
    <row r="118" spans="1:8" ht="78.75">
      <c r="A118" s="126" t="s">
        <v>66</v>
      </c>
      <c r="B118" s="155">
        <v>706</v>
      </c>
      <c r="C118" s="169" t="s">
        <v>390</v>
      </c>
      <c r="D118" s="169"/>
      <c r="E118" s="157">
        <f>E119+E123</f>
        <v>12330</v>
      </c>
      <c r="F118" s="157">
        <f>F119+F123</f>
        <v>12445</v>
      </c>
      <c r="G118" s="245"/>
      <c r="H118" s="245"/>
    </row>
    <row r="119" spans="1:8" ht="15.75">
      <c r="A119" s="126" t="s">
        <v>623</v>
      </c>
      <c r="B119" s="155">
        <v>706</v>
      </c>
      <c r="C119" s="169" t="s">
        <v>391</v>
      </c>
      <c r="D119" s="169"/>
      <c r="E119" s="157">
        <f>E120+E121+E122</f>
        <v>11330</v>
      </c>
      <c r="F119" s="157">
        <f>F120+F121+F122</f>
        <v>11445</v>
      </c>
      <c r="G119" s="245"/>
      <c r="H119" s="245"/>
    </row>
    <row r="120" spans="1:8" ht="63">
      <c r="A120" s="126" t="s">
        <v>591</v>
      </c>
      <c r="B120" s="155">
        <v>706</v>
      </c>
      <c r="C120" s="169" t="s">
        <v>391</v>
      </c>
      <c r="D120" s="169" t="s">
        <v>592</v>
      </c>
      <c r="E120" s="157">
        <v>8293</v>
      </c>
      <c r="F120" s="157">
        <v>8294</v>
      </c>
      <c r="G120" s="245"/>
      <c r="H120" s="245"/>
    </row>
    <row r="121" spans="1:8" ht="31.5">
      <c r="A121" s="126" t="s">
        <v>622</v>
      </c>
      <c r="B121" s="155">
        <v>706</v>
      </c>
      <c r="C121" s="169" t="s">
        <v>391</v>
      </c>
      <c r="D121" s="169" t="s">
        <v>593</v>
      </c>
      <c r="E121" s="157">
        <v>2869</v>
      </c>
      <c r="F121" s="157">
        <v>2984</v>
      </c>
      <c r="G121" s="245"/>
      <c r="H121" s="245"/>
    </row>
    <row r="122" spans="1:8" ht="15.75">
      <c r="A122" s="126" t="s">
        <v>594</v>
      </c>
      <c r="B122" s="155">
        <v>706</v>
      </c>
      <c r="C122" s="169" t="s">
        <v>391</v>
      </c>
      <c r="D122" s="169" t="s">
        <v>595</v>
      </c>
      <c r="E122" s="157">
        <v>168</v>
      </c>
      <c r="F122" s="157">
        <v>167</v>
      </c>
      <c r="G122" s="245"/>
      <c r="H122" s="245"/>
    </row>
    <row r="123" spans="1:8" ht="15.75">
      <c r="A123" s="126" t="s">
        <v>139</v>
      </c>
      <c r="B123" s="155">
        <v>706</v>
      </c>
      <c r="C123" s="169" t="s">
        <v>394</v>
      </c>
      <c r="D123" s="169"/>
      <c r="E123" s="157">
        <f>E124</f>
        <v>1000</v>
      </c>
      <c r="F123" s="157">
        <f>F124</f>
        <v>1000</v>
      </c>
      <c r="G123" s="245"/>
      <c r="H123" s="245"/>
    </row>
    <row r="124" spans="1:8" ht="31.5">
      <c r="A124" s="126" t="s">
        <v>622</v>
      </c>
      <c r="B124" s="155">
        <v>706</v>
      </c>
      <c r="C124" s="169" t="s">
        <v>394</v>
      </c>
      <c r="D124" s="169" t="s">
        <v>593</v>
      </c>
      <c r="E124" s="157">
        <v>1000</v>
      </c>
      <c r="F124" s="157">
        <v>1000</v>
      </c>
      <c r="G124" s="245"/>
      <c r="H124" s="245"/>
    </row>
    <row r="125" spans="1:8" ht="15.75">
      <c r="A125" s="171" t="s">
        <v>382</v>
      </c>
      <c r="B125" s="155">
        <v>706</v>
      </c>
      <c r="C125" s="172" t="s">
        <v>379</v>
      </c>
      <c r="D125" s="172"/>
      <c r="E125" s="265">
        <f aca="true" t="shared" si="0" ref="E125:F127">E126</f>
        <v>500</v>
      </c>
      <c r="F125" s="265">
        <f t="shared" si="0"/>
        <v>500</v>
      </c>
      <c r="G125" s="245"/>
      <c r="H125" s="245"/>
    </row>
    <row r="126" spans="1:8" ht="31.5">
      <c r="A126" s="126" t="s">
        <v>385</v>
      </c>
      <c r="B126" s="155">
        <v>706</v>
      </c>
      <c r="C126" s="169" t="s">
        <v>380</v>
      </c>
      <c r="D126" s="169"/>
      <c r="E126" s="157">
        <f t="shared" si="0"/>
        <v>500</v>
      </c>
      <c r="F126" s="157">
        <f t="shared" si="0"/>
        <v>500</v>
      </c>
      <c r="G126" s="245"/>
      <c r="H126" s="245"/>
    </row>
    <row r="127" spans="1:8" ht="15.75">
      <c r="A127" s="126" t="s">
        <v>139</v>
      </c>
      <c r="B127" s="155">
        <v>706</v>
      </c>
      <c r="C127" s="169" t="s">
        <v>381</v>
      </c>
      <c r="D127" s="169"/>
      <c r="E127" s="157">
        <f t="shared" si="0"/>
        <v>500</v>
      </c>
      <c r="F127" s="157">
        <f t="shared" si="0"/>
        <v>500</v>
      </c>
      <c r="G127" s="245"/>
      <c r="H127" s="245"/>
    </row>
    <row r="128" spans="1:8" ht="15.75">
      <c r="A128" s="126" t="s">
        <v>594</v>
      </c>
      <c r="B128" s="155">
        <v>706</v>
      </c>
      <c r="C128" s="169" t="s">
        <v>381</v>
      </c>
      <c r="D128" s="169" t="s">
        <v>595</v>
      </c>
      <c r="E128" s="157">
        <v>500</v>
      </c>
      <c r="F128" s="157">
        <v>500</v>
      </c>
      <c r="G128" s="245"/>
      <c r="H128" s="245"/>
    </row>
    <row r="129" spans="1:8" ht="31.5">
      <c r="A129" s="171" t="s">
        <v>386</v>
      </c>
      <c r="B129" s="155">
        <v>706</v>
      </c>
      <c r="C129" s="169" t="s">
        <v>383</v>
      </c>
      <c r="D129" s="169"/>
      <c r="E129" s="157">
        <f>E130</f>
        <v>1810.6</v>
      </c>
      <c r="F129" s="157">
        <f>F130</f>
        <v>1810.6</v>
      </c>
      <c r="G129" s="245"/>
      <c r="H129" s="245"/>
    </row>
    <row r="130" spans="1:8" ht="31.5">
      <c r="A130" s="126" t="s">
        <v>98</v>
      </c>
      <c r="B130" s="155">
        <v>706</v>
      </c>
      <c r="C130" s="169" t="s">
        <v>384</v>
      </c>
      <c r="D130" s="169"/>
      <c r="E130" s="157">
        <f>E131+E133</f>
        <v>1810.6</v>
      </c>
      <c r="F130" s="157">
        <f>F131+F133</f>
        <v>1810.6</v>
      </c>
      <c r="G130" s="245"/>
      <c r="H130" s="245"/>
    </row>
    <row r="131" spans="1:8" ht="47.25">
      <c r="A131" s="126" t="s">
        <v>633</v>
      </c>
      <c r="B131" s="155">
        <v>706</v>
      </c>
      <c r="C131" s="169" t="s">
        <v>392</v>
      </c>
      <c r="D131" s="169"/>
      <c r="E131" s="157">
        <f>E132</f>
        <v>672.4</v>
      </c>
      <c r="F131" s="157">
        <f>F132</f>
        <v>672.4</v>
      </c>
      <c r="G131" s="245"/>
      <c r="H131" s="245"/>
    </row>
    <row r="132" spans="1:8" ht="31.5">
      <c r="A132" s="126" t="s">
        <v>622</v>
      </c>
      <c r="B132" s="155">
        <v>706</v>
      </c>
      <c r="C132" s="169" t="s">
        <v>392</v>
      </c>
      <c r="D132" s="169" t="s">
        <v>593</v>
      </c>
      <c r="E132" s="157">
        <v>672.4</v>
      </c>
      <c r="F132" s="157">
        <v>672.4</v>
      </c>
      <c r="G132" s="245"/>
      <c r="H132" s="245"/>
    </row>
    <row r="133" spans="1:8" ht="47.25">
      <c r="A133" s="126" t="s">
        <v>634</v>
      </c>
      <c r="B133" s="155">
        <v>706</v>
      </c>
      <c r="C133" s="169" t="s">
        <v>393</v>
      </c>
      <c r="D133" s="169"/>
      <c r="E133" s="157">
        <f>E134</f>
        <v>1138.2</v>
      </c>
      <c r="F133" s="157">
        <f>F134</f>
        <v>1138.2</v>
      </c>
      <c r="G133" s="245"/>
      <c r="H133" s="245"/>
    </row>
    <row r="134" spans="1:8" ht="31.5">
      <c r="A134" s="126" t="s">
        <v>622</v>
      </c>
      <c r="B134" s="155">
        <v>706</v>
      </c>
      <c r="C134" s="169" t="s">
        <v>393</v>
      </c>
      <c r="D134" s="169" t="s">
        <v>593</v>
      </c>
      <c r="E134" s="157">
        <v>1138.2</v>
      </c>
      <c r="F134" s="157">
        <v>1138.2</v>
      </c>
      <c r="G134" s="245"/>
      <c r="H134" s="245"/>
    </row>
    <row r="135" spans="1:8" s="266" customFormat="1" ht="31.5">
      <c r="A135" s="171" t="s">
        <v>2</v>
      </c>
      <c r="B135" s="174">
        <v>706</v>
      </c>
      <c r="C135" s="172" t="s">
        <v>272</v>
      </c>
      <c r="D135" s="172"/>
      <c r="E135" s="265">
        <f>E136+E148+E153+E156+E159+E162</f>
        <v>127089.19999999998</v>
      </c>
      <c r="F135" s="265">
        <f>F136+F148+F153+F156+F159+F162</f>
        <v>130472.9</v>
      </c>
      <c r="G135" s="273"/>
      <c r="H135" s="273"/>
    </row>
    <row r="136" spans="1:8" ht="47.25">
      <c r="A136" s="126" t="s">
        <v>274</v>
      </c>
      <c r="B136" s="155">
        <v>706</v>
      </c>
      <c r="C136" s="169" t="s">
        <v>273</v>
      </c>
      <c r="D136" s="169"/>
      <c r="E136" s="157">
        <f>E137+E139+E141+E143+E145</f>
        <v>86859.79999999999</v>
      </c>
      <c r="F136" s="157">
        <f>F137+F139+F141+F143+F145</f>
        <v>88910.4</v>
      </c>
      <c r="G136" s="245"/>
      <c r="H136" s="245"/>
    </row>
    <row r="137" spans="1:8" ht="15.75">
      <c r="A137" s="126" t="s">
        <v>619</v>
      </c>
      <c r="B137" s="155">
        <v>706</v>
      </c>
      <c r="C137" s="169" t="s">
        <v>275</v>
      </c>
      <c r="D137" s="169"/>
      <c r="E137" s="157">
        <f>E138</f>
        <v>29717</v>
      </c>
      <c r="F137" s="157">
        <f>F138</f>
        <v>30853</v>
      </c>
      <c r="G137" s="245"/>
      <c r="H137" s="245"/>
    </row>
    <row r="138" spans="1:8" ht="31.5">
      <c r="A138" s="126" t="s">
        <v>599</v>
      </c>
      <c r="B138" s="155">
        <v>706</v>
      </c>
      <c r="C138" s="169" t="s">
        <v>275</v>
      </c>
      <c r="D138" s="169" t="s">
        <v>600</v>
      </c>
      <c r="E138" s="157">
        <v>29717</v>
      </c>
      <c r="F138" s="157">
        <v>30853</v>
      </c>
      <c r="G138" s="245"/>
      <c r="H138" s="245"/>
    </row>
    <row r="139" spans="1:8" ht="15.75">
      <c r="A139" s="126" t="s">
        <v>489</v>
      </c>
      <c r="B139" s="155">
        <v>706</v>
      </c>
      <c r="C139" s="169" t="s">
        <v>276</v>
      </c>
      <c r="D139" s="169"/>
      <c r="E139" s="157">
        <f>E140</f>
        <v>18026</v>
      </c>
      <c r="F139" s="157">
        <f>F140</f>
        <v>18758</v>
      </c>
      <c r="G139" s="245"/>
      <c r="H139" s="245"/>
    </row>
    <row r="140" spans="1:8" ht="31.5">
      <c r="A140" s="126" t="s">
        <v>599</v>
      </c>
      <c r="B140" s="155">
        <v>706</v>
      </c>
      <c r="C140" s="169" t="s">
        <v>276</v>
      </c>
      <c r="D140" s="169" t="s">
        <v>600</v>
      </c>
      <c r="E140" s="157">
        <v>18026</v>
      </c>
      <c r="F140" s="157">
        <v>18758</v>
      </c>
      <c r="G140" s="245"/>
      <c r="H140" s="245"/>
    </row>
    <row r="141" spans="1:8" ht="15.75">
      <c r="A141" s="126" t="s">
        <v>620</v>
      </c>
      <c r="B141" s="155">
        <v>706</v>
      </c>
      <c r="C141" s="169" t="s">
        <v>277</v>
      </c>
      <c r="D141" s="169"/>
      <c r="E141" s="157">
        <f>E142</f>
        <v>750</v>
      </c>
      <c r="F141" s="157">
        <f>F142</f>
        <v>550</v>
      </c>
      <c r="G141" s="245"/>
      <c r="H141" s="245"/>
    </row>
    <row r="142" spans="1:8" ht="31.5">
      <c r="A142" s="126" t="s">
        <v>622</v>
      </c>
      <c r="B142" s="155">
        <v>706</v>
      </c>
      <c r="C142" s="169" t="s">
        <v>277</v>
      </c>
      <c r="D142" s="169" t="s">
        <v>593</v>
      </c>
      <c r="E142" s="157">
        <v>750</v>
      </c>
      <c r="F142" s="157">
        <v>550</v>
      </c>
      <c r="G142" s="245"/>
      <c r="H142" s="245"/>
    </row>
    <row r="143" spans="1:8" ht="47.25">
      <c r="A143" s="126" t="s">
        <v>661</v>
      </c>
      <c r="B143" s="155">
        <v>706</v>
      </c>
      <c r="C143" s="169" t="s">
        <v>662</v>
      </c>
      <c r="D143" s="169"/>
      <c r="E143" s="157">
        <f>E144</f>
        <v>3638.1</v>
      </c>
      <c r="F143" s="157">
        <f>F144</f>
        <v>3638.1</v>
      </c>
      <c r="G143" s="245"/>
      <c r="H143" s="245"/>
    </row>
    <row r="144" spans="1:8" ht="31.5">
      <c r="A144" s="126" t="s">
        <v>599</v>
      </c>
      <c r="B144" s="155">
        <v>706</v>
      </c>
      <c r="C144" s="169" t="s">
        <v>662</v>
      </c>
      <c r="D144" s="169" t="s">
        <v>600</v>
      </c>
      <c r="E144" s="157">
        <v>3638.1</v>
      </c>
      <c r="F144" s="157">
        <v>3638.1</v>
      </c>
      <c r="G144" s="245"/>
      <c r="H144" s="245"/>
    </row>
    <row r="145" spans="1:8" ht="78.75">
      <c r="A145" s="126" t="s">
        <v>960</v>
      </c>
      <c r="B145" s="155">
        <v>706</v>
      </c>
      <c r="C145" s="169" t="s">
        <v>51</v>
      </c>
      <c r="D145" s="169"/>
      <c r="E145" s="157">
        <f>E147+E146</f>
        <v>34728.7</v>
      </c>
      <c r="F145" s="157">
        <f>F147+F146</f>
        <v>35111.3</v>
      </c>
      <c r="G145" s="245"/>
      <c r="H145" s="245"/>
    </row>
    <row r="146" spans="1:8" ht="15.75">
      <c r="A146" s="126" t="s">
        <v>455</v>
      </c>
      <c r="B146" s="155">
        <v>706</v>
      </c>
      <c r="C146" s="169" t="s">
        <v>51</v>
      </c>
      <c r="D146" s="169" t="s">
        <v>602</v>
      </c>
      <c r="E146" s="157">
        <v>8707.3</v>
      </c>
      <c r="F146" s="157">
        <v>8804.2</v>
      </c>
      <c r="G146" s="245"/>
      <c r="H146" s="245"/>
    </row>
    <row r="147" spans="1:8" ht="31.5">
      <c r="A147" s="126" t="s">
        <v>599</v>
      </c>
      <c r="B147" s="155">
        <v>706</v>
      </c>
      <c r="C147" s="169" t="s">
        <v>51</v>
      </c>
      <c r="D147" s="169" t="s">
        <v>600</v>
      </c>
      <c r="E147" s="157">
        <v>26021.4</v>
      </c>
      <c r="F147" s="157">
        <v>26307.1</v>
      </c>
      <c r="G147" s="245"/>
      <c r="H147" s="245"/>
    </row>
    <row r="148" spans="1:8" ht="31.5">
      <c r="A148" s="126" t="s">
        <v>4</v>
      </c>
      <c r="B148" s="155">
        <v>706</v>
      </c>
      <c r="C148" s="169" t="s">
        <v>278</v>
      </c>
      <c r="D148" s="169"/>
      <c r="E148" s="157">
        <f>E149+E151</f>
        <v>35057.4</v>
      </c>
      <c r="F148" s="157">
        <f>F149+F151</f>
        <v>36190.5</v>
      </c>
      <c r="G148" s="245"/>
      <c r="H148" s="245"/>
    </row>
    <row r="149" spans="1:8" ht="15.75">
      <c r="A149" s="126" t="s">
        <v>227</v>
      </c>
      <c r="B149" s="155">
        <v>706</v>
      </c>
      <c r="C149" s="169" t="s">
        <v>279</v>
      </c>
      <c r="D149" s="169"/>
      <c r="E149" s="157">
        <f>E150</f>
        <v>27974</v>
      </c>
      <c r="F149" s="157">
        <f>F150</f>
        <v>29028</v>
      </c>
      <c r="G149" s="245"/>
      <c r="H149" s="245"/>
    </row>
    <row r="150" spans="1:8" ht="31.5">
      <c r="A150" s="126" t="s">
        <v>599</v>
      </c>
      <c r="B150" s="155">
        <v>706</v>
      </c>
      <c r="C150" s="169" t="s">
        <v>279</v>
      </c>
      <c r="D150" s="169" t="s">
        <v>600</v>
      </c>
      <c r="E150" s="157">
        <v>27974</v>
      </c>
      <c r="F150" s="157">
        <v>29028</v>
      </c>
      <c r="G150" s="245"/>
      <c r="H150" s="245"/>
    </row>
    <row r="151" spans="1:8" ht="47.25">
      <c r="A151" s="126" t="s">
        <v>959</v>
      </c>
      <c r="B151" s="155">
        <v>706</v>
      </c>
      <c r="C151" s="169" t="s">
        <v>50</v>
      </c>
      <c r="D151" s="169"/>
      <c r="E151" s="157">
        <f>E152</f>
        <v>7083.4</v>
      </c>
      <c r="F151" s="157">
        <f>F152</f>
        <v>7162.5</v>
      </c>
      <c r="G151" s="245"/>
      <c r="H151" s="245"/>
    </row>
    <row r="152" spans="1:8" ht="31.5">
      <c r="A152" s="126" t="s">
        <v>599</v>
      </c>
      <c r="B152" s="155">
        <v>706</v>
      </c>
      <c r="C152" s="169" t="s">
        <v>50</v>
      </c>
      <c r="D152" s="169" t="s">
        <v>600</v>
      </c>
      <c r="E152" s="157">
        <v>7083.4</v>
      </c>
      <c r="F152" s="157">
        <v>7162.5</v>
      </c>
      <c r="G152" s="245"/>
      <c r="H152" s="245"/>
    </row>
    <row r="153" spans="1:8" ht="31.5">
      <c r="A153" s="126" t="s">
        <v>67</v>
      </c>
      <c r="B153" s="155">
        <v>706</v>
      </c>
      <c r="C153" s="169" t="s">
        <v>280</v>
      </c>
      <c r="D153" s="169"/>
      <c r="E153" s="157">
        <f>E154</f>
        <v>3350</v>
      </c>
      <c r="F153" s="157">
        <f>F154</f>
        <v>3500</v>
      </c>
      <c r="G153" s="245"/>
      <c r="H153" s="245"/>
    </row>
    <row r="154" spans="1:8" ht="15.75">
      <c r="A154" s="126" t="s">
        <v>597</v>
      </c>
      <c r="B154" s="155">
        <v>706</v>
      </c>
      <c r="C154" s="169" t="s">
        <v>281</v>
      </c>
      <c r="D154" s="169"/>
      <c r="E154" s="157">
        <f>E155</f>
        <v>3350</v>
      </c>
      <c r="F154" s="157">
        <f>F155</f>
        <v>3500</v>
      </c>
      <c r="G154" s="245"/>
      <c r="H154" s="245"/>
    </row>
    <row r="155" spans="1:8" ht="31.5">
      <c r="A155" s="126" t="s">
        <v>622</v>
      </c>
      <c r="B155" s="155">
        <v>706</v>
      </c>
      <c r="C155" s="169" t="s">
        <v>281</v>
      </c>
      <c r="D155" s="169" t="s">
        <v>593</v>
      </c>
      <c r="E155" s="157">
        <v>3350</v>
      </c>
      <c r="F155" s="157">
        <v>3500</v>
      </c>
      <c r="G155" s="245"/>
      <c r="H155" s="245"/>
    </row>
    <row r="156" spans="1:8" ht="31.5">
      <c r="A156" s="126" t="s">
        <v>282</v>
      </c>
      <c r="B156" s="155">
        <v>706</v>
      </c>
      <c r="C156" s="169" t="s">
        <v>283</v>
      </c>
      <c r="D156" s="169"/>
      <c r="E156" s="157">
        <f>E157</f>
        <v>907</v>
      </c>
      <c r="F156" s="157">
        <f>F157</f>
        <v>920</v>
      </c>
      <c r="G156" s="245"/>
      <c r="H156" s="245"/>
    </row>
    <row r="157" spans="1:8" ht="31.5">
      <c r="A157" s="126" t="s">
        <v>598</v>
      </c>
      <c r="B157" s="155">
        <v>706</v>
      </c>
      <c r="C157" s="169" t="s">
        <v>284</v>
      </c>
      <c r="D157" s="169"/>
      <c r="E157" s="157">
        <f>E158</f>
        <v>907</v>
      </c>
      <c r="F157" s="157">
        <f>F158</f>
        <v>920</v>
      </c>
      <c r="G157" s="245"/>
      <c r="H157" s="245"/>
    </row>
    <row r="158" spans="1:8" ht="31.5">
      <c r="A158" s="126" t="s">
        <v>622</v>
      </c>
      <c r="B158" s="155">
        <v>706</v>
      </c>
      <c r="C158" s="169" t="s">
        <v>284</v>
      </c>
      <c r="D158" s="169" t="s">
        <v>593</v>
      </c>
      <c r="E158" s="157">
        <v>907</v>
      </c>
      <c r="F158" s="157">
        <v>920</v>
      </c>
      <c r="G158" s="245"/>
      <c r="H158" s="245"/>
    </row>
    <row r="159" spans="1:8" ht="63">
      <c r="A159" s="2" t="s">
        <v>1414</v>
      </c>
      <c r="B159" s="155">
        <v>706</v>
      </c>
      <c r="C159" s="169" t="s">
        <v>896</v>
      </c>
      <c r="D159" s="169"/>
      <c r="E159" s="157">
        <f>E160</f>
        <v>0</v>
      </c>
      <c r="F159" s="157">
        <f>F160</f>
        <v>0</v>
      </c>
      <c r="G159" s="245"/>
      <c r="H159" s="245"/>
    </row>
    <row r="160" spans="1:8" ht="63">
      <c r="A160" s="126" t="s">
        <v>889</v>
      </c>
      <c r="B160" s="155">
        <v>706</v>
      </c>
      <c r="C160" s="169" t="s">
        <v>897</v>
      </c>
      <c r="D160" s="169"/>
      <c r="E160" s="157">
        <f>E161</f>
        <v>0</v>
      </c>
      <c r="F160" s="157">
        <f>F161</f>
        <v>0</v>
      </c>
      <c r="G160" s="245"/>
      <c r="H160" s="245"/>
    </row>
    <row r="161" spans="1:8" ht="31.5">
      <c r="A161" s="126" t="s">
        <v>599</v>
      </c>
      <c r="B161" s="155">
        <v>706</v>
      </c>
      <c r="C161" s="169" t="s">
        <v>897</v>
      </c>
      <c r="D161" s="169" t="s">
        <v>600</v>
      </c>
      <c r="E161" s="157">
        <v>0</v>
      </c>
      <c r="F161" s="157">
        <v>0</v>
      </c>
      <c r="G161" s="245"/>
      <c r="H161" s="245"/>
    </row>
    <row r="162" spans="1:8" ht="78.75">
      <c r="A162" s="2" t="s">
        <v>86</v>
      </c>
      <c r="B162" s="155">
        <v>706</v>
      </c>
      <c r="C162" s="7" t="s">
        <v>1415</v>
      </c>
      <c r="D162" s="7"/>
      <c r="E162" s="157">
        <f>E163</f>
        <v>915</v>
      </c>
      <c r="F162" s="157">
        <f>F163</f>
        <v>952</v>
      </c>
      <c r="G162" s="245"/>
      <c r="H162" s="245"/>
    </row>
    <row r="163" spans="1:8" ht="63">
      <c r="A163" s="2" t="s">
        <v>889</v>
      </c>
      <c r="B163" s="155">
        <v>706</v>
      </c>
      <c r="C163" s="7" t="s">
        <v>1416</v>
      </c>
      <c r="D163" s="7"/>
      <c r="E163" s="157">
        <f>E164</f>
        <v>915</v>
      </c>
      <c r="F163" s="157">
        <f>F164</f>
        <v>952</v>
      </c>
      <c r="G163" s="245"/>
      <c r="H163" s="245"/>
    </row>
    <row r="164" spans="1:8" ht="31.5">
      <c r="A164" s="2" t="s">
        <v>599</v>
      </c>
      <c r="B164" s="155">
        <v>706</v>
      </c>
      <c r="C164" s="7" t="s">
        <v>1416</v>
      </c>
      <c r="D164" s="7" t="s">
        <v>600</v>
      </c>
      <c r="E164" s="157">
        <v>915</v>
      </c>
      <c r="F164" s="157">
        <v>952</v>
      </c>
      <c r="G164" s="245"/>
      <c r="H164" s="245"/>
    </row>
    <row r="165" spans="1:8" s="266" customFormat="1" ht="47.25">
      <c r="A165" s="171" t="s">
        <v>142</v>
      </c>
      <c r="B165" s="174">
        <v>706</v>
      </c>
      <c r="C165" s="172" t="s">
        <v>285</v>
      </c>
      <c r="D165" s="172"/>
      <c r="E165" s="265">
        <f>E166+E171+E178+E189</f>
        <v>74473.6</v>
      </c>
      <c r="F165" s="265">
        <f>F166+F171+F178+F189</f>
        <v>75112.8</v>
      </c>
      <c r="G165" s="273"/>
      <c r="H165" s="273"/>
    </row>
    <row r="166" spans="1:8" ht="31.5">
      <c r="A166" s="126" t="s">
        <v>286</v>
      </c>
      <c r="B166" s="155">
        <v>706</v>
      </c>
      <c r="C166" s="169" t="s">
        <v>287</v>
      </c>
      <c r="D166" s="169"/>
      <c r="E166" s="157">
        <f>E167</f>
        <v>3992</v>
      </c>
      <c r="F166" s="157">
        <f>F167</f>
        <v>4024</v>
      </c>
      <c r="G166" s="245"/>
      <c r="H166" s="245"/>
    </row>
    <row r="167" spans="1:8" ht="15.75">
      <c r="A167" s="126" t="s">
        <v>623</v>
      </c>
      <c r="B167" s="155">
        <v>706</v>
      </c>
      <c r="C167" s="169" t="s">
        <v>288</v>
      </c>
      <c r="D167" s="169"/>
      <c r="E167" s="157">
        <f>E168+E169+E170</f>
        <v>3992</v>
      </c>
      <c r="F167" s="157">
        <f>F168+F169+F170</f>
        <v>4024</v>
      </c>
      <c r="G167" s="245"/>
      <c r="H167" s="245"/>
    </row>
    <row r="168" spans="1:8" ht="63">
      <c r="A168" s="126" t="s">
        <v>591</v>
      </c>
      <c r="B168" s="155">
        <v>706</v>
      </c>
      <c r="C168" s="169" t="s">
        <v>288</v>
      </c>
      <c r="D168" s="169" t="s">
        <v>592</v>
      </c>
      <c r="E168" s="157">
        <v>3171</v>
      </c>
      <c r="F168" s="157">
        <v>3171</v>
      </c>
      <c r="G168" s="245"/>
      <c r="H168" s="245"/>
    </row>
    <row r="169" spans="1:8" ht="31.5">
      <c r="A169" s="126" t="s">
        <v>622</v>
      </c>
      <c r="B169" s="155">
        <v>706</v>
      </c>
      <c r="C169" s="169" t="s">
        <v>288</v>
      </c>
      <c r="D169" s="169" t="s">
        <v>593</v>
      </c>
      <c r="E169" s="157">
        <v>611</v>
      </c>
      <c r="F169" s="157">
        <v>643</v>
      </c>
      <c r="G169" s="245"/>
      <c r="H169" s="245"/>
    </row>
    <row r="170" spans="1:8" ht="15.75">
      <c r="A170" s="126" t="s">
        <v>594</v>
      </c>
      <c r="B170" s="155">
        <v>706</v>
      </c>
      <c r="C170" s="169" t="s">
        <v>288</v>
      </c>
      <c r="D170" s="169" t="s">
        <v>595</v>
      </c>
      <c r="E170" s="157">
        <v>210</v>
      </c>
      <c r="F170" s="157">
        <v>210</v>
      </c>
      <c r="G170" s="245"/>
      <c r="H170" s="245"/>
    </row>
    <row r="171" spans="1:8" ht="47.25">
      <c r="A171" s="126" t="s">
        <v>625</v>
      </c>
      <c r="B171" s="155">
        <v>706</v>
      </c>
      <c r="C171" s="169" t="s">
        <v>289</v>
      </c>
      <c r="D171" s="169"/>
      <c r="E171" s="157">
        <f>E172+E176</f>
        <v>60112</v>
      </c>
      <c r="F171" s="157">
        <f>F172+F176</f>
        <v>60628</v>
      </c>
      <c r="G171" s="245"/>
      <c r="H171" s="245"/>
    </row>
    <row r="172" spans="1:8" ht="15.75">
      <c r="A172" s="126" t="s">
        <v>623</v>
      </c>
      <c r="B172" s="155">
        <v>706</v>
      </c>
      <c r="C172" s="169" t="s">
        <v>290</v>
      </c>
      <c r="D172" s="169"/>
      <c r="E172" s="157">
        <f>E173+E174+E175</f>
        <v>57511</v>
      </c>
      <c r="F172" s="157">
        <f>F173+F174+F175</f>
        <v>58027</v>
      </c>
      <c r="G172" s="245"/>
      <c r="H172" s="245"/>
    </row>
    <row r="173" spans="1:8" ht="63">
      <c r="A173" s="126" t="s">
        <v>591</v>
      </c>
      <c r="B173" s="155">
        <v>706</v>
      </c>
      <c r="C173" s="169" t="s">
        <v>290</v>
      </c>
      <c r="D173" s="169" t="s">
        <v>592</v>
      </c>
      <c r="E173" s="157">
        <v>42999</v>
      </c>
      <c r="F173" s="157">
        <v>43004</v>
      </c>
      <c r="G173" s="245"/>
      <c r="H173" s="245"/>
    </row>
    <row r="174" spans="1:8" ht="31.5">
      <c r="A174" s="126" t="s">
        <v>622</v>
      </c>
      <c r="B174" s="155">
        <v>706</v>
      </c>
      <c r="C174" s="169" t="s">
        <v>290</v>
      </c>
      <c r="D174" s="169" t="s">
        <v>593</v>
      </c>
      <c r="E174" s="157">
        <v>13941</v>
      </c>
      <c r="F174" s="157">
        <v>14452</v>
      </c>
      <c r="G174" s="245"/>
      <c r="H174" s="245"/>
    </row>
    <row r="175" spans="1:8" ht="15.75">
      <c r="A175" s="126" t="s">
        <v>594</v>
      </c>
      <c r="B175" s="155">
        <v>706</v>
      </c>
      <c r="C175" s="169" t="s">
        <v>290</v>
      </c>
      <c r="D175" s="169" t="s">
        <v>595</v>
      </c>
      <c r="E175" s="157">
        <v>571</v>
      </c>
      <c r="F175" s="157">
        <v>571</v>
      </c>
      <c r="G175" s="245"/>
      <c r="H175" s="245"/>
    </row>
    <row r="176" spans="1:8" ht="31.5">
      <c r="A176" s="126" t="s">
        <v>37</v>
      </c>
      <c r="B176" s="155">
        <v>706</v>
      </c>
      <c r="C176" s="169" t="s">
        <v>291</v>
      </c>
      <c r="D176" s="169"/>
      <c r="E176" s="157">
        <f>E177</f>
        <v>2601</v>
      </c>
      <c r="F176" s="157">
        <f>F177</f>
        <v>2601</v>
      </c>
      <c r="G176" s="245"/>
      <c r="H176" s="245"/>
    </row>
    <row r="177" spans="1:8" ht="63">
      <c r="A177" s="126" t="s">
        <v>591</v>
      </c>
      <c r="B177" s="155">
        <v>706</v>
      </c>
      <c r="C177" s="169" t="s">
        <v>291</v>
      </c>
      <c r="D177" s="169" t="s">
        <v>592</v>
      </c>
      <c r="E177" s="157">
        <v>2601</v>
      </c>
      <c r="F177" s="157">
        <v>2601</v>
      </c>
      <c r="G177" s="245"/>
      <c r="H177" s="245"/>
    </row>
    <row r="178" spans="1:8" ht="47.25">
      <c r="A178" s="126" t="s">
        <v>627</v>
      </c>
      <c r="B178" s="155">
        <v>706</v>
      </c>
      <c r="C178" s="169" t="s">
        <v>292</v>
      </c>
      <c r="D178" s="169"/>
      <c r="E178" s="157">
        <f>E179+E181+E184+E186</f>
        <v>9773.6</v>
      </c>
      <c r="F178" s="157">
        <f>F179+F181+F184+F186</f>
        <v>9840.8</v>
      </c>
      <c r="G178" s="245"/>
      <c r="H178" s="245"/>
    </row>
    <row r="179" spans="1:8" ht="31.5">
      <c r="A179" s="126" t="s">
        <v>101</v>
      </c>
      <c r="B179" s="155">
        <v>706</v>
      </c>
      <c r="C179" s="169" t="s">
        <v>293</v>
      </c>
      <c r="D179" s="169"/>
      <c r="E179" s="157">
        <f>E180</f>
        <v>1879.6</v>
      </c>
      <c r="F179" s="157">
        <f>F180</f>
        <v>1946.8</v>
      </c>
      <c r="G179" s="245"/>
      <c r="H179" s="245"/>
    </row>
    <row r="180" spans="1:8" ht="15.75">
      <c r="A180" s="126" t="s">
        <v>455</v>
      </c>
      <c r="B180" s="155">
        <v>706</v>
      </c>
      <c r="C180" s="169" t="s">
        <v>293</v>
      </c>
      <c r="D180" s="169" t="s">
        <v>602</v>
      </c>
      <c r="E180" s="157">
        <v>1879.6</v>
      </c>
      <c r="F180" s="157">
        <v>1946.8</v>
      </c>
      <c r="G180" s="245"/>
      <c r="H180" s="245"/>
    </row>
    <row r="181" spans="1:8" ht="31.5">
      <c r="A181" s="126" t="s">
        <v>626</v>
      </c>
      <c r="B181" s="155">
        <v>706</v>
      </c>
      <c r="C181" s="169" t="s">
        <v>296</v>
      </c>
      <c r="D181" s="169"/>
      <c r="E181" s="157">
        <f>E182+E183</f>
        <v>4874.4</v>
      </c>
      <c r="F181" s="157">
        <f>F182+F183</f>
        <v>4874.4</v>
      </c>
      <c r="G181" s="245"/>
      <c r="H181" s="245"/>
    </row>
    <row r="182" spans="1:8" ht="63">
      <c r="A182" s="126" t="s">
        <v>591</v>
      </c>
      <c r="B182" s="155">
        <v>706</v>
      </c>
      <c r="C182" s="169" t="s">
        <v>296</v>
      </c>
      <c r="D182" s="169" t="s">
        <v>592</v>
      </c>
      <c r="E182" s="157">
        <v>4197.9</v>
      </c>
      <c r="F182" s="157">
        <v>4197.9</v>
      </c>
      <c r="G182" s="245"/>
      <c r="H182" s="245"/>
    </row>
    <row r="183" spans="1:8" ht="31.5">
      <c r="A183" s="126" t="s">
        <v>622</v>
      </c>
      <c r="B183" s="155">
        <v>706</v>
      </c>
      <c r="C183" s="169" t="s">
        <v>296</v>
      </c>
      <c r="D183" s="169" t="s">
        <v>593</v>
      </c>
      <c r="E183" s="157">
        <v>676.5</v>
      </c>
      <c r="F183" s="157">
        <v>676.5</v>
      </c>
      <c r="G183" s="245"/>
      <c r="H183" s="245"/>
    </row>
    <row r="184" spans="1:8" ht="47.25">
      <c r="A184" s="126" t="s">
        <v>628</v>
      </c>
      <c r="B184" s="155">
        <v>706</v>
      </c>
      <c r="C184" s="169" t="s">
        <v>294</v>
      </c>
      <c r="D184" s="169"/>
      <c r="E184" s="157">
        <f>E185</f>
        <v>1338.2</v>
      </c>
      <c r="F184" s="157">
        <f>F185</f>
        <v>1338.2</v>
      </c>
      <c r="G184" s="245"/>
      <c r="H184" s="245"/>
    </row>
    <row r="185" spans="1:8" ht="63">
      <c r="A185" s="126" t="s">
        <v>591</v>
      </c>
      <c r="B185" s="155">
        <v>706</v>
      </c>
      <c r="C185" s="169" t="s">
        <v>294</v>
      </c>
      <c r="D185" s="169" t="s">
        <v>592</v>
      </c>
      <c r="E185" s="157">
        <v>1338.2</v>
      </c>
      <c r="F185" s="157">
        <v>1338.2</v>
      </c>
      <c r="G185" s="245"/>
      <c r="H185" s="245"/>
    </row>
    <row r="186" spans="1:8" ht="31.5">
      <c r="A186" s="126" t="s">
        <v>629</v>
      </c>
      <c r="B186" s="155">
        <v>706</v>
      </c>
      <c r="C186" s="169" t="s">
        <v>295</v>
      </c>
      <c r="D186" s="169"/>
      <c r="E186" s="157">
        <f>E187+E188</f>
        <v>1681.3999999999999</v>
      </c>
      <c r="F186" s="157">
        <f>F187+F188</f>
        <v>1681.3999999999999</v>
      </c>
      <c r="G186" s="245"/>
      <c r="H186" s="245"/>
    </row>
    <row r="187" spans="1:8" ht="63">
      <c r="A187" s="126" t="s">
        <v>591</v>
      </c>
      <c r="B187" s="155">
        <v>706</v>
      </c>
      <c r="C187" s="169" t="s">
        <v>295</v>
      </c>
      <c r="D187" s="169" t="s">
        <v>592</v>
      </c>
      <c r="E187" s="157">
        <v>648.8</v>
      </c>
      <c r="F187" s="157">
        <v>648.8</v>
      </c>
      <c r="G187" s="245"/>
      <c r="H187" s="245"/>
    </row>
    <row r="188" spans="1:8" ht="31.5">
      <c r="A188" s="126" t="s">
        <v>622</v>
      </c>
      <c r="B188" s="155">
        <v>706</v>
      </c>
      <c r="C188" s="169" t="s">
        <v>295</v>
      </c>
      <c r="D188" s="169" t="s">
        <v>593</v>
      </c>
      <c r="E188" s="157">
        <v>1032.6</v>
      </c>
      <c r="F188" s="157">
        <v>1032.6</v>
      </c>
      <c r="G188" s="245"/>
      <c r="H188" s="245"/>
    </row>
    <row r="189" spans="1:8" ht="31.5">
      <c r="A189" s="126" t="s">
        <v>1365</v>
      </c>
      <c r="B189" s="155">
        <v>706</v>
      </c>
      <c r="C189" s="169" t="s">
        <v>1016</v>
      </c>
      <c r="D189" s="172"/>
      <c r="E189" s="157">
        <f>E190</f>
        <v>596</v>
      </c>
      <c r="F189" s="157">
        <f>F190</f>
        <v>620</v>
      </c>
      <c r="G189" s="245"/>
      <c r="H189" s="245"/>
    </row>
    <row r="190" spans="1:8" ht="15.75">
      <c r="A190" s="126" t="s">
        <v>148</v>
      </c>
      <c r="B190" s="155">
        <v>706</v>
      </c>
      <c r="C190" s="169" t="s">
        <v>1017</v>
      </c>
      <c r="D190" s="172"/>
      <c r="E190" s="157">
        <f>E191</f>
        <v>596</v>
      </c>
      <c r="F190" s="157">
        <f>F191</f>
        <v>620</v>
      </c>
      <c r="G190" s="245"/>
      <c r="H190" s="245"/>
    </row>
    <row r="191" spans="1:8" ht="15.75">
      <c r="A191" s="126" t="s">
        <v>604</v>
      </c>
      <c r="B191" s="155">
        <v>706</v>
      </c>
      <c r="C191" s="169" t="s">
        <v>1017</v>
      </c>
      <c r="D191" s="169" t="s">
        <v>603</v>
      </c>
      <c r="E191" s="157">
        <v>596</v>
      </c>
      <c r="F191" s="157">
        <v>620</v>
      </c>
      <c r="G191" s="245"/>
      <c r="H191" s="245"/>
    </row>
    <row r="192" spans="1:8" s="266" customFormat="1" ht="63">
      <c r="A192" s="171" t="s">
        <v>297</v>
      </c>
      <c r="B192" s="174">
        <v>706</v>
      </c>
      <c r="C192" s="172" t="s">
        <v>298</v>
      </c>
      <c r="D192" s="172"/>
      <c r="E192" s="265">
        <f>E198+E201+E209+E223+E232+E237+E193+E206</f>
        <v>88785.46</v>
      </c>
      <c r="F192" s="265">
        <f>F198+F201+F209+F223+F232+F237+F193</f>
        <v>76648</v>
      </c>
      <c r="G192" s="273"/>
      <c r="H192" s="273"/>
    </row>
    <row r="193" spans="1:8" ht="31.5">
      <c r="A193" s="126" t="s">
        <v>639</v>
      </c>
      <c r="B193" s="155">
        <v>706</v>
      </c>
      <c r="C193" s="169" t="s">
        <v>299</v>
      </c>
      <c r="D193" s="169"/>
      <c r="E193" s="157">
        <f>E194</f>
        <v>0</v>
      </c>
      <c r="F193" s="157">
        <f>F194+F196</f>
        <v>14006.7</v>
      </c>
      <c r="G193" s="245"/>
      <c r="H193" s="245"/>
    </row>
    <row r="194" spans="1:8" ht="15.75">
      <c r="A194" s="126" t="s">
        <v>657</v>
      </c>
      <c r="B194" s="155">
        <v>706</v>
      </c>
      <c r="C194" s="169" t="s">
        <v>656</v>
      </c>
      <c r="D194" s="169"/>
      <c r="E194" s="157">
        <f>E195</f>
        <v>0</v>
      </c>
      <c r="F194" s="157">
        <f>F195</f>
        <v>13831.7</v>
      </c>
      <c r="G194" s="245"/>
      <c r="H194" s="245"/>
    </row>
    <row r="195" spans="1:8" ht="31.5">
      <c r="A195" s="126" t="s">
        <v>221</v>
      </c>
      <c r="B195" s="155">
        <v>706</v>
      </c>
      <c r="C195" s="169" t="s">
        <v>656</v>
      </c>
      <c r="D195" s="169" t="s">
        <v>606</v>
      </c>
      <c r="E195" s="157">
        <v>0</v>
      </c>
      <c r="F195" s="157">
        <v>13831.7</v>
      </c>
      <c r="G195" s="245"/>
      <c r="H195" s="245"/>
    </row>
    <row r="196" spans="1:8" ht="15.75">
      <c r="A196" s="126" t="s">
        <v>657</v>
      </c>
      <c r="B196" s="155">
        <v>706</v>
      </c>
      <c r="C196" s="182" t="s">
        <v>1279</v>
      </c>
      <c r="D196" s="182"/>
      <c r="E196" s="229">
        <v>0</v>
      </c>
      <c r="F196" s="229">
        <f>F197</f>
        <v>175</v>
      </c>
      <c r="G196" s="245"/>
      <c r="H196" s="245"/>
    </row>
    <row r="197" spans="1:8" ht="31.5">
      <c r="A197" s="126" t="s">
        <v>221</v>
      </c>
      <c r="B197" s="155">
        <v>706</v>
      </c>
      <c r="C197" s="182" t="s">
        <v>1279</v>
      </c>
      <c r="D197" s="182" t="s">
        <v>606</v>
      </c>
      <c r="E197" s="229">
        <v>0</v>
      </c>
      <c r="F197" s="229">
        <v>175</v>
      </c>
      <c r="G197" s="245"/>
      <c r="H197" s="245"/>
    </row>
    <row r="198" spans="1:8" ht="63">
      <c r="A198" s="126" t="s">
        <v>635</v>
      </c>
      <c r="B198" s="155">
        <v>706</v>
      </c>
      <c r="C198" s="169" t="s">
        <v>300</v>
      </c>
      <c r="D198" s="169"/>
      <c r="E198" s="157">
        <f>E199</f>
        <v>29430.3</v>
      </c>
      <c r="F198" s="157">
        <f>F199</f>
        <v>6786.3</v>
      </c>
      <c r="G198" s="245"/>
      <c r="H198" s="245"/>
    </row>
    <row r="199" spans="1:8" ht="31.5">
      <c r="A199" s="126" t="s">
        <v>397</v>
      </c>
      <c r="B199" s="155">
        <v>706</v>
      </c>
      <c r="C199" s="169" t="s">
        <v>398</v>
      </c>
      <c r="D199" s="169"/>
      <c r="E199" s="157">
        <f>E200</f>
        <v>29430.3</v>
      </c>
      <c r="F199" s="157">
        <f>F200</f>
        <v>6786.3</v>
      </c>
      <c r="G199" s="245"/>
      <c r="H199" s="245"/>
    </row>
    <row r="200" spans="1:8" ht="31.5">
      <c r="A200" s="126" t="s">
        <v>221</v>
      </c>
      <c r="B200" s="155">
        <v>706</v>
      </c>
      <c r="C200" s="169" t="s">
        <v>398</v>
      </c>
      <c r="D200" s="169" t="s">
        <v>606</v>
      </c>
      <c r="E200" s="157">
        <v>29430.3</v>
      </c>
      <c r="F200" s="157">
        <v>6786.3</v>
      </c>
      <c r="G200" s="245"/>
      <c r="H200" s="245"/>
    </row>
    <row r="201" spans="1:8" ht="47.25">
      <c r="A201" s="126" t="s">
        <v>68</v>
      </c>
      <c r="B201" s="155">
        <v>706</v>
      </c>
      <c r="C201" s="169" t="s">
        <v>301</v>
      </c>
      <c r="D201" s="169"/>
      <c r="E201" s="157">
        <f>E204+E202</f>
        <v>8740</v>
      </c>
      <c r="F201" s="157">
        <f>F204</f>
        <v>8100</v>
      </c>
      <c r="G201" s="245"/>
      <c r="H201" s="245"/>
    </row>
    <row r="202" spans="1:8" ht="31.5">
      <c r="A202" s="2" t="s">
        <v>1128</v>
      </c>
      <c r="B202" s="155">
        <v>706</v>
      </c>
      <c r="C202" s="7" t="s">
        <v>1129</v>
      </c>
      <c r="D202" s="7"/>
      <c r="E202" s="157">
        <f>E203</f>
        <v>640</v>
      </c>
      <c r="F202" s="308">
        <f>F203</f>
        <v>0</v>
      </c>
      <c r="G202" s="245"/>
      <c r="H202" s="245"/>
    </row>
    <row r="203" spans="1:8" ht="31.5">
      <c r="A203" s="2" t="s">
        <v>221</v>
      </c>
      <c r="B203" s="155">
        <v>706</v>
      </c>
      <c r="C203" s="7" t="s">
        <v>1129</v>
      </c>
      <c r="D203" s="7" t="s">
        <v>606</v>
      </c>
      <c r="E203" s="157">
        <v>640</v>
      </c>
      <c r="F203" s="308">
        <v>0</v>
      </c>
      <c r="G203" s="245"/>
      <c r="H203" s="245"/>
    </row>
    <row r="204" spans="1:8" ht="78.75">
      <c r="A204" s="126" t="s">
        <v>1273</v>
      </c>
      <c r="B204" s="155">
        <v>706</v>
      </c>
      <c r="C204" s="169" t="s">
        <v>302</v>
      </c>
      <c r="D204" s="169"/>
      <c r="E204" s="157">
        <f>E205</f>
        <v>8100</v>
      </c>
      <c r="F204" s="157">
        <f>F205</f>
        <v>8100</v>
      </c>
      <c r="G204" s="245"/>
      <c r="H204" s="245"/>
    </row>
    <row r="205" spans="1:8" ht="15.75">
      <c r="A205" s="126" t="s">
        <v>455</v>
      </c>
      <c r="B205" s="155">
        <v>706</v>
      </c>
      <c r="C205" s="169" t="s">
        <v>302</v>
      </c>
      <c r="D205" s="169" t="s">
        <v>602</v>
      </c>
      <c r="E205" s="157">
        <v>8100</v>
      </c>
      <c r="F205" s="157">
        <v>8100</v>
      </c>
      <c r="G205" s="245"/>
      <c r="H205" s="245"/>
    </row>
    <row r="206" spans="1:8" ht="31.5">
      <c r="A206" s="126" t="s">
        <v>303</v>
      </c>
      <c r="B206" s="155">
        <v>706</v>
      </c>
      <c r="C206" s="169" t="s">
        <v>304</v>
      </c>
      <c r="D206" s="182"/>
      <c r="E206" s="170">
        <f>E207</f>
        <v>69.66</v>
      </c>
      <c r="F206" s="170">
        <f>F207</f>
        <v>0</v>
      </c>
      <c r="G206" s="245"/>
      <c r="H206" s="245"/>
    </row>
    <row r="207" spans="1:8" ht="31.5">
      <c r="A207" s="126" t="s">
        <v>46</v>
      </c>
      <c r="B207" s="155">
        <v>706</v>
      </c>
      <c r="C207" s="169" t="s">
        <v>43</v>
      </c>
      <c r="D207" s="182"/>
      <c r="E207" s="170">
        <f>E208</f>
        <v>69.66</v>
      </c>
      <c r="F207" s="170">
        <f>F208</f>
        <v>0</v>
      </c>
      <c r="G207" s="245"/>
      <c r="H207" s="245"/>
    </row>
    <row r="208" spans="1:8" ht="31.5">
      <c r="A208" s="126" t="s">
        <v>221</v>
      </c>
      <c r="B208" s="155">
        <v>706</v>
      </c>
      <c r="C208" s="169" t="s">
        <v>43</v>
      </c>
      <c r="D208" s="169" t="s">
        <v>606</v>
      </c>
      <c r="E208" s="170">
        <v>69.66</v>
      </c>
      <c r="F208" s="170">
        <v>0</v>
      </c>
      <c r="G208" s="245"/>
      <c r="H208" s="245"/>
    </row>
    <row r="209" spans="1:8" ht="47.25">
      <c r="A209" s="126" t="s">
        <v>305</v>
      </c>
      <c r="B209" s="155">
        <v>706</v>
      </c>
      <c r="C209" s="169" t="s">
        <v>306</v>
      </c>
      <c r="D209" s="169"/>
      <c r="E209" s="157">
        <f>E216+E210+E212+E214+E218+E220</f>
        <v>30655.000000000004</v>
      </c>
      <c r="F209" s="157">
        <f>F216+F210+F212+F214+F218+F220</f>
        <v>30655.000000000004</v>
      </c>
      <c r="G209" s="245"/>
      <c r="H209" s="245"/>
    </row>
    <row r="210" spans="1:8" ht="78.75">
      <c r="A210" s="126" t="s">
        <v>513</v>
      </c>
      <c r="B210" s="155">
        <v>706</v>
      </c>
      <c r="C210" s="169" t="s">
        <v>307</v>
      </c>
      <c r="D210" s="169"/>
      <c r="E210" s="157">
        <f>E211</f>
        <v>250</v>
      </c>
      <c r="F210" s="157">
        <f>F211</f>
        <v>250</v>
      </c>
      <c r="G210" s="245"/>
      <c r="H210" s="245"/>
    </row>
    <row r="211" spans="1:8" ht="15.75">
      <c r="A211" s="126" t="s">
        <v>604</v>
      </c>
      <c r="B211" s="155">
        <v>706</v>
      </c>
      <c r="C211" s="169" t="s">
        <v>307</v>
      </c>
      <c r="D211" s="169" t="s">
        <v>603</v>
      </c>
      <c r="E211" s="157">
        <v>250</v>
      </c>
      <c r="F211" s="157">
        <v>250</v>
      </c>
      <c r="G211" s="245"/>
      <c r="H211" s="245"/>
    </row>
    <row r="212" spans="1:8" ht="78.75">
      <c r="A212" s="126" t="s">
        <v>512</v>
      </c>
      <c r="B212" s="155">
        <v>706</v>
      </c>
      <c r="C212" s="169" t="s">
        <v>106</v>
      </c>
      <c r="D212" s="169"/>
      <c r="E212" s="157">
        <f>E213</f>
        <v>13722.7</v>
      </c>
      <c r="F212" s="157">
        <f>F213</f>
        <v>13722.7</v>
      </c>
      <c r="G212" s="245"/>
      <c r="H212" s="245"/>
    </row>
    <row r="213" spans="1:8" ht="31.5">
      <c r="A213" s="126" t="s">
        <v>221</v>
      </c>
      <c r="B213" s="155">
        <v>706</v>
      </c>
      <c r="C213" s="169" t="s">
        <v>106</v>
      </c>
      <c r="D213" s="169" t="s">
        <v>606</v>
      </c>
      <c r="E213" s="157">
        <v>13722.7</v>
      </c>
      <c r="F213" s="157">
        <v>13722.7</v>
      </c>
      <c r="G213" s="245"/>
      <c r="H213" s="245"/>
    </row>
    <row r="214" spans="1:8" ht="31.5">
      <c r="A214" s="126" t="s">
        <v>653</v>
      </c>
      <c r="B214" s="155">
        <v>706</v>
      </c>
      <c r="C214" s="169" t="s">
        <v>654</v>
      </c>
      <c r="D214" s="169"/>
      <c r="E214" s="157">
        <f>E215</f>
        <v>680</v>
      </c>
      <c r="F214" s="157">
        <f>F215</f>
        <v>680</v>
      </c>
      <c r="G214" s="245"/>
      <c r="H214" s="245"/>
    </row>
    <row r="215" spans="1:8" ht="15.75">
      <c r="A215" s="126" t="s">
        <v>604</v>
      </c>
      <c r="B215" s="155">
        <v>706</v>
      </c>
      <c r="C215" s="169" t="s">
        <v>654</v>
      </c>
      <c r="D215" s="169" t="s">
        <v>603</v>
      </c>
      <c r="E215" s="157">
        <v>680</v>
      </c>
      <c r="F215" s="157">
        <v>680</v>
      </c>
      <c r="G215" s="245"/>
      <c r="H215" s="245"/>
    </row>
    <row r="216" spans="1:8" ht="78.75">
      <c r="A216" s="126" t="s">
        <v>511</v>
      </c>
      <c r="B216" s="155">
        <v>706</v>
      </c>
      <c r="C216" s="169" t="s">
        <v>88</v>
      </c>
      <c r="D216" s="169"/>
      <c r="E216" s="157">
        <f>E217</f>
        <v>4515.1</v>
      </c>
      <c r="F216" s="157">
        <f>F217</f>
        <v>4515.1</v>
      </c>
      <c r="G216" s="245"/>
      <c r="H216" s="245"/>
    </row>
    <row r="217" spans="1:8" ht="31.5">
      <c r="A217" s="126" t="s">
        <v>221</v>
      </c>
      <c r="B217" s="155">
        <v>706</v>
      </c>
      <c r="C217" s="169" t="s">
        <v>88</v>
      </c>
      <c r="D217" s="169" t="s">
        <v>606</v>
      </c>
      <c r="E217" s="157">
        <v>4515.1</v>
      </c>
      <c r="F217" s="157">
        <v>4515.1</v>
      </c>
      <c r="G217" s="245"/>
      <c r="H217" s="245"/>
    </row>
    <row r="218" spans="1:8" ht="31.5">
      <c r="A218" s="126" t="s">
        <v>219</v>
      </c>
      <c r="B218" s="155">
        <v>706</v>
      </c>
      <c r="C218" s="169" t="s">
        <v>218</v>
      </c>
      <c r="D218" s="169"/>
      <c r="E218" s="157">
        <f>E219</f>
        <v>6743.7</v>
      </c>
      <c r="F218" s="157">
        <f>F219</f>
        <v>6743.7</v>
      </c>
      <c r="G218" s="245"/>
      <c r="H218" s="245"/>
    </row>
    <row r="219" spans="1:8" ht="15.75">
      <c r="A219" s="126" t="s">
        <v>604</v>
      </c>
      <c r="B219" s="155">
        <v>706</v>
      </c>
      <c r="C219" s="169" t="s">
        <v>218</v>
      </c>
      <c r="D219" s="169" t="s">
        <v>603</v>
      </c>
      <c r="E219" s="157">
        <v>6743.7</v>
      </c>
      <c r="F219" s="157">
        <v>6743.7</v>
      </c>
      <c r="G219" s="245"/>
      <c r="H219" s="245"/>
    </row>
    <row r="220" spans="1:8" ht="31.5">
      <c r="A220" s="126" t="s">
        <v>648</v>
      </c>
      <c r="B220" s="155">
        <v>706</v>
      </c>
      <c r="C220" s="169" t="s">
        <v>895</v>
      </c>
      <c r="D220" s="169"/>
      <c r="E220" s="157">
        <f>E221</f>
        <v>4743.5</v>
      </c>
      <c r="F220" s="157">
        <f>F221</f>
        <v>4743.5</v>
      </c>
      <c r="G220" s="245"/>
      <c r="H220" s="245"/>
    </row>
    <row r="221" spans="1:8" ht="15.75">
      <c r="A221" s="126" t="s">
        <v>604</v>
      </c>
      <c r="B221" s="155">
        <v>706</v>
      </c>
      <c r="C221" s="169" t="s">
        <v>895</v>
      </c>
      <c r="D221" s="169" t="s">
        <v>603</v>
      </c>
      <c r="E221" s="157">
        <v>4743.5</v>
      </c>
      <c r="F221" s="157">
        <v>4743.5</v>
      </c>
      <c r="G221" s="245"/>
      <c r="H221" s="245"/>
    </row>
    <row r="222" spans="1:8" ht="15.75">
      <c r="A222" s="126" t="s">
        <v>604</v>
      </c>
      <c r="B222" s="155">
        <v>706</v>
      </c>
      <c r="C222" s="169" t="s">
        <v>893</v>
      </c>
      <c r="D222" s="169" t="s">
        <v>603</v>
      </c>
      <c r="E222" s="157">
        <v>0</v>
      </c>
      <c r="F222" s="157">
        <v>0</v>
      </c>
      <c r="G222" s="245"/>
      <c r="H222" s="245"/>
    </row>
    <row r="223" spans="1:8" ht="31.5">
      <c r="A223" s="126" t="s">
        <v>330</v>
      </c>
      <c r="B223" s="155">
        <v>706</v>
      </c>
      <c r="C223" s="169" t="s">
        <v>331</v>
      </c>
      <c r="D223" s="169"/>
      <c r="E223" s="157">
        <f>E226+E228+E230+E224</f>
        <v>7870.5</v>
      </c>
      <c r="F223" s="157">
        <f>F226+F228+F230+F224</f>
        <v>5080</v>
      </c>
      <c r="G223" s="245"/>
      <c r="H223" s="245"/>
    </row>
    <row r="224" spans="1:8" ht="15.75">
      <c r="A224" s="126" t="s">
        <v>47</v>
      </c>
      <c r="B224" s="155">
        <v>706</v>
      </c>
      <c r="C224" s="169" t="s">
        <v>44</v>
      </c>
      <c r="D224" s="169"/>
      <c r="E224" s="157">
        <f>E225</f>
        <v>3320.5</v>
      </c>
      <c r="F224" s="157">
        <f>F225</f>
        <v>530</v>
      </c>
      <c r="G224" s="245"/>
      <c r="H224" s="245"/>
    </row>
    <row r="225" spans="1:8" ht="31.5">
      <c r="A225" s="126" t="s">
        <v>622</v>
      </c>
      <c r="B225" s="155">
        <v>706</v>
      </c>
      <c r="C225" s="169" t="s">
        <v>44</v>
      </c>
      <c r="D225" s="169" t="s">
        <v>593</v>
      </c>
      <c r="E225" s="157">
        <v>3320.5</v>
      </c>
      <c r="F225" s="157">
        <v>530</v>
      </c>
      <c r="G225" s="245"/>
      <c r="H225" s="245"/>
    </row>
    <row r="226" spans="1:8" ht="31.5">
      <c r="A226" s="126" t="s">
        <v>558</v>
      </c>
      <c r="B226" s="155">
        <v>706</v>
      </c>
      <c r="C226" s="169" t="s">
        <v>61</v>
      </c>
      <c r="D226" s="169"/>
      <c r="E226" s="157">
        <f>E227</f>
        <v>1050</v>
      </c>
      <c r="F226" s="157">
        <f>F227</f>
        <v>1050</v>
      </c>
      <c r="G226" s="245"/>
      <c r="H226" s="245"/>
    </row>
    <row r="227" spans="1:8" ht="31.5">
      <c r="A227" s="126" t="s">
        <v>622</v>
      </c>
      <c r="B227" s="155">
        <v>706</v>
      </c>
      <c r="C227" s="169" t="s">
        <v>61</v>
      </c>
      <c r="D227" s="169" t="s">
        <v>593</v>
      </c>
      <c r="E227" s="157">
        <v>1050</v>
      </c>
      <c r="F227" s="157">
        <v>1050</v>
      </c>
      <c r="G227" s="245"/>
      <c r="H227" s="245"/>
    </row>
    <row r="228" spans="1:8" ht="31.5">
      <c r="A228" s="126" t="s">
        <v>128</v>
      </c>
      <c r="B228" s="155">
        <v>706</v>
      </c>
      <c r="C228" s="169" t="s">
        <v>62</v>
      </c>
      <c r="D228" s="169"/>
      <c r="E228" s="157">
        <f>E229</f>
        <v>1000</v>
      </c>
      <c r="F228" s="157">
        <f>F229</f>
        <v>1000</v>
      </c>
      <c r="G228" s="245"/>
      <c r="H228" s="245"/>
    </row>
    <row r="229" spans="1:8" ht="31.5">
      <c r="A229" s="126" t="s">
        <v>622</v>
      </c>
      <c r="B229" s="155">
        <v>706</v>
      </c>
      <c r="C229" s="169" t="s">
        <v>62</v>
      </c>
      <c r="D229" s="169" t="s">
        <v>593</v>
      </c>
      <c r="E229" s="157">
        <v>1000</v>
      </c>
      <c r="F229" s="157">
        <v>1000</v>
      </c>
      <c r="G229" s="245"/>
      <c r="H229" s="245"/>
    </row>
    <row r="230" spans="1:8" ht="15.75">
      <c r="A230" s="126" t="s">
        <v>349</v>
      </c>
      <c r="B230" s="155">
        <v>706</v>
      </c>
      <c r="C230" s="169" t="s">
        <v>63</v>
      </c>
      <c r="D230" s="169"/>
      <c r="E230" s="157">
        <f>E231</f>
        <v>2500</v>
      </c>
      <c r="F230" s="157">
        <f>F231</f>
        <v>2500</v>
      </c>
      <c r="G230" s="245"/>
      <c r="H230" s="245"/>
    </row>
    <row r="231" spans="1:8" ht="31.5">
      <c r="A231" s="126" t="s">
        <v>622</v>
      </c>
      <c r="B231" s="155">
        <v>706</v>
      </c>
      <c r="C231" s="169" t="s">
        <v>63</v>
      </c>
      <c r="D231" s="169" t="s">
        <v>593</v>
      </c>
      <c r="E231" s="157">
        <v>2500</v>
      </c>
      <c r="F231" s="157">
        <v>2500</v>
      </c>
      <c r="G231" s="245"/>
      <c r="H231" s="245"/>
    </row>
    <row r="232" spans="1:8" ht="31.5">
      <c r="A232" s="126" t="s">
        <v>60</v>
      </c>
      <c r="B232" s="155">
        <v>706</v>
      </c>
      <c r="C232" s="169" t="s">
        <v>64</v>
      </c>
      <c r="D232" s="169"/>
      <c r="E232" s="157">
        <f>E233+E235</f>
        <v>1820</v>
      </c>
      <c r="F232" s="157">
        <f>F233+F235</f>
        <v>1820</v>
      </c>
      <c r="G232" s="245"/>
      <c r="H232" s="245"/>
    </row>
    <row r="233" spans="1:8" ht="15.75">
      <c r="A233" s="126" t="s">
        <v>399</v>
      </c>
      <c r="B233" s="155">
        <v>706</v>
      </c>
      <c r="C233" s="169" t="s">
        <v>400</v>
      </c>
      <c r="D233" s="169"/>
      <c r="E233" s="157">
        <f>E234</f>
        <v>1500</v>
      </c>
      <c r="F233" s="157">
        <f>F234</f>
        <v>1500</v>
      </c>
      <c r="G233" s="245"/>
      <c r="H233" s="245"/>
    </row>
    <row r="234" spans="1:8" ht="31.5">
      <c r="A234" s="126" t="s">
        <v>622</v>
      </c>
      <c r="B234" s="155">
        <v>706</v>
      </c>
      <c r="C234" s="169" t="s">
        <v>400</v>
      </c>
      <c r="D234" s="169" t="s">
        <v>593</v>
      </c>
      <c r="E234" s="157">
        <v>1500</v>
      </c>
      <c r="F234" s="157">
        <v>1500</v>
      </c>
      <c r="G234" s="245"/>
      <c r="H234" s="245"/>
    </row>
    <row r="235" spans="1:8" ht="47.25">
      <c r="A235" s="126" t="s">
        <v>102</v>
      </c>
      <c r="B235" s="155">
        <v>706</v>
      </c>
      <c r="C235" s="169" t="s">
        <v>403</v>
      </c>
      <c r="D235" s="169"/>
      <c r="E235" s="157">
        <f>E236</f>
        <v>320</v>
      </c>
      <c r="F235" s="157">
        <f>F236</f>
        <v>320</v>
      </c>
      <c r="G235" s="245"/>
      <c r="H235" s="245"/>
    </row>
    <row r="236" spans="1:8" ht="31.5">
      <c r="A236" s="126" t="s">
        <v>622</v>
      </c>
      <c r="B236" s="155">
        <v>706</v>
      </c>
      <c r="C236" s="169" t="s">
        <v>403</v>
      </c>
      <c r="D236" s="169" t="s">
        <v>593</v>
      </c>
      <c r="E236" s="157">
        <v>320</v>
      </c>
      <c r="F236" s="157">
        <v>320</v>
      </c>
      <c r="G236" s="245"/>
      <c r="H236" s="245"/>
    </row>
    <row r="237" spans="1:8" ht="31.5">
      <c r="A237" s="126" t="s">
        <v>107</v>
      </c>
      <c r="B237" s="155">
        <v>706</v>
      </c>
      <c r="C237" s="169" t="s">
        <v>108</v>
      </c>
      <c r="D237" s="169"/>
      <c r="E237" s="157">
        <f>E238</f>
        <v>10200</v>
      </c>
      <c r="F237" s="157">
        <f>F238</f>
        <v>10200</v>
      </c>
      <c r="G237" s="245"/>
      <c r="H237" s="245"/>
    </row>
    <row r="238" spans="1:8" ht="31.5">
      <c r="A238" s="126" t="s">
        <v>109</v>
      </c>
      <c r="B238" s="155">
        <v>706</v>
      </c>
      <c r="C238" s="169" t="s">
        <v>110</v>
      </c>
      <c r="D238" s="169"/>
      <c r="E238" s="157">
        <f>E239</f>
        <v>10200</v>
      </c>
      <c r="F238" s="157">
        <f>F239</f>
        <v>10200</v>
      </c>
      <c r="G238" s="245"/>
      <c r="H238" s="245"/>
    </row>
    <row r="239" spans="1:8" ht="31.5">
      <c r="A239" s="126" t="s">
        <v>622</v>
      </c>
      <c r="B239" s="155">
        <v>706</v>
      </c>
      <c r="C239" s="169" t="s">
        <v>110</v>
      </c>
      <c r="D239" s="169" t="s">
        <v>593</v>
      </c>
      <c r="E239" s="157">
        <v>10200</v>
      </c>
      <c r="F239" s="157">
        <v>10200</v>
      </c>
      <c r="G239" s="245"/>
      <c r="H239" s="245"/>
    </row>
    <row r="240" spans="1:8" s="266" customFormat="1" ht="47.25">
      <c r="A240" s="171" t="s">
        <v>3</v>
      </c>
      <c r="B240" s="174">
        <v>706</v>
      </c>
      <c r="C240" s="174" t="s">
        <v>308</v>
      </c>
      <c r="D240" s="172"/>
      <c r="E240" s="265">
        <f>E241+E247</f>
        <v>74091.5</v>
      </c>
      <c r="F240" s="265">
        <f>F241+F247</f>
        <v>78245</v>
      </c>
      <c r="G240" s="273"/>
      <c r="H240" s="273"/>
    </row>
    <row r="241" spans="1:8" ht="31.5">
      <c r="A241" s="126" t="s">
        <v>636</v>
      </c>
      <c r="B241" s="155">
        <v>706</v>
      </c>
      <c r="C241" s="155" t="s">
        <v>309</v>
      </c>
      <c r="D241" s="169"/>
      <c r="E241" s="157">
        <f>E242+E245</f>
        <v>73811.5</v>
      </c>
      <c r="F241" s="157">
        <f>F242+F245</f>
        <v>77965</v>
      </c>
      <c r="G241" s="245"/>
      <c r="H241" s="245"/>
    </row>
    <row r="242" spans="1:8" ht="15.75">
      <c r="A242" s="126" t="s">
        <v>522</v>
      </c>
      <c r="B242" s="155">
        <v>706</v>
      </c>
      <c r="C242" s="169" t="s">
        <v>310</v>
      </c>
      <c r="D242" s="169"/>
      <c r="E242" s="157">
        <f>E243+E244</f>
        <v>16612.5</v>
      </c>
      <c r="F242" s="157">
        <f>F243+F244</f>
        <v>20752</v>
      </c>
      <c r="G242" s="245"/>
      <c r="H242" s="245"/>
    </row>
    <row r="243" spans="1:8" ht="31.5">
      <c r="A243" s="126" t="s">
        <v>622</v>
      </c>
      <c r="B243" s="155">
        <v>706</v>
      </c>
      <c r="C243" s="169" t="s">
        <v>310</v>
      </c>
      <c r="D243" s="169" t="s">
        <v>593</v>
      </c>
      <c r="E243" s="157">
        <v>11622.5</v>
      </c>
      <c r="F243" s="157">
        <v>15762</v>
      </c>
      <c r="G243" s="245"/>
      <c r="H243" s="245"/>
    </row>
    <row r="244" spans="1:8" ht="15.75">
      <c r="A244" s="126" t="s">
        <v>455</v>
      </c>
      <c r="B244" s="155">
        <v>706</v>
      </c>
      <c r="C244" s="169" t="s">
        <v>310</v>
      </c>
      <c r="D244" s="169" t="s">
        <v>602</v>
      </c>
      <c r="E244" s="157">
        <v>4990</v>
      </c>
      <c r="F244" s="157">
        <v>4990</v>
      </c>
      <c r="G244" s="245"/>
      <c r="H244" s="245"/>
    </row>
    <row r="245" spans="1:8" ht="47.25">
      <c r="A245" s="126" t="s">
        <v>637</v>
      </c>
      <c r="B245" s="155">
        <v>706</v>
      </c>
      <c r="C245" s="169" t="s">
        <v>408</v>
      </c>
      <c r="D245" s="169"/>
      <c r="E245" s="157">
        <f>E246</f>
        <v>57199</v>
      </c>
      <c r="F245" s="157">
        <f>F246</f>
        <v>57213</v>
      </c>
      <c r="G245" s="245"/>
      <c r="H245" s="245"/>
    </row>
    <row r="246" spans="1:8" ht="31.5">
      <c r="A246" s="126" t="s">
        <v>622</v>
      </c>
      <c r="B246" s="155">
        <v>706</v>
      </c>
      <c r="C246" s="169" t="s">
        <v>408</v>
      </c>
      <c r="D246" s="169" t="s">
        <v>593</v>
      </c>
      <c r="E246" s="157">
        <v>57199</v>
      </c>
      <c r="F246" s="157">
        <v>57213</v>
      </c>
      <c r="G246" s="245"/>
      <c r="H246" s="245"/>
    </row>
    <row r="247" spans="1:8" ht="31.5">
      <c r="A247" s="126" t="s">
        <v>311</v>
      </c>
      <c r="B247" s="155">
        <v>706</v>
      </c>
      <c r="C247" s="169" t="s">
        <v>312</v>
      </c>
      <c r="D247" s="169"/>
      <c r="E247" s="157">
        <f>E248</f>
        <v>280</v>
      </c>
      <c r="F247" s="157">
        <f>F248</f>
        <v>280</v>
      </c>
      <c r="G247" s="245"/>
      <c r="H247" s="245"/>
    </row>
    <row r="248" spans="1:8" ht="15.75">
      <c r="A248" s="126" t="s">
        <v>612</v>
      </c>
      <c r="B248" s="155">
        <v>706</v>
      </c>
      <c r="C248" s="155" t="s">
        <v>313</v>
      </c>
      <c r="D248" s="174"/>
      <c r="E248" s="157">
        <f>E249</f>
        <v>280</v>
      </c>
      <c r="F248" s="157">
        <f>F249</f>
        <v>280</v>
      </c>
      <c r="G248" s="245"/>
      <c r="H248" s="245"/>
    </row>
    <row r="249" spans="1:8" ht="15.75">
      <c r="A249" s="126" t="s">
        <v>594</v>
      </c>
      <c r="B249" s="155">
        <v>706</v>
      </c>
      <c r="C249" s="155" t="s">
        <v>313</v>
      </c>
      <c r="D249" s="169" t="s">
        <v>595</v>
      </c>
      <c r="E249" s="157">
        <v>280</v>
      </c>
      <c r="F249" s="157">
        <v>280</v>
      </c>
      <c r="G249" s="245"/>
      <c r="H249" s="245"/>
    </row>
    <row r="250" spans="1:8" s="266" customFormat="1" ht="31.5">
      <c r="A250" s="171" t="s">
        <v>314</v>
      </c>
      <c r="B250" s="174">
        <v>706</v>
      </c>
      <c r="C250" s="172" t="s">
        <v>315</v>
      </c>
      <c r="D250" s="172"/>
      <c r="E250" s="265">
        <v>0</v>
      </c>
      <c r="F250" s="265">
        <v>0</v>
      </c>
      <c r="G250" s="273"/>
      <c r="H250" s="273"/>
    </row>
    <row r="251" spans="1:8" s="266" customFormat="1" ht="63">
      <c r="A251" s="171" t="s">
        <v>316</v>
      </c>
      <c r="B251" s="174">
        <v>706</v>
      </c>
      <c r="C251" s="172" t="s">
        <v>317</v>
      </c>
      <c r="D251" s="172"/>
      <c r="E251" s="265">
        <f>E252+E255</f>
        <v>3484</v>
      </c>
      <c r="F251" s="265">
        <f>F252+F255</f>
        <v>3589</v>
      </c>
      <c r="G251" s="273"/>
      <c r="H251" s="273"/>
    </row>
    <row r="252" spans="1:8" ht="47.25">
      <c r="A252" s="126" t="s">
        <v>69</v>
      </c>
      <c r="B252" s="155">
        <v>706</v>
      </c>
      <c r="C252" s="169" t="s">
        <v>318</v>
      </c>
      <c r="D252" s="169"/>
      <c r="E252" s="157">
        <f>E253</f>
        <v>800</v>
      </c>
      <c r="F252" s="157">
        <f>F253</f>
        <v>800</v>
      </c>
      <c r="G252" s="245"/>
      <c r="H252" s="245"/>
    </row>
    <row r="253" spans="1:8" ht="15.75">
      <c r="A253" s="126" t="s">
        <v>159</v>
      </c>
      <c r="B253" s="155">
        <v>706</v>
      </c>
      <c r="C253" s="169" t="s">
        <v>319</v>
      </c>
      <c r="D253" s="169"/>
      <c r="E253" s="157">
        <f>E254</f>
        <v>800</v>
      </c>
      <c r="F253" s="157">
        <f>F254</f>
        <v>800</v>
      </c>
      <c r="G253" s="245"/>
      <c r="H253" s="245"/>
    </row>
    <row r="254" spans="1:6" ht="15.75">
      <c r="A254" s="126" t="s">
        <v>594</v>
      </c>
      <c r="B254" s="155">
        <v>706</v>
      </c>
      <c r="C254" s="169" t="s">
        <v>319</v>
      </c>
      <c r="D254" s="169" t="s">
        <v>595</v>
      </c>
      <c r="E254" s="157">
        <v>800</v>
      </c>
      <c r="F254" s="157">
        <v>800</v>
      </c>
    </row>
    <row r="255" spans="1:6" ht="78.75">
      <c r="A255" s="126" t="s">
        <v>631</v>
      </c>
      <c r="B255" s="155">
        <v>706</v>
      </c>
      <c r="C255" s="169" t="s">
        <v>320</v>
      </c>
      <c r="D255" s="169"/>
      <c r="E255" s="157">
        <f>E256</f>
        <v>2684</v>
      </c>
      <c r="F255" s="157">
        <f>F256</f>
        <v>2789</v>
      </c>
    </row>
    <row r="256" spans="1:6" ht="15.75">
      <c r="A256" s="126" t="s">
        <v>523</v>
      </c>
      <c r="B256" s="155">
        <v>706</v>
      </c>
      <c r="C256" s="169" t="s">
        <v>321</v>
      </c>
      <c r="D256" s="169"/>
      <c r="E256" s="157">
        <f>E257+E258+E259</f>
        <v>2684</v>
      </c>
      <c r="F256" s="157">
        <f>F257+F258+F259</f>
        <v>2789</v>
      </c>
    </row>
    <row r="257" spans="1:6" ht="63">
      <c r="A257" s="126" t="s">
        <v>591</v>
      </c>
      <c r="B257" s="155">
        <v>706</v>
      </c>
      <c r="C257" s="169" t="s">
        <v>321</v>
      </c>
      <c r="D257" s="169" t="s">
        <v>592</v>
      </c>
      <c r="E257" s="157">
        <v>2186</v>
      </c>
      <c r="F257" s="157">
        <v>2274</v>
      </c>
    </row>
    <row r="258" spans="1:6" ht="31.5">
      <c r="A258" s="126" t="s">
        <v>622</v>
      </c>
      <c r="B258" s="155">
        <v>706</v>
      </c>
      <c r="C258" s="169" t="s">
        <v>321</v>
      </c>
      <c r="D258" s="169" t="s">
        <v>593</v>
      </c>
      <c r="E258" s="157">
        <v>430</v>
      </c>
      <c r="F258" s="157">
        <v>448</v>
      </c>
    </row>
    <row r="259" spans="1:6" ht="15.75">
      <c r="A259" s="126" t="s">
        <v>594</v>
      </c>
      <c r="B259" s="155">
        <v>706</v>
      </c>
      <c r="C259" s="169" t="s">
        <v>321</v>
      </c>
      <c r="D259" s="169" t="s">
        <v>595</v>
      </c>
      <c r="E259" s="157">
        <v>68</v>
      </c>
      <c r="F259" s="157">
        <v>67</v>
      </c>
    </row>
    <row r="260" spans="1:8" s="266" customFormat="1" ht="47.25">
      <c r="A260" s="171" t="s">
        <v>322</v>
      </c>
      <c r="B260" s="174">
        <v>706</v>
      </c>
      <c r="C260" s="172" t="s">
        <v>323</v>
      </c>
      <c r="D260" s="172"/>
      <c r="E260" s="265">
        <f>E261+E264+E265</f>
        <v>802</v>
      </c>
      <c r="F260" s="265">
        <f>F261+F264+F265</f>
        <v>836</v>
      </c>
      <c r="G260" s="276"/>
      <c r="H260" s="276"/>
    </row>
    <row r="261" spans="1:6" ht="47.25">
      <c r="A261" s="126" t="s">
        <v>70</v>
      </c>
      <c r="B261" s="155">
        <v>706</v>
      </c>
      <c r="C261" s="169" t="s">
        <v>324</v>
      </c>
      <c r="D261" s="169"/>
      <c r="E261" s="157">
        <f>E262</f>
        <v>582</v>
      </c>
      <c r="F261" s="157">
        <f>F262</f>
        <v>606</v>
      </c>
    </row>
    <row r="262" spans="1:6" ht="15.75">
      <c r="A262" s="126" t="s">
        <v>523</v>
      </c>
      <c r="B262" s="155">
        <v>706</v>
      </c>
      <c r="C262" s="169" t="s">
        <v>325</v>
      </c>
      <c r="D262" s="169"/>
      <c r="E262" s="157">
        <f>E263</f>
        <v>582</v>
      </c>
      <c r="F262" s="157">
        <f>F263</f>
        <v>606</v>
      </c>
    </row>
    <row r="263" spans="1:6" ht="31.5">
      <c r="A263" s="126" t="s">
        <v>622</v>
      </c>
      <c r="B263" s="155">
        <v>706</v>
      </c>
      <c r="C263" s="169" t="s">
        <v>325</v>
      </c>
      <c r="D263" s="169" t="s">
        <v>593</v>
      </c>
      <c r="E263" s="157">
        <v>582</v>
      </c>
      <c r="F263" s="157">
        <v>606</v>
      </c>
    </row>
    <row r="264" spans="1:6" ht="47.25">
      <c r="A264" s="126" t="s">
        <v>71</v>
      </c>
      <c r="B264" s="155">
        <v>706</v>
      </c>
      <c r="C264" s="169" t="s">
        <v>326</v>
      </c>
      <c r="D264" s="169"/>
      <c r="E264" s="157">
        <v>0</v>
      </c>
      <c r="F264" s="157">
        <v>0</v>
      </c>
    </row>
    <row r="265" spans="1:6" ht="31.5">
      <c r="A265" s="126" t="s">
        <v>327</v>
      </c>
      <c r="B265" s="155">
        <v>706</v>
      </c>
      <c r="C265" s="169" t="s">
        <v>329</v>
      </c>
      <c r="D265" s="169"/>
      <c r="E265" s="157">
        <f>E266</f>
        <v>220</v>
      </c>
      <c r="F265" s="157">
        <f>F266</f>
        <v>230</v>
      </c>
    </row>
    <row r="266" spans="1:6" ht="15.75">
      <c r="A266" s="126" t="s">
        <v>533</v>
      </c>
      <c r="B266" s="155">
        <v>706</v>
      </c>
      <c r="C266" s="169" t="s">
        <v>328</v>
      </c>
      <c r="D266" s="169"/>
      <c r="E266" s="157">
        <f>E267</f>
        <v>220</v>
      </c>
      <c r="F266" s="157">
        <f>F267</f>
        <v>230</v>
      </c>
    </row>
    <row r="267" spans="1:6" ht="31.5">
      <c r="A267" s="126" t="s">
        <v>599</v>
      </c>
      <c r="B267" s="155">
        <v>706</v>
      </c>
      <c r="C267" s="169" t="s">
        <v>328</v>
      </c>
      <c r="D267" s="169" t="s">
        <v>600</v>
      </c>
      <c r="E267" s="157">
        <v>220</v>
      </c>
      <c r="F267" s="157">
        <v>230</v>
      </c>
    </row>
    <row r="268" spans="1:8" s="266" customFormat="1" ht="47.25">
      <c r="A268" s="171" t="s">
        <v>1070</v>
      </c>
      <c r="B268" s="174">
        <v>706</v>
      </c>
      <c r="C268" s="172" t="s">
        <v>1071</v>
      </c>
      <c r="D268" s="172"/>
      <c r="E268" s="173">
        <f>E269+E273</f>
        <v>250</v>
      </c>
      <c r="F268" s="265">
        <f>F269+F273</f>
        <v>450</v>
      </c>
      <c r="G268" s="276"/>
      <c r="H268" s="276"/>
    </row>
    <row r="269" spans="1:6" ht="47.25">
      <c r="A269" s="126" t="s">
        <v>1078</v>
      </c>
      <c r="B269" s="155">
        <v>706</v>
      </c>
      <c r="C269" s="169" t="s">
        <v>1079</v>
      </c>
      <c r="D269" s="169"/>
      <c r="E269" s="170">
        <f aca="true" t="shared" si="1" ref="E269:F271">E270</f>
        <v>50</v>
      </c>
      <c r="F269" s="157">
        <f t="shared" si="1"/>
        <v>250</v>
      </c>
    </row>
    <row r="270" spans="1:6" ht="31.5">
      <c r="A270" s="126" t="s">
        <v>1080</v>
      </c>
      <c r="B270" s="155">
        <v>706</v>
      </c>
      <c r="C270" s="169" t="s">
        <v>1081</v>
      </c>
      <c r="D270" s="169"/>
      <c r="E270" s="170">
        <f t="shared" si="1"/>
        <v>50</v>
      </c>
      <c r="F270" s="157">
        <f t="shared" si="1"/>
        <v>250</v>
      </c>
    </row>
    <row r="271" spans="1:6" ht="15.75">
      <c r="A271" s="126" t="s">
        <v>620</v>
      </c>
      <c r="B271" s="155">
        <v>706</v>
      </c>
      <c r="C271" s="169" t="s">
        <v>1082</v>
      </c>
      <c r="D271" s="169"/>
      <c r="E271" s="170">
        <f t="shared" si="1"/>
        <v>50</v>
      </c>
      <c r="F271" s="170">
        <f t="shared" si="1"/>
        <v>250</v>
      </c>
    </row>
    <row r="272" spans="1:6" ht="31.5">
      <c r="A272" s="126" t="s">
        <v>622</v>
      </c>
      <c r="B272" s="155">
        <v>706</v>
      </c>
      <c r="C272" s="169" t="s">
        <v>1082</v>
      </c>
      <c r="D272" s="169" t="s">
        <v>593</v>
      </c>
      <c r="E272" s="170">
        <v>50</v>
      </c>
      <c r="F272" s="157">
        <v>250</v>
      </c>
    </row>
    <row r="273" spans="1:6" ht="47.25">
      <c r="A273" s="126" t="s">
        <v>1072</v>
      </c>
      <c r="B273" s="155">
        <v>706</v>
      </c>
      <c r="C273" s="169" t="s">
        <v>1073</v>
      </c>
      <c r="D273" s="169"/>
      <c r="E273" s="170">
        <f aca="true" t="shared" si="2" ref="E273:F275">E274</f>
        <v>200</v>
      </c>
      <c r="F273" s="157">
        <f t="shared" si="2"/>
        <v>200</v>
      </c>
    </row>
    <row r="274" spans="1:6" ht="47.25">
      <c r="A274" s="126" t="s">
        <v>1074</v>
      </c>
      <c r="B274" s="155">
        <v>706</v>
      </c>
      <c r="C274" s="169" t="s">
        <v>1075</v>
      </c>
      <c r="D274" s="169"/>
      <c r="E274" s="170">
        <f t="shared" si="2"/>
        <v>200</v>
      </c>
      <c r="F274" s="157">
        <f t="shared" si="2"/>
        <v>200</v>
      </c>
    </row>
    <row r="275" spans="1:6" ht="15.75">
      <c r="A275" s="126" t="s">
        <v>620</v>
      </c>
      <c r="B275" s="155">
        <v>706</v>
      </c>
      <c r="C275" s="169" t="s">
        <v>1076</v>
      </c>
      <c r="D275" s="169"/>
      <c r="E275" s="170">
        <f t="shared" si="2"/>
        <v>200</v>
      </c>
      <c r="F275" s="157">
        <f t="shared" si="2"/>
        <v>200</v>
      </c>
    </row>
    <row r="276" spans="1:6" ht="31.5">
      <c r="A276" s="126" t="s">
        <v>622</v>
      </c>
      <c r="B276" s="155">
        <v>706</v>
      </c>
      <c r="C276" s="169" t="s">
        <v>1076</v>
      </c>
      <c r="D276" s="169" t="s">
        <v>593</v>
      </c>
      <c r="E276" s="170">
        <v>200</v>
      </c>
      <c r="F276" s="157">
        <v>200</v>
      </c>
    </row>
    <row r="277" spans="1:6" ht="50.25" customHeight="1">
      <c r="A277" s="158" t="s">
        <v>431</v>
      </c>
      <c r="B277" s="184">
        <v>792</v>
      </c>
      <c r="C277" s="167"/>
      <c r="D277" s="167"/>
      <c r="E277" s="197">
        <f>E278</f>
        <v>89453</v>
      </c>
      <c r="F277" s="197">
        <f>F278</f>
        <v>108582</v>
      </c>
    </row>
    <row r="278" spans="1:6" ht="47.25">
      <c r="A278" s="126" t="s">
        <v>130</v>
      </c>
      <c r="B278" s="155">
        <v>792</v>
      </c>
      <c r="C278" s="169" t="s">
        <v>253</v>
      </c>
      <c r="D278" s="169"/>
      <c r="E278" s="157">
        <f>E279+E284+E287</f>
        <v>89453</v>
      </c>
      <c r="F278" s="157">
        <f>F279+F284+F287</f>
        <v>108582</v>
      </c>
    </row>
    <row r="279" spans="1:8" ht="78.75">
      <c r="A279" s="126" t="s">
        <v>624</v>
      </c>
      <c r="B279" s="155">
        <v>792</v>
      </c>
      <c r="C279" s="169" t="s">
        <v>255</v>
      </c>
      <c r="D279" s="169"/>
      <c r="E279" s="157">
        <f>E280</f>
        <v>16260</v>
      </c>
      <c r="F279" s="157">
        <f>F280</f>
        <v>16332</v>
      </c>
      <c r="G279" s="245"/>
      <c r="H279" s="245"/>
    </row>
    <row r="280" spans="1:8" ht="15.75">
      <c r="A280" s="126" t="s">
        <v>623</v>
      </c>
      <c r="B280" s="155">
        <v>792</v>
      </c>
      <c r="C280" s="169" t="s">
        <v>404</v>
      </c>
      <c r="D280" s="169"/>
      <c r="E280" s="157">
        <f>E281+E282+E283</f>
        <v>16260</v>
      </c>
      <c r="F280" s="157">
        <f>F281+F282+F283</f>
        <v>16332</v>
      </c>
      <c r="G280" s="245"/>
      <c r="H280" s="245"/>
    </row>
    <row r="281" spans="1:8" ht="63">
      <c r="A281" s="126" t="s">
        <v>591</v>
      </c>
      <c r="B281" s="155">
        <v>792</v>
      </c>
      <c r="C281" s="169" t="s">
        <v>404</v>
      </c>
      <c r="D281" s="169" t="s">
        <v>592</v>
      </c>
      <c r="E281" s="157">
        <v>14513</v>
      </c>
      <c r="F281" s="157">
        <v>14513</v>
      </c>
      <c r="G281" s="245"/>
      <c r="H281" s="245"/>
    </row>
    <row r="282" spans="1:8" ht="31.5">
      <c r="A282" s="126" t="s">
        <v>622</v>
      </c>
      <c r="B282" s="155">
        <v>792</v>
      </c>
      <c r="C282" s="169" t="s">
        <v>404</v>
      </c>
      <c r="D282" s="169" t="s">
        <v>593</v>
      </c>
      <c r="E282" s="157">
        <v>1744</v>
      </c>
      <c r="F282" s="157">
        <v>1816</v>
      </c>
      <c r="G282" s="245"/>
      <c r="H282" s="245"/>
    </row>
    <row r="283" spans="1:8" ht="15.75">
      <c r="A283" s="126" t="s">
        <v>594</v>
      </c>
      <c r="B283" s="155">
        <v>792</v>
      </c>
      <c r="C283" s="169" t="s">
        <v>404</v>
      </c>
      <c r="D283" s="169" t="s">
        <v>595</v>
      </c>
      <c r="E283" s="157">
        <v>3</v>
      </c>
      <c r="F283" s="157">
        <v>3</v>
      </c>
      <c r="G283" s="245"/>
      <c r="H283" s="245"/>
    </row>
    <row r="284" spans="1:8" ht="78.75">
      <c r="A284" s="126" t="s">
        <v>254</v>
      </c>
      <c r="B284" s="155">
        <v>792</v>
      </c>
      <c r="C284" s="169" t="s">
        <v>257</v>
      </c>
      <c r="D284" s="169"/>
      <c r="E284" s="157">
        <f>E285</f>
        <v>56516</v>
      </c>
      <c r="F284" s="157">
        <f>F285</f>
        <v>57549</v>
      </c>
      <c r="G284" s="245"/>
      <c r="H284" s="245"/>
    </row>
    <row r="285" spans="1:8" ht="15.75">
      <c r="A285" s="126" t="s">
        <v>615</v>
      </c>
      <c r="B285" s="155">
        <v>792</v>
      </c>
      <c r="C285" s="169" t="s">
        <v>405</v>
      </c>
      <c r="D285" s="169"/>
      <c r="E285" s="157">
        <f>E286</f>
        <v>56516</v>
      </c>
      <c r="F285" s="157">
        <f>F286</f>
        <v>57549</v>
      </c>
      <c r="G285" s="245"/>
      <c r="H285" s="245"/>
    </row>
    <row r="286" spans="1:8" ht="15.75">
      <c r="A286" s="126" t="s">
        <v>455</v>
      </c>
      <c r="B286" s="155">
        <v>792</v>
      </c>
      <c r="C286" s="169" t="s">
        <v>405</v>
      </c>
      <c r="D286" s="169" t="s">
        <v>602</v>
      </c>
      <c r="E286" s="157">
        <v>56516</v>
      </c>
      <c r="F286" s="157">
        <v>57549</v>
      </c>
      <c r="G286" s="245"/>
      <c r="H286" s="245"/>
    </row>
    <row r="287" spans="1:6" ht="15.75">
      <c r="A287" s="156" t="s">
        <v>590</v>
      </c>
      <c r="B287" s="155">
        <v>792</v>
      </c>
      <c r="C287" s="169" t="s">
        <v>72</v>
      </c>
      <c r="D287" s="169"/>
      <c r="E287" s="157">
        <f>E288</f>
        <v>16677</v>
      </c>
      <c r="F287" s="157">
        <f>F288</f>
        <v>34701</v>
      </c>
    </row>
    <row r="288" spans="1:6" ht="15.75">
      <c r="A288" s="156" t="s">
        <v>143</v>
      </c>
      <c r="B288" s="155">
        <v>792</v>
      </c>
      <c r="C288" s="169" t="s">
        <v>72</v>
      </c>
      <c r="D288" s="155">
        <v>999</v>
      </c>
      <c r="E288" s="157">
        <v>16677</v>
      </c>
      <c r="F288" s="157">
        <v>34701</v>
      </c>
    </row>
    <row r="289" spans="1:6" ht="15.75">
      <c r="A289" s="158" t="s">
        <v>229</v>
      </c>
      <c r="B289" s="180"/>
      <c r="C289" s="267"/>
      <c r="D289" s="167"/>
      <c r="E289" s="197">
        <f>E18+E277</f>
        <v>1692247.9600000002</v>
      </c>
      <c r="F289" s="197">
        <f>F18+F277</f>
        <v>1747231.4000000001</v>
      </c>
    </row>
    <row r="290" spans="1:6" ht="15.75">
      <c r="A290" s="252"/>
      <c r="B290" s="256"/>
      <c r="C290" s="256"/>
      <c r="D290" s="277"/>
      <c r="E290" s="278"/>
      <c r="F290" s="279"/>
    </row>
    <row r="291" spans="1:6" ht="15.75">
      <c r="A291" s="456" t="s">
        <v>1290</v>
      </c>
      <c r="B291" s="456"/>
      <c r="C291" s="456"/>
      <c r="D291" s="456"/>
      <c r="E291" s="456"/>
      <c r="F291" s="456"/>
    </row>
    <row r="292" spans="4:6" ht="15.75">
      <c r="D292" s="242"/>
      <c r="E292" s="242"/>
      <c r="F292" s="243"/>
    </row>
    <row r="293" ht="15.75">
      <c r="F293" s="228"/>
    </row>
    <row r="294" spans="6:8" ht="15.75">
      <c r="F294" s="228"/>
      <c r="G294" s="228"/>
      <c r="H294" s="228"/>
    </row>
    <row r="295" spans="6:8" ht="15.75">
      <c r="F295" s="228"/>
      <c r="G295" s="228"/>
      <c r="H295" s="228"/>
    </row>
    <row r="296" spans="6:8" ht="15.75">
      <c r="F296" s="228"/>
      <c r="G296" s="228"/>
      <c r="H296" s="228"/>
    </row>
    <row r="297" spans="6:8" ht="15.75">
      <c r="F297" s="228"/>
      <c r="G297" s="228"/>
      <c r="H297" s="228"/>
    </row>
    <row r="298" spans="6:8" ht="15.75">
      <c r="F298" s="228"/>
      <c r="G298" s="228"/>
      <c r="H298" s="228"/>
    </row>
    <row r="299" spans="6:8" ht="15.75">
      <c r="F299" s="228"/>
      <c r="G299" s="228"/>
      <c r="H299" s="228"/>
    </row>
    <row r="300" spans="6:8" ht="15.75">
      <c r="F300" s="228"/>
      <c r="G300" s="228"/>
      <c r="H300" s="228"/>
    </row>
    <row r="301" spans="6:8" ht="15.75">
      <c r="F301" s="228"/>
      <c r="G301" s="228"/>
      <c r="H301" s="228"/>
    </row>
    <row r="302" spans="6:8" ht="15.75">
      <c r="F302" s="228"/>
      <c r="G302" s="228"/>
      <c r="H302" s="228"/>
    </row>
    <row r="303" spans="6:8" ht="15.75">
      <c r="F303" s="228"/>
      <c r="G303" s="228"/>
      <c r="H303" s="228"/>
    </row>
    <row r="304" spans="6:8" ht="15.75">
      <c r="F304" s="228"/>
      <c r="G304" s="228"/>
      <c r="H304" s="228"/>
    </row>
    <row r="305" spans="6:8" ht="15.75">
      <c r="F305" s="228"/>
      <c r="G305" s="228"/>
      <c r="H305" s="228"/>
    </row>
    <row r="306" spans="6:8" ht="15.75">
      <c r="F306" s="228"/>
      <c r="G306" s="228"/>
      <c r="H306" s="228"/>
    </row>
    <row r="307" spans="6:8" ht="15.75">
      <c r="F307" s="228"/>
      <c r="G307" s="228"/>
      <c r="H307" s="228"/>
    </row>
    <row r="308" spans="6:8" ht="15.75">
      <c r="F308" s="228"/>
      <c r="G308" s="228"/>
      <c r="H308" s="228"/>
    </row>
    <row r="309" spans="6:8" ht="15.75">
      <c r="F309" s="228"/>
      <c r="G309" s="228"/>
      <c r="H309" s="228"/>
    </row>
    <row r="310" spans="6:8" ht="15.75">
      <c r="F310" s="228"/>
      <c r="G310" s="228"/>
      <c r="H310" s="228"/>
    </row>
    <row r="311" spans="6:8" ht="15.75">
      <c r="F311" s="228"/>
      <c r="G311" s="228"/>
      <c r="H311" s="228"/>
    </row>
    <row r="312" spans="6:8" ht="15.75">
      <c r="F312" s="228"/>
      <c r="G312" s="228"/>
      <c r="H312" s="228"/>
    </row>
    <row r="313" spans="6:8" ht="15.75">
      <c r="F313" s="228"/>
      <c r="G313" s="228"/>
      <c r="H313" s="228"/>
    </row>
    <row r="314" spans="6:8" ht="15.75">
      <c r="F314" s="228"/>
      <c r="G314" s="228"/>
      <c r="H314" s="228"/>
    </row>
    <row r="315" spans="6:8" ht="15.75">
      <c r="F315" s="228"/>
      <c r="G315" s="228"/>
      <c r="H315" s="228"/>
    </row>
    <row r="316" spans="6:8" ht="15.75">
      <c r="F316" s="228"/>
      <c r="G316" s="228"/>
      <c r="H316" s="228"/>
    </row>
    <row r="317" spans="6:8" ht="15.75">
      <c r="F317" s="228"/>
      <c r="G317" s="228"/>
      <c r="H317" s="228"/>
    </row>
    <row r="318" spans="6:8" ht="15.75">
      <c r="F318" s="228"/>
      <c r="G318" s="228"/>
      <c r="H318" s="228"/>
    </row>
    <row r="319" spans="6:8" ht="15.75">
      <c r="F319" s="228"/>
      <c r="G319" s="228"/>
      <c r="H319" s="228"/>
    </row>
    <row r="320" spans="6:8" ht="15.75">
      <c r="F320" s="228"/>
      <c r="G320" s="228"/>
      <c r="H320" s="228"/>
    </row>
    <row r="321" spans="6:8" ht="15.75">
      <c r="F321" s="228"/>
      <c r="G321" s="228"/>
      <c r="H321" s="228"/>
    </row>
    <row r="322" spans="6:8" ht="15.75">
      <c r="F322" s="228"/>
      <c r="G322" s="228"/>
      <c r="H322" s="228"/>
    </row>
    <row r="323" spans="6:8" ht="15.75">
      <c r="F323" s="228"/>
      <c r="G323" s="228"/>
      <c r="H323" s="228"/>
    </row>
    <row r="324" spans="6:8" ht="15.75">
      <c r="F324" s="228"/>
      <c r="G324" s="228"/>
      <c r="H324" s="228"/>
    </row>
    <row r="325" spans="6:8" ht="15.75">
      <c r="F325" s="228"/>
      <c r="G325" s="228"/>
      <c r="H325" s="228"/>
    </row>
  </sheetData>
  <sheetProtection/>
  <mergeCells count="18">
    <mergeCell ref="A8:F8"/>
    <mergeCell ref="A1:I1"/>
    <mergeCell ref="A3:I3"/>
    <mergeCell ref="A4:I4"/>
    <mergeCell ref="A5:F5"/>
    <mergeCell ref="A6:F6"/>
    <mergeCell ref="A7:F7"/>
    <mergeCell ref="A2:F2"/>
    <mergeCell ref="A291:F291"/>
    <mergeCell ref="A9:F9"/>
    <mergeCell ref="A13:F13"/>
    <mergeCell ref="A15:A16"/>
    <mergeCell ref="B15:B16"/>
    <mergeCell ref="C15:C16"/>
    <mergeCell ref="D15:D16"/>
    <mergeCell ref="E15:F15"/>
    <mergeCell ref="F14:H14"/>
    <mergeCell ref="A12:F12"/>
  </mergeCells>
  <printOptions/>
  <pageMargins left="0.5905511811023623" right="0.3937007874015748" top="0.3937007874015748" bottom="0.3937007874015748" header="0.31496062992125984" footer="0.31496062992125984"/>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A1:B29"/>
  <sheetViews>
    <sheetView zoomScalePageLayoutView="0" workbookViewId="0" topLeftCell="A1">
      <selection activeCell="C7" sqref="C7"/>
    </sheetView>
  </sheetViews>
  <sheetFormatPr defaultColWidth="9.00390625" defaultRowHeight="12.75"/>
  <cols>
    <col min="1" max="1" width="75.875" style="280" customWidth="1"/>
    <col min="2" max="2" width="13.00390625" style="280" customWidth="1"/>
    <col min="3" max="16384" width="9.125" style="280" customWidth="1"/>
  </cols>
  <sheetData>
    <row r="1" spans="1:2" ht="15.75">
      <c r="A1" s="492" t="s">
        <v>944</v>
      </c>
      <c r="B1" s="492"/>
    </row>
    <row r="2" spans="1:2" ht="15.75">
      <c r="A2" s="492" t="s">
        <v>215</v>
      </c>
      <c r="B2" s="492"/>
    </row>
    <row r="3" spans="1:2" ht="15.75">
      <c r="A3" s="493" t="s">
        <v>214</v>
      </c>
      <c r="B3" s="493"/>
    </row>
    <row r="4" spans="1:2" ht="15.75">
      <c r="A4" s="493" t="s">
        <v>213</v>
      </c>
      <c r="B4" s="493"/>
    </row>
    <row r="5" spans="1:2" ht="15.75">
      <c r="A5" s="490" t="s">
        <v>1018</v>
      </c>
      <c r="B5" s="490"/>
    </row>
    <row r="6" spans="1:2" ht="15.75">
      <c r="A6" s="490" t="s">
        <v>1111</v>
      </c>
      <c r="B6" s="491"/>
    </row>
    <row r="7" spans="1:2" ht="15.75">
      <c r="A7" s="490" t="s">
        <v>1204</v>
      </c>
      <c r="B7" s="491"/>
    </row>
    <row r="8" spans="1:2" ht="15.75">
      <c r="A8" s="490" t="s">
        <v>1220</v>
      </c>
      <c r="B8" s="491"/>
    </row>
    <row r="9" spans="1:2" ht="15.75">
      <c r="A9" s="490" t="s">
        <v>1291</v>
      </c>
      <c r="B9" s="491"/>
    </row>
    <row r="10" spans="1:2" ht="15.75">
      <c r="A10" s="490" t="s">
        <v>1308</v>
      </c>
      <c r="B10" s="491"/>
    </row>
    <row r="11" spans="1:2" ht="15.75">
      <c r="A11" s="490" t="s">
        <v>1350</v>
      </c>
      <c r="B11" s="491"/>
    </row>
    <row r="12" spans="1:2" ht="15.75">
      <c r="A12" s="490" t="s">
        <v>1394</v>
      </c>
      <c r="B12" s="491"/>
    </row>
    <row r="13" spans="1:2" ht="15.75">
      <c r="A13" s="490" t="s">
        <v>1452</v>
      </c>
      <c r="B13" s="491"/>
    </row>
    <row r="14" spans="1:2" ht="15.75">
      <c r="A14" s="490" t="s">
        <v>1453</v>
      </c>
      <c r="B14" s="491"/>
    </row>
    <row r="15" spans="1:2" ht="19.5" customHeight="1">
      <c r="A15" s="208"/>
      <c r="B15" s="208"/>
    </row>
    <row r="16" spans="1:2" ht="82.5" customHeight="1">
      <c r="A16" s="480" t="s">
        <v>888</v>
      </c>
      <c r="B16" s="480"/>
    </row>
    <row r="17" ht="17.25" customHeight="1">
      <c r="B17" s="280" t="s">
        <v>373</v>
      </c>
    </row>
    <row r="18" spans="1:2" ht="18" customHeight="1">
      <c r="A18" s="495" t="s">
        <v>581</v>
      </c>
      <c r="B18" s="496" t="s">
        <v>473</v>
      </c>
    </row>
    <row r="19" spans="1:2" ht="3" customHeight="1">
      <c r="A19" s="484"/>
      <c r="B19" s="497"/>
    </row>
    <row r="20" spans="1:2" s="282" customFormat="1" ht="24" customHeight="1">
      <c r="A20" s="281" t="s">
        <v>99</v>
      </c>
      <c r="B20" s="168">
        <f>B21</f>
        <v>98128.424</v>
      </c>
    </row>
    <row r="21" spans="1:2" ht="37.5" customHeight="1">
      <c r="A21" s="272" t="s">
        <v>516</v>
      </c>
      <c r="B21" s="168">
        <f>B22+B25+B26+B23+B24</f>
        <v>98128.424</v>
      </c>
    </row>
    <row r="22" spans="1:2" s="42" customFormat="1" ht="26.25" customHeight="1">
      <c r="A22" s="387" t="s">
        <v>657</v>
      </c>
      <c r="B22" s="333">
        <v>4225.632</v>
      </c>
    </row>
    <row r="23" spans="1:2" s="42" customFormat="1" ht="20.25" customHeight="1">
      <c r="A23" s="2" t="s">
        <v>1128</v>
      </c>
      <c r="B23" s="333">
        <v>17039.815</v>
      </c>
    </row>
    <row r="24" spans="1:2" s="42" customFormat="1" ht="33" customHeight="1">
      <c r="A24" s="2" t="s">
        <v>46</v>
      </c>
      <c r="B24" s="333">
        <v>57662.993</v>
      </c>
    </row>
    <row r="25" spans="1:2" s="42" customFormat="1" ht="51.75" customHeight="1">
      <c r="A25" s="2" t="s">
        <v>1280</v>
      </c>
      <c r="B25" s="333">
        <v>18096.584</v>
      </c>
    </row>
    <row r="26" spans="1:2" s="42" customFormat="1" ht="81.75" customHeight="1">
      <c r="A26" s="2" t="s">
        <v>1281</v>
      </c>
      <c r="B26" s="333">
        <v>1103.4</v>
      </c>
    </row>
    <row r="27" ht="19.5" customHeight="1"/>
    <row r="28" ht="19.5" customHeight="1"/>
    <row r="29" spans="1:2" ht="31.5" customHeight="1">
      <c r="A29" s="494" t="s">
        <v>100</v>
      </c>
      <c r="B29" s="494"/>
    </row>
  </sheetData>
  <sheetProtection/>
  <mergeCells count="18">
    <mergeCell ref="A29:B29"/>
    <mergeCell ref="A9:B9"/>
    <mergeCell ref="A10:B10"/>
    <mergeCell ref="A12:B12"/>
    <mergeCell ref="A11:B11"/>
    <mergeCell ref="A16:B16"/>
    <mergeCell ref="A18:A19"/>
    <mergeCell ref="B18:B19"/>
    <mergeCell ref="A13:B13"/>
    <mergeCell ref="A14:B14"/>
    <mergeCell ref="A7:B7"/>
    <mergeCell ref="A8:B8"/>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27"/>
  <sheetViews>
    <sheetView zoomScalePageLayoutView="0" workbookViewId="0" topLeftCell="A1">
      <selection activeCell="H16" sqref="H16"/>
    </sheetView>
  </sheetViews>
  <sheetFormatPr defaultColWidth="9.00390625" defaultRowHeight="12.75"/>
  <cols>
    <col min="1" max="1" width="48.25390625" style="280" customWidth="1"/>
    <col min="2" max="2" width="13.00390625" style="280" customWidth="1"/>
    <col min="3" max="3" width="11.625" style="280" customWidth="1"/>
    <col min="4" max="4" width="12.375" style="280" customWidth="1"/>
    <col min="5" max="16384" width="9.125" style="280" customWidth="1"/>
  </cols>
  <sheetData>
    <row r="1" spans="1:4" ht="15.75">
      <c r="A1" s="492" t="s">
        <v>945</v>
      </c>
      <c r="B1" s="492"/>
      <c r="C1" s="492"/>
      <c r="D1" s="501"/>
    </row>
    <row r="2" spans="1:4" ht="15.75">
      <c r="A2" s="492" t="s">
        <v>873</v>
      </c>
      <c r="B2" s="492"/>
      <c r="C2" s="492"/>
      <c r="D2" s="501"/>
    </row>
    <row r="3" spans="1:4" ht="15.75">
      <c r="A3" s="492" t="s">
        <v>874</v>
      </c>
      <c r="B3" s="492"/>
      <c r="C3" s="492"/>
      <c r="D3" s="501"/>
    </row>
    <row r="4" spans="1:4" ht="15.75">
      <c r="A4" s="492" t="s">
        <v>875</v>
      </c>
      <c r="B4" s="492"/>
      <c r="C4" s="492"/>
      <c r="D4" s="501"/>
    </row>
    <row r="5" spans="1:4" ht="15.75">
      <c r="A5" s="499" t="s">
        <v>1083</v>
      </c>
      <c r="B5" s="499"/>
      <c r="C5" s="499"/>
      <c r="D5" s="502"/>
    </row>
    <row r="6" spans="1:4" ht="15.75">
      <c r="A6" s="499" t="s">
        <v>1157</v>
      </c>
      <c r="B6" s="411"/>
      <c r="C6" s="411"/>
      <c r="D6" s="411"/>
    </row>
    <row r="7" spans="1:4" ht="15.75">
      <c r="A7" s="499" t="s">
        <v>1214</v>
      </c>
      <c r="B7" s="411"/>
      <c r="C7" s="411"/>
      <c r="D7" s="411"/>
    </row>
    <row r="8" spans="1:4" ht="15.75">
      <c r="A8" s="208" t="s">
        <v>1242</v>
      </c>
      <c r="B8" s="149"/>
      <c r="C8" s="149"/>
      <c r="D8" s="149"/>
    </row>
    <row r="9" spans="1:4" ht="15.75">
      <c r="A9" s="499" t="s">
        <v>1292</v>
      </c>
      <c r="B9" s="411"/>
      <c r="C9" s="411"/>
      <c r="D9" s="411"/>
    </row>
    <row r="10" spans="1:4" ht="15.75">
      <c r="A10" s="499" t="s">
        <v>1374</v>
      </c>
      <c r="B10" s="411"/>
      <c r="C10" s="411"/>
      <c r="D10" s="411"/>
    </row>
    <row r="11" spans="1:4" ht="15.75">
      <c r="A11" s="499" t="s">
        <v>1375</v>
      </c>
      <c r="B11" s="411"/>
      <c r="C11" s="411"/>
      <c r="D11" s="411"/>
    </row>
    <row r="12" spans="1:4" ht="15.75">
      <c r="A12" s="499" t="s">
        <v>1427</v>
      </c>
      <c r="B12" s="411"/>
      <c r="C12" s="411"/>
      <c r="D12" s="411"/>
    </row>
    <row r="13" spans="1:4" ht="15.75">
      <c r="A13" s="499" t="s">
        <v>1473</v>
      </c>
      <c r="B13" s="411"/>
      <c r="C13" s="411"/>
      <c r="D13" s="411"/>
    </row>
    <row r="14" spans="1:4" ht="15.75">
      <c r="A14" s="499" t="s">
        <v>1474</v>
      </c>
      <c r="B14" s="411"/>
      <c r="C14" s="411"/>
      <c r="D14" s="411"/>
    </row>
    <row r="15" spans="2:4" ht="19.5" customHeight="1">
      <c r="B15" s="208"/>
      <c r="C15" s="227"/>
      <c r="D15" s="227"/>
    </row>
    <row r="16" spans="1:4" ht="96" customHeight="1">
      <c r="A16" s="480" t="s">
        <v>898</v>
      </c>
      <c r="B16" s="500"/>
      <c r="C16" s="500"/>
      <c r="D16" s="500"/>
    </row>
    <row r="17" ht="17.25" customHeight="1">
      <c r="D17" s="283" t="s">
        <v>373</v>
      </c>
    </row>
    <row r="18" spans="1:4" ht="18" customHeight="1">
      <c r="A18" s="495" t="s">
        <v>581</v>
      </c>
      <c r="B18" s="495" t="s">
        <v>855</v>
      </c>
      <c r="C18" s="503" t="s">
        <v>856</v>
      </c>
      <c r="D18" s="486"/>
    </row>
    <row r="19" spans="1:4" ht="26.25" customHeight="1">
      <c r="A19" s="484"/>
      <c r="B19" s="484"/>
      <c r="C19" s="284" t="s">
        <v>429</v>
      </c>
      <c r="D19" s="284" t="s">
        <v>879</v>
      </c>
    </row>
    <row r="20" spans="1:4" s="282" customFormat="1" ht="24" customHeight="1">
      <c r="A20" s="281" t="s">
        <v>99</v>
      </c>
      <c r="B20" s="388">
        <f>B21</f>
        <v>51191.96</v>
      </c>
      <c r="C20" s="388">
        <f>C21</f>
        <v>18947.46</v>
      </c>
      <c r="D20" s="388">
        <f>D21</f>
        <v>32244.5</v>
      </c>
    </row>
    <row r="21" spans="1:4" ht="50.25" customHeight="1">
      <c r="A21" s="272" t="s">
        <v>516</v>
      </c>
      <c r="B21" s="388">
        <f>C21+D21</f>
        <v>51191.96</v>
      </c>
      <c r="C21" s="388">
        <f>C25+C22+C24+C23</f>
        <v>18947.46</v>
      </c>
      <c r="D21" s="388">
        <f>D25+D22+D24+D23</f>
        <v>32244.5</v>
      </c>
    </row>
    <row r="22" spans="1:4" s="42" customFormat="1" ht="31.5" customHeight="1">
      <c r="A22" s="387" t="s">
        <v>657</v>
      </c>
      <c r="B22" s="389">
        <f>C22+D22</f>
        <v>14006.7</v>
      </c>
      <c r="C22" s="389">
        <v>0</v>
      </c>
      <c r="D22" s="327">
        <v>14006.7</v>
      </c>
    </row>
    <row r="23" spans="1:4" s="42" customFormat="1" ht="31.5" customHeight="1">
      <c r="A23" s="2" t="s">
        <v>1128</v>
      </c>
      <c r="B23" s="389">
        <f>C23+D23</f>
        <v>640</v>
      </c>
      <c r="C23" s="389">
        <v>640</v>
      </c>
      <c r="D23" s="327">
        <v>0</v>
      </c>
    </row>
    <row r="24" spans="1:4" s="42" customFormat="1" ht="48" customHeight="1">
      <c r="A24" s="2" t="s">
        <v>46</v>
      </c>
      <c r="B24" s="389">
        <f>C24+D24</f>
        <v>69.66</v>
      </c>
      <c r="C24" s="389">
        <v>69.66</v>
      </c>
      <c r="D24" s="327">
        <v>0</v>
      </c>
    </row>
    <row r="25" spans="1:4" s="42" customFormat="1" ht="81" customHeight="1">
      <c r="A25" s="2" t="s">
        <v>1280</v>
      </c>
      <c r="B25" s="141">
        <f>C25+D25</f>
        <v>36475.6</v>
      </c>
      <c r="C25" s="141">
        <v>18237.8</v>
      </c>
      <c r="D25" s="141">
        <v>18237.8</v>
      </c>
    </row>
    <row r="26" ht="47.25" customHeight="1"/>
    <row r="27" spans="1:4" ht="31.5" customHeight="1">
      <c r="A27" s="494" t="s">
        <v>100</v>
      </c>
      <c r="B27" s="494"/>
      <c r="C27" s="494"/>
      <c r="D27" s="498"/>
    </row>
  </sheetData>
  <sheetProtection/>
  <mergeCells count="18">
    <mergeCell ref="B18:B19"/>
    <mergeCell ref="C18:D18"/>
    <mergeCell ref="A1:D1"/>
    <mergeCell ref="A2:D2"/>
    <mergeCell ref="A3:D3"/>
    <mergeCell ref="A4:D4"/>
    <mergeCell ref="A5:D5"/>
    <mergeCell ref="A6:D6"/>
    <mergeCell ref="A27:D27"/>
    <mergeCell ref="A7:D7"/>
    <mergeCell ref="A9:D9"/>
    <mergeCell ref="A10:D10"/>
    <mergeCell ref="A12:D12"/>
    <mergeCell ref="A11:D11"/>
    <mergeCell ref="A13:D13"/>
    <mergeCell ref="A16:D16"/>
    <mergeCell ref="A14:D14"/>
    <mergeCell ref="A18:A19"/>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37"/>
  <sheetViews>
    <sheetView zoomScalePageLayoutView="0" workbookViewId="0" topLeftCell="A1">
      <selection activeCell="E14" sqref="E14"/>
    </sheetView>
  </sheetViews>
  <sheetFormatPr defaultColWidth="9.00390625" defaultRowHeight="12.75"/>
  <cols>
    <col min="1" max="1" width="6.125" style="36" customWidth="1"/>
    <col min="2" max="2" width="67.25390625" style="42" customWidth="1"/>
    <col min="3" max="3" width="14.125" style="42" customWidth="1"/>
    <col min="4" max="4" width="12.125" style="42" customWidth="1"/>
    <col min="5" max="16384" width="9.125" style="42" customWidth="1"/>
  </cols>
  <sheetData>
    <row r="1" spans="1:3" ht="15.75">
      <c r="A1" s="504" t="s">
        <v>946</v>
      </c>
      <c r="B1" s="504"/>
      <c r="C1" s="504"/>
    </row>
    <row r="2" spans="1:3" ht="15.75">
      <c r="A2" s="504" t="s">
        <v>767</v>
      </c>
      <c r="B2" s="504"/>
      <c r="C2" s="504"/>
    </row>
    <row r="3" spans="1:3" ht="15.75">
      <c r="A3" s="504" t="s">
        <v>862</v>
      </c>
      <c r="B3" s="504"/>
      <c r="C3" s="504"/>
    </row>
    <row r="4" spans="1:3" ht="15.75">
      <c r="A4" s="504" t="s">
        <v>768</v>
      </c>
      <c r="B4" s="504"/>
      <c r="C4" s="504"/>
    </row>
    <row r="5" spans="1:3" ht="15.75">
      <c r="A5" s="505" t="s">
        <v>1084</v>
      </c>
      <c r="B5" s="505"/>
      <c r="C5" s="505"/>
    </row>
    <row r="6" spans="1:3" ht="15.75">
      <c r="A6" s="505" t="s">
        <v>1158</v>
      </c>
      <c r="B6" s="491"/>
      <c r="C6" s="491"/>
    </row>
    <row r="7" spans="1:3" ht="16.5" customHeight="1">
      <c r="A7" s="467" t="s">
        <v>1205</v>
      </c>
      <c r="B7" s="491"/>
      <c r="C7" s="491"/>
    </row>
    <row r="8" spans="1:3" ht="18" customHeight="1">
      <c r="A8" s="467" t="s">
        <v>1243</v>
      </c>
      <c r="B8" s="491"/>
      <c r="C8" s="491"/>
    </row>
    <row r="9" spans="1:3" ht="16.5" customHeight="1">
      <c r="A9" s="467" t="s">
        <v>1293</v>
      </c>
      <c r="B9" s="491"/>
      <c r="C9" s="491"/>
    </row>
    <row r="10" spans="1:3" ht="16.5" customHeight="1">
      <c r="A10" s="467" t="s">
        <v>1376</v>
      </c>
      <c r="B10" s="491"/>
      <c r="C10" s="491"/>
    </row>
    <row r="11" spans="1:3" ht="16.5" customHeight="1">
      <c r="A11" s="467" t="s">
        <v>1377</v>
      </c>
      <c r="B11" s="491"/>
      <c r="C11" s="491"/>
    </row>
    <row r="12" spans="1:3" ht="16.5" customHeight="1">
      <c r="A12" s="467" t="s">
        <v>1428</v>
      </c>
      <c r="B12" s="491"/>
      <c r="C12" s="491"/>
    </row>
    <row r="13" spans="1:3" ht="16.5" customHeight="1">
      <c r="A13" s="467" t="s">
        <v>1475</v>
      </c>
      <c r="B13" s="491"/>
      <c r="C13" s="491"/>
    </row>
    <row r="14" spans="1:3" ht="16.5" customHeight="1">
      <c r="A14" s="467" t="s">
        <v>1476</v>
      </c>
      <c r="B14" s="411"/>
      <c r="C14" s="411"/>
    </row>
    <row r="15" ht="19.5" customHeight="1"/>
    <row r="16" spans="1:4" ht="50.25" customHeight="1">
      <c r="A16" s="506" t="s">
        <v>884</v>
      </c>
      <c r="B16" s="506"/>
      <c r="C16" s="506"/>
      <c r="D16" s="33"/>
    </row>
    <row r="17" ht="17.25" customHeight="1" thickBot="1">
      <c r="C17" s="47" t="s">
        <v>663</v>
      </c>
    </row>
    <row r="18" spans="1:3" ht="39.75" customHeight="1" thickBot="1">
      <c r="A18" s="48" t="s">
        <v>492</v>
      </c>
      <c r="B18" s="49" t="s">
        <v>13</v>
      </c>
      <c r="C18" s="50" t="s">
        <v>473</v>
      </c>
    </row>
    <row r="19" spans="1:3" ht="15.75">
      <c r="A19" s="51">
        <v>1</v>
      </c>
      <c r="B19" s="52" t="s">
        <v>664</v>
      </c>
      <c r="C19" s="53">
        <v>3925</v>
      </c>
    </row>
    <row r="20" spans="1:3" ht="16.5" customHeight="1">
      <c r="A20" s="54">
        <v>2</v>
      </c>
      <c r="B20" s="43" t="s">
        <v>665</v>
      </c>
      <c r="C20" s="46">
        <v>3160</v>
      </c>
    </row>
    <row r="21" spans="1:3" ht="15.75">
      <c r="A21" s="54">
        <v>3</v>
      </c>
      <c r="B21" s="43" t="s">
        <v>666</v>
      </c>
      <c r="C21" s="46">
        <v>2947</v>
      </c>
    </row>
    <row r="22" spans="1:3" ht="20.25" customHeight="1">
      <c r="A22" s="54">
        <v>4</v>
      </c>
      <c r="B22" s="43" t="s">
        <v>667</v>
      </c>
      <c r="C22" s="46">
        <v>3095</v>
      </c>
    </row>
    <row r="23" spans="1:3" ht="18" customHeight="1">
      <c r="A23" s="54">
        <v>5</v>
      </c>
      <c r="B23" s="43" t="s">
        <v>668</v>
      </c>
      <c r="C23" s="46">
        <v>4322</v>
      </c>
    </row>
    <row r="24" spans="1:3" ht="15.75">
      <c r="A24" s="54">
        <v>6</v>
      </c>
      <c r="B24" s="43" t="s">
        <v>669</v>
      </c>
      <c r="C24" s="46">
        <v>3716</v>
      </c>
    </row>
    <row r="25" spans="1:3" ht="15.75">
      <c r="A25" s="54">
        <v>7</v>
      </c>
      <c r="B25" s="43" t="s">
        <v>670</v>
      </c>
      <c r="C25" s="46">
        <v>4563</v>
      </c>
    </row>
    <row r="26" spans="1:3" ht="18" customHeight="1">
      <c r="A26" s="54">
        <v>8</v>
      </c>
      <c r="B26" s="43" t="s">
        <v>671</v>
      </c>
      <c r="C26" s="46">
        <v>2918</v>
      </c>
    </row>
    <row r="27" spans="1:3" ht="15.75">
      <c r="A27" s="54">
        <v>9</v>
      </c>
      <c r="B27" s="43" t="s">
        <v>672</v>
      </c>
      <c r="C27" s="46">
        <v>3374</v>
      </c>
    </row>
    <row r="28" spans="1:3" ht="18.75" customHeight="1">
      <c r="A28" s="54">
        <v>10</v>
      </c>
      <c r="B28" s="43" t="s">
        <v>673</v>
      </c>
      <c r="C28" s="46">
        <v>3868</v>
      </c>
    </row>
    <row r="29" spans="1:3" ht="15.75">
      <c r="A29" s="54">
        <v>11</v>
      </c>
      <c r="B29" s="43" t="s">
        <v>674</v>
      </c>
      <c r="C29" s="46">
        <v>3355</v>
      </c>
    </row>
    <row r="30" spans="1:3" ht="19.5" customHeight="1">
      <c r="A30" s="54">
        <v>12</v>
      </c>
      <c r="B30" s="43" t="s">
        <v>675</v>
      </c>
      <c r="C30" s="46">
        <v>4060</v>
      </c>
    </row>
    <row r="31" spans="1:3" ht="15.75">
      <c r="A31" s="54">
        <v>13</v>
      </c>
      <c r="B31" s="43" t="s">
        <v>676</v>
      </c>
      <c r="C31" s="46">
        <v>2915</v>
      </c>
    </row>
    <row r="32" spans="1:3" ht="20.25" customHeight="1">
      <c r="A32" s="54">
        <v>14</v>
      </c>
      <c r="B32" s="43" t="s">
        <v>677</v>
      </c>
      <c r="C32" s="46">
        <v>4244</v>
      </c>
    </row>
    <row r="33" spans="1:3" ht="15.75">
      <c r="A33" s="54">
        <v>15</v>
      </c>
      <c r="B33" s="43" t="s">
        <v>678</v>
      </c>
      <c r="C33" s="46">
        <v>2548</v>
      </c>
    </row>
    <row r="34" spans="1:3" ht="23.25" customHeight="1">
      <c r="A34" s="54">
        <v>16</v>
      </c>
      <c r="B34" s="43" t="s">
        <v>679</v>
      </c>
      <c r="C34" s="46">
        <v>2602</v>
      </c>
    </row>
    <row r="35" spans="1:3" ht="15.75">
      <c r="A35" s="54"/>
      <c r="B35" s="55" t="s">
        <v>157</v>
      </c>
      <c r="C35" s="11">
        <f>C34+C33+C32+C31+C30+C29+C28+C27+C26+C25+C24+C23+C22+C21+C20+C19</f>
        <v>55612</v>
      </c>
    </row>
    <row r="36" ht="19.5" customHeight="1"/>
    <row r="37" spans="1:5" ht="31.5" customHeight="1">
      <c r="A37" s="507" t="s">
        <v>680</v>
      </c>
      <c r="B37" s="508"/>
      <c r="C37" s="508"/>
      <c r="E37" s="56"/>
    </row>
  </sheetData>
  <sheetProtection/>
  <mergeCells count="16">
    <mergeCell ref="A7:C7"/>
    <mergeCell ref="A8:C8"/>
    <mergeCell ref="A9:C9"/>
    <mergeCell ref="A16:C16"/>
    <mergeCell ref="A37:C37"/>
    <mergeCell ref="A10:C10"/>
    <mergeCell ref="A11:C11"/>
    <mergeCell ref="A12:C12"/>
    <mergeCell ref="A13:C13"/>
    <mergeCell ref="A14:C14"/>
    <mergeCell ref="A1:C1"/>
    <mergeCell ref="A2:C2"/>
    <mergeCell ref="A3:C3"/>
    <mergeCell ref="A4:C4"/>
    <mergeCell ref="A5:C5"/>
    <mergeCell ref="A6:C6"/>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38"/>
  <sheetViews>
    <sheetView zoomScalePageLayoutView="0" workbookViewId="0" topLeftCell="A1">
      <selection activeCell="J8" sqref="J8"/>
    </sheetView>
  </sheetViews>
  <sheetFormatPr defaultColWidth="9.00390625" defaultRowHeight="12.75"/>
  <cols>
    <col min="1" max="1" width="5.375" style="10" customWidth="1"/>
    <col min="2" max="2" width="56.75390625" style="44" customWidth="1"/>
    <col min="3" max="3" width="12.25390625" style="57" customWidth="1"/>
    <col min="4" max="4" width="13.875" style="44" customWidth="1"/>
    <col min="5" max="16384" width="9.125" style="44" customWidth="1"/>
  </cols>
  <sheetData>
    <row r="1" spans="1:4" ht="15.75">
      <c r="A1" s="426" t="s">
        <v>947</v>
      </c>
      <c r="B1" s="426"/>
      <c r="C1" s="426"/>
      <c r="D1" s="426"/>
    </row>
    <row r="2" spans="1:4" ht="15.75">
      <c r="A2" s="426" t="s">
        <v>857</v>
      </c>
      <c r="B2" s="426"/>
      <c r="C2" s="426"/>
      <c r="D2" s="426"/>
    </row>
    <row r="3" spans="1:4" ht="15.75">
      <c r="A3" s="426" t="s">
        <v>858</v>
      </c>
      <c r="B3" s="426"/>
      <c r="C3" s="426"/>
      <c r="D3" s="426"/>
    </row>
    <row r="4" spans="1:4" ht="15.75">
      <c r="A4" s="426" t="s">
        <v>859</v>
      </c>
      <c r="B4" s="426"/>
      <c r="C4" s="426"/>
      <c r="D4" s="426"/>
    </row>
    <row r="5" spans="1:4" ht="15.75">
      <c r="A5" s="426" t="s">
        <v>1085</v>
      </c>
      <c r="B5" s="426"/>
      <c r="C5" s="426"/>
      <c r="D5" s="426"/>
    </row>
    <row r="6" spans="1:4" ht="15.75">
      <c r="A6" s="426" t="s">
        <v>1159</v>
      </c>
      <c r="B6" s="411"/>
      <c r="C6" s="411"/>
      <c r="D6" s="411"/>
    </row>
    <row r="7" spans="1:4" ht="15.75">
      <c r="A7" s="426" t="s">
        <v>1215</v>
      </c>
      <c r="B7" s="411"/>
      <c r="C7" s="411"/>
      <c r="D7" s="411"/>
    </row>
    <row r="8" spans="1:4" ht="15.75">
      <c r="A8" s="426" t="s">
        <v>1244</v>
      </c>
      <c r="B8" s="411"/>
      <c r="C8" s="411"/>
      <c r="D8" s="411"/>
    </row>
    <row r="9" spans="1:4" ht="15.75">
      <c r="A9" s="426" t="s">
        <v>1301</v>
      </c>
      <c r="B9" s="411"/>
      <c r="C9" s="411"/>
      <c r="D9" s="411"/>
    </row>
    <row r="10" spans="1:4" ht="15.75">
      <c r="A10" s="426" t="s">
        <v>1378</v>
      </c>
      <c r="B10" s="411"/>
      <c r="C10" s="411"/>
      <c r="D10" s="411"/>
    </row>
    <row r="11" spans="1:4" ht="15.75">
      <c r="A11" s="426" t="s">
        <v>1379</v>
      </c>
      <c r="B11" s="411"/>
      <c r="C11" s="411"/>
      <c r="D11" s="411"/>
    </row>
    <row r="12" spans="1:4" ht="15.75">
      <c r="A12" s="426" t="s">
        <v>1429</v>
      </c>
      <c r="B12" s="411"/>
      <c r="C12" s="411"/>
      <c r="D12" s="411"/>
    </row>
    <row r="13" spans="1:4" ht="15.75">
      <c r="A13" s="426" t="s">
        <v>1477</v>
      </c>
      <c r="B13" s="411"/>
      <c r="C13" s="411"/>
      <c r="D13" s="411"/>
    </row>
    <row r="14" spans="1:4" ht="15.75">
      <c r="A14" s="426" t="s">
        <v>1478</v>
      </c>
      <c r="B14" s="411"/>
      <c r="C14" s="411"/>
      <c r="D14" s="411"/>
    </row>
    <row r="15" ht="18.75" customHeight="1"/>
    <row r="16" spans="1:4" ht="49.5" customHeight="1">
      <c r="A16" s="506" t="s">
        <v>885</v>
      </c>
      <c r="B16" s="506"/>
      <c r="C16" s="506"/>
      <c r="D16" s="509"/>
    </row>
    <row r="17" ht="18" customHeight="1" thickBot="1">
      <c r="D17" s="58" t="s">
        <v>584</v>
      </c>
    </row>
    <row r="18" spans="1:4" ht="16.5" thickBot="1">
      <c r="A18" s="429" t="s">
        <v>860</v>
      </c>
      <c r="B18" s="429" t="s">
        <v>13</v>
      </c>
      <c r="C18" s="511" t="s">
        <v>473</v>
      </c>
      <c r="D18" s="512"/>
    </row>
    <row r="19" spans="1:4" ht="16.5" thickBot="1">
      <c r="A19" s="510"/>
      <c r="B19" s="510"/>
      <c r="C19" s="59" t="s">
        <v>437</v>
      </c>
      <c r="D19" s="34" t="s">
        <v>429</v>
      </c>
    </row>
    <row r="20" spans="1:4" ht="15.75">
      <c r="A20" s="35">
        <v>1</v>
      </c>
      <c r="B20" s="60" t="s">
        <v>664</v>
      </c>
      <c r="C20" s="45">
        <v>3987</v>
      </c>
      <c r="D20" s="45">
        <v>4048</v>
      </c>
    </row>
    <row r="21" spans="1:4" s="31" customFormat="1" ht="19.5" customHeight="1">
      <c r="A21" s="19">
        <v>2</v>
      </c>
      <c r="B21" s="61" t="s">
        <v>665</v>
      </c>
      <c r="C21" s="46">
        <v>3216</v>
      </c>
      <c r="D21" s="46">
        <v>3271</v>
      </c>
    </row>
    <row r="22" spans="1:4" s="31" customFormat="1" ht="15.75">
      <c r="A22" s="19">
        <v>3</v>
      </c>
      <c r="B22" s="61" t="s">
        <v>666</v>
      </c>
      <c r="C22" s="46">
        <v>2990</v>
      </c>
      <c r="D22" s="46">
        <v>3038</v>
      </c>
    </row>
    <row r="23" spans="1:4" s="31" customFormat="1" ht="20.25" customHeight="1">
      <c r="A23" s="19">
        <v>4</v>
      </c>
      <c r="B23" s="61" t="s">
        <v>667</v>
      </c>
      <c r="C23" s="46">
        <v>3145</v>
      </c>
      <c r="D23" s="46">
        <v>3197</v>
      </c>
    </row>
    <row r="24" spans="1:4" s="31" customFormat="1" ht="18" customHeight="1">
      <c r="A24" s="19">
        <v>5</v>
      </c>
      <c r="B24" s="61" t="s">
        <v>668</v>
      </c>
      <c r="C24" s="46">
        <v>4416</v>
      </c>
      <c r="D24" s="46">
        <v>4514</v>
      </c>
    </row>
    <row r="25" spans="1:4" s="31" customFormat="1" ht="15.75">
      <c r="A25" s="19">
        <v>6</v>
      </c>
      <c r="B25" s="61" t="s">
        <v>669</v>
      </c>
      <c r="C25" s="46">
        <v>3770</v>
      </c>
      <c r="D25" s="46">
        <v>3823</v>
      </c>
    </row>
    <row r="26" spans="1:4" s="31" customFormat="1" ht="15.75">
      <c r="A26" s="19">
        <v>7</v>
      </c>
      <c r="B26" s="61" t="s">
        <v>670</v>
      </c>
      <c r="C26" s="46">
        <v>4586</v>
      </c>
      <c r="D26" s="46">
        <v>4723</v>
      </c>
    </row>
    <row r="27" spans="1:4" s="31" customFormat="1" ht="18" customHeight="1">
      <c r="A27" s="19">
        <v>8</v>
      </c>
      <c r="B27" s="61" t="s">
        <v>671</v>
      </c>
      <c r="C27" s="46">
        <v>2990</v>
      </c>
      <c r="D27" s="46">
        <v>3063</v>
      </c>
    </row>
    <row r="28" spans="1:4" s="31" customFormat="1" ht="15.75">
      <c r="A28" s="19">
        <v>9</v>
      </c>
      <c r="B28" s="61" t="s">
        <v>672</v>
      </c>
      <c r="C28" s="46">
        <v>3428</v>
      </c>
      <c r="D28" s="46">
        <v>3484</v>
      </c>
    </row>
    <row r="29" spans="1:4" s="31" customFormat="1" ht="18.75" customHeight="1">
      <c r="A29" s="19">
        <v>10</v>
      </c>
      <c r="B29" s="61" t="s">
        <v>673</v>
      </c>
      <c r="C29" s="46">
        <v>3916</v>
      </c>
      <c r="D29" s="46">
        <v>3960</v>
      </c>
    </row>
    <row r="30" spans="1:4" s="31" customFormat="1" ht="15.75">
      <c r="A30" s="19">
        <v>11</v>
      </c>
      <c r="B30" s="61" t="s">
        <v>674</v>
      </c>
      <c r="C30" s="46">
        <v>3411</v>
      </c>
      <c r="D30" s="46">
        <v>3469</v>
      </c>
    </row>
    <row r="31" spans="1:4" s="31" customFormat="1" ht="19.5" customHeight="1">
      <c r="A31" s="19">
        <v>12</v>
      </c>
      <c r="B31" s="61" t="s">
        <v>675</v>
      </c>
      <c r="C31" s="46">
        <v>4141</v>
      </c>
      <c r="D31" s="46">
        <v>4224</v>
      </c>
    </row>
    <row r="32" spans="1:4" s="31" customFormat="1" ht="15.75">
      <c r="A32" s="19">
        <v>13</v>
      </c>
      <c r="B32" s="61" t="s">
        <v>676</v>
      </c>
      <c r="C32" s="46">
        <v>2957</v>
      </c>
      <c r="D32" s="46">
        <v>3000</v>
      </c>
    </row>
    <row r="33" spans="1:4" s="31" customFormat="1" ht="20.25" customHeight="1">
      <c r="A33" s="19">
        <v>14</v>
      </c>
      <c r="B33" s="61" t="s">
        <v>677</v>
      </c>
      <c r="C33" s="46">
        <v>4315</v>
      </c>
      <c r="D33" s="46">
        <v>4383</v>
      </c>
    </row>
    <row r="34" spans="1:4" s="31" customFormat="1" ht="15.75">
      <c r="A34" s="19">
        <v>15</v>
      </c>
      <c r="B34" s="61" t="s">
        <v>678</v>
      </c>
      <c r="C34" s="46">
        <v>2597</v>
      </c>
      <c r="D34" s="46">
        <v>2650</v>
      </c>
    </row>
    <row r="35" spans="1:4" s="31" customFormat="1" ht="18.75" customHeight="1">
      <c r="A35" s="19">
        <v>16</v>
      </c>
      <c r="B35" s="61" t="s">
        <v>679</v>
      </c>
      <c r="C35" s="46">
        <v>2651</v>
      </c>
      <c r="D35" s="46">
        <v>2702</v>
      </c>
    </row>
    <row r="36" spans="1:4" ht="15.75">
      <c r="A36" s="19"/>
      <c r="B36" s="62" t="s">
        <v>157</v>
      </c>
      <c r="C36" s="11">
        <f>C35+C34+C33+C32+C31+C30+C29+C28+C27+C26+C25+C24+C23+C22+C21+C20</f>
        <v>56516</v>
      </c>
      <c r="D36" s="11">
        <f>D35+D34+D33+D32+D31+D30+D29+D28+D27+D26+D25+D24+D23+D22+D21+D20</f>
        <v>57549</v>
      </c>
    </row>
    <row r="37" ht="19.5" customHeight="1"/>
    <row r="38" spans="1:4" ht="15.75" customHeight="1">
      <c r="A38" s="507" t="s">
        <v>861</v>
      </c>
      <c r="B38" s="507"/>
      <c r="C38" s="507"/>
      <c r="D38" s="507"/>
    </row>
  </sheetData>
  <sheetProtection/>
  <mergeCells count="19">
    <mergeCell ref="A18:A19"/>
    <mergeCell ref="B18:B19"/>
    <mergeCell ref="C18:D18"/>
    <mergeCell ref="A38:D38"/>
    <mergeCell ref="A7:D7"/>
    <mergeCell ref="A8:D8"/>
    <mergeCell ref="A10:D10"/>
    <mergeCell ref="A11:D11"/>
    <mergeCell ref="A12:D12"/>
    <mergeCell ref="A1:D1"/>
    <mergeCell ref="A2:D2"/>
    <mergeCell ref="A3:D3"/>
    <mergeCell ref="A4:D4"/>
    <mergeCell ref="A5:D5"/>
    <mergeCell ref="A16:D16"/>
    <mergeCell ref="A6:D6"/>
    <mergeCell ref="A9:D9"/>
    <mergeCell ref="A13:D13"/>
    <mergeCell ref="A14:D14"/>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D26"/>
  <sheetViews>
    <sheetView zoomScalePageLayoutView="0" workbookViewId="0" topLeftCell="A1">
      <selection activeCell="A15" sqref="A15"/>
    </sheetView>
  </sheetViews>
  <sheetFormatPr defaultColWidth="9.00390625" defaultRowHeight="12.75"/>
  <cols>
    <col min="1" max="1" width="3.625" style="190" customWidth="1"/>
    <col min="2" max="2" width="72.75390625" style="190" customWidth="1"/>
    <col min="3" max="3" width="12.375" style="190" customWidth="1"/>
    <col min="4" max="16384" width="9.125" style="190" customWidth="1"/>
  </cols>
  <sheetData>
    <row r="1" spans="1:3" s="188" customFormat="1" ht="15">
      <c r="A1" s="488" t="s">
        <v>948</v>
      </c>
      <c r="B1" s="488"/>
      <c r="C1" s="488"/>
    </row>
    <row r="2" spans="1:3" s="188" customFormat="1" ht="15">
      <c r="A2" s="488" t="s">
        <v>53</v>
      </c>
      <c r="B2" s="488"/>
      <c r="C2" s="488"/>
    </row>
    <row r="3" spans="1:3" s="188" customFormat="1" ht="15">
      <c r="A3" s="488" t="s">
        <v>54</v>
      </c>
      <c r="B3" s="488"/>
      <c r="C3" s="488"/>
    </row>
    <row r="4" spans="1:3" s="188" customFormat="1" ht="15">
      <c r="A4" s="488" t="s">
        <v>55</v>
      </c>
      <c r="B4" s="488"/>
      <c r="C4" s="488"/>
    </row>
    <row r="5" spans="1:3" s="188" customFormat="1" ht="15">
      <c r="A5" s="488" t="s">
        <v>1089</v>
      </c>
      <c r="B5" s="488"/>
      <c r="C5" s="488"/>
    </row>
    <row r="6" spans="1:3" s="188" customFormat="1" ht="15">
      <c r="A6" s="488" t="s">
        <v>1160</v>
      </c>
      <c r="B6" s="453"/>
      <c r="C6" s="453"/>
    </row>
    <row r="7" spans="1:3" s="188" customFormat="1" ht="15">
      <c r="A7" s="488" t="s">
        <v>1216</v>
      </c>
      <c r="B7" s="453"/>
      <c r="C7" s="453"/>
    </row>
    <row r="8" spans="1:3" s="188" customFormat="1" ht="15">
      <c r="A8" s="488" t="s">
        <v>1245</v>
      </c>
      <c r="B8" s="453"/>
      <c r="C8" s="453"/>
    </row>
    <row r="9" spans="1:3" s="188" customFormat="1" ht="15">
      <c r="A9" s="488" t="s">
        <v>1300</v>
      </c>
      <c r="B9" s="453"/>
      <c r="C9" s="453"/>
    </row>
    <row r="10" spans="1:3" s="188" customFormat="1" ht="15">
      <c r="A10" s="488" t="s">
        <v>1329</v>
      </c>
      <c r="B10" s="453"/>
      <c r="C10" s="453"/>
    </row>
    <row r="11" spans="1:3" s="188" customFormat="1" ht="15">
      <c r="A11" s="488" t="s">
        <v>1380</v>
      </c>
      <c r="B11" s="453"/>
      <c r="C11" s="453"/>
    </row>
    <row r="12" spans="1:3" s="188" customFormat="1" ht="15">
      <c r="A12" s="488" t="s">
        <v>1430</v>
      </c>
      <c r="B12" s="453"/>
      <c r="C12" s="453"/>
    </row>
    <row r="13" spans="1:3" s="188" customFormat="1" ht="15">
      <c r="A13" s="488" t="s">
        <v>1479</v>
      </c>
      <c r="B13" s="453"/>
      <c r="C13" s="453"/>
    </row>
    <row r="14" spans="1:3" s="188" customFormat="1" ht="15">
      <c r="A14" s="488" t="s">
        <v>1480</v>
      </c>
      <c r="B14" s="453"/>
      <c r="C14" s="453"/>
    </row>
    <row r="15" spans="1:3" s="188" customFormat="1" ht="15">
      <c r="A15" s="187"/>
      <c r="B15" s="148"/>
      <c r="C15" s="148"/>
    </row>
    <row r="16" spans="1:3" s="188" customFormat="1" ht="15">
      <c r="A16" s="187"/>
      <c r="B16" s="187"/>
      <c r="C16" s="148"/>
    </row>
    <row r="17" spans="1:4" ht="112.5" customHeight="1">
      <c r="A17" s="480" t="s">
        <v>1014</v>
      </c>
      <c r="B17" s="481"/>
      <c r="C17" s="481"/>
      <c r="D17" s="135"/>
    </row>
    <row r="18" spans="1:4" ht="18" customHeight="1">
      <c r="A18" s="191"/>
      <c r="B18" s="192"/>
      <c r="C18" s="192"/>
      <c r="D18" s="164"/>
    </row>
    <row r="19" spans="1:4" ht="12.75" customHeight="1">
      <c r="A19" s="164"/>
      <c r="B19" s="164"/>
      <c r="C19" s="153" t="s">
        <v>373</v>
      </c>
      <c r="D19" s="164"/>
    </row>
    <row r="20" spans="1:3" ht="30" customHeight="1">
      <c r="A20" s="496" t="s">
        <v>492</v>
      </c>
      <c r="B20" s="496" t="s">
        <v>13</v>
      </c>
      <c r="C20" s="496" t="s">
        <v>473</v>
      </c>
    </row>
    <row r="21" spans="1:3" ht="20.25" customHeight="1">
      <c r="A21" s="496"/>
      <c r="B21" s="496"/>
      <c r="C21" s="496"/>
    </row>
    <row r="22" spans="1:3" ht="19.5" customHeight="1">
      <c r="A22" s="193">
        <v>1</v>
      </c>
      <c r="B22" s="194" t="s">
        <v>903</v>
      </c>
      <c r="C22" s="195">
        <v>9193</v>
      </c>
    </row>
    <row r="23" spans="1:3" ht="15.75">
      <c r="A23" s="193"/>
      <c r="B23" s="196" t="s">
        <v>157</v>
      </c>
      <c r="C23" s="197">
        <f>C22</f>
        <v>9193</v>
      </c>
    </row>
    <row r="24" spans="2:3" ht="15.75">
      <c r="B24" s="198"/>
      <c r="C24" s="199"/>
    </row>
    <row r="26" spans="1:3" ht="15.75">
      <c r="A26" s="494" t="s">
        <v>56</v>
      </c>
      <c r="B26" s="494"/>
      <c r="C26" s="494"/>
    </row>
    <row r="27" ht="15" customHeight="1"/>
  </sheetData>
  <sheetProtection/>
  <mergeCells count="19">
    <mergeCell ref="A17:C17"/>
    <mergeCell ref="A20:A21"/>
    <mergeCell ref="B20:B21"/>
    <mergeCell ref="C20:C21"/>
    <mergeCell ref="A26:C26"/>
    <mergeCell ref="A1:C1"/>
    <mergeCell ref="A2:C2"/>
    <mergeCell ref="A3:C3"/>
    <mergeCell ref="A4:C4"/>
    <mergeCell ref="A5:C5"/>
    <mergeCell ref="A14:C14"/>
    <mergeCell ref="A13:C13"/>
    <mergeCell ref="A12:C12"/>
    <mergeCell ref="A6:C6"/>
    <mergeCell ref="A7:C7"/>
    <mergeCell ref="A8:C8"/>
    <mergeCell ref="A9:C9"/>
    <mergeCell ref="A10:C10"/>
    <mergeCell ref="A11:C1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D26"/>
  <sheetViews>
    <sheetView zoomScalePageLayoutView="0" workbookViewId="0" topLeftCell="A1">
      <selection activeCell="J9" sqref="J9"/>
    </sheetView>
  </sheetViews>
  <sheetFormatPr defaultColWidth="9.00390625" defaultRowHeight="12.75"/>
  <cols>
    <col min="1" max="1" width="3.625" style="10" customWidth="1"/>
    <col min="2" max="2" width="59.125" style="10" customWidth="1"/>
    <col min="3" max="3" width="11.125" style="10" customWidth="1"/>
    <col min="4" max="4" width="10.00390625" style="10" customWidth="1"/>
    <col min="5" max="16384" width="9.125" style="10" customWidth="1"/>
  </cols>
  <sheetData>
    <row r="1" spans="1:3" s="12" customFormat="1" ht="15">
      <c r="A1" s="517" t="s">
        <v>949</v>
      </c>
      <c r="B1" s="517"/>
      <c r="C1" s="517"/>
    </row>
    <row r="2" spans="1:4" s="12" customFormat="1" ht="15">
      <c r="A2" s="517" t="s">
        <v>53</v>
      </c>
      <c r="B2" s="517"/>
      <c r="C2" s="517"/>
      <c r="D2" s="458"/>
    </row>
    <row r="3" spans="1:4" s="12" customFormat="1" ht="15">
      <c r="A3" s="517" t="s">
        <v>54</v>
      </c>
      <c r="B3" s="517"/>
      <c r="C3" s="517"/>
      <c r="D3" s="458"/>
    </row>
    <row r="4" spans="1:4" s="12" customFormat="1" ht="15">
      <c r="A4" s="517" t="s">
        <v>55</v>
      </c>
      <c r="B4" s="517"/>
      <c r="C4" s="517"/>
      <c r="D4" s="458"/>
    </row>
    <row r="5" spans="1:4" s="12" customFormat="1" ht="15">
      <c r="A5" s="517" t="s">
        <v>1089</v>
      </c>
      <c r="B5" s="517"/>
      <c r="C5" s="517"/>
      <c r="D5" s="458"/>
    </row>
    <row r="6" spans="1:4" ht="15.75">
      <c r="A6" s="467" t="s">
        <v>1160</v>
      </c>
      <c r="B6" s="489"/>
      <c r="C6" s="489"/>
      <c r="D6" s="489"/>
    </row>
    <row r="7" spans="1:4" ht="15.75">
      <c r="A7" s="467" t="s">
        <v>1216</v>
      </c>
      <c r="B7" s="453"/>
      <c r="C7" s="453"/>
      <c r="D7" s="453"/>
    </row>
    <row r="8" spans="1:4" ht="15.75">
      <c r="A8" s="467" t="s">
        <v>1245</v>
      </c>
      <c r="B8" s="453"/>
      <c r="C8" s="453"/>
      <c r="D8" s="453"/>
    </row>
    <row r="9" spans="1:4" ht="15.75">
      <c r="A9" s="467" t="s">
        <v>1300</v>
      </c>
      <c r="B9" s="453"/>
      <c r="C9" s="453"/>
      <c r="D9" s="453"/>
    </row>
    <row r="10" spans="1:4" ht="15.75">
      <c r="A10" s="467" t="s">
        <v>1329</v>
      </c>
      <c r="B10" s="453"/>
      <c r="C10" s="453"/>
      <c r="D10" s="453"/>
    </row>
    <row r="11" spans="1:4" ht="15.75">
      <c r="A11" s="467" t="s">
        <v>1381</v>
      </c>
      <c r="B11" s="453"/>
      <c r="C11" s="453"/>
      <c r="D11" s="453"/>
    </row>
    <row r="12" spans="1:4" ht="15.75">
      <c r="A12" s="467" t="s">
        <v>1430</v>
      </c>
      <c r="B12" s="453"/>
      <c r="C12" s="453"/>
      <c r="D12" s="453"/>
    </row>
    <row r="13" spans="1:4" ht="15.75">
      <c r="A13" s="467" t="s">
        <v>1479</v>
      </c>
      <c r="B13" s="453"/>
      <c r="C13" s="453"/>
      <c r="D13" s="453"/>
    </row>
    <row r="14" spans="1:4" ht="15.75">
      <c r="A14" s="467" t="s">
        <v>1480</v>
      </c>
      <c r="B14" s="453"/>
      <c r="C14" s="453"/>
      <c r="D14" s="453"/>
    </row>
    <row r="15" spans="1:4" ht="15.75">
      <c r="A15" s="138"/>
      <c r="B15" s="148"/>
      <c r="C15" s="148"/>
      <c r="D15" s="148"/>
    </row>
    <row r="16" spans="1:4" s="12" customFormat="1" ht="15">
      <c r="A16" s="16"/>
      <c r="B16" s="16"/>
      <c r="C16" s="16"/>
      <c r="D16" s="140"/>
    </row>
    <row r="17" spans="1:4" ht="127.5" customHeight="1">
      <c r="A17" s="513" t="s">
        <v>1015</v>
      </c>
      <c r="B17" s="513"/>
      <c r="C17" s="513"/>
      <c r="D17" s="477"/>
    </row>
    <row r="18" spans="1:4" ht="25.5" customHeight="1">
      <c r="A18" s="37"/>
      <c r="B18" s="38"/>
      <c r="C18" s="38"/>
      <c r="D18" s="13"/>
    </row>
    <row r="19" spans="1:4" ht="12.75" customHeight="1">
      <c r="A19" s="13"/>
      <c r="B19" s="13"/>
      <c r="C19" s="514" t="s">
        <v>373</v>
      </c>
      <c r="D19" s="515"/>
    </row>
    <row r="20" spans="1:4" ht="30" customHeight="1">
      <c r="A20" s="516" t="s">
        <v>492</v>
      </c>
      <c r="B20" s="516" t="s">
        <v>13</v>
      </c>
      <c r="C20" s="516">
        <v>2020</v>
      </c>
      <c r="D20" s="516">
        <v>2021</v>
      </c>
    </row>
    <row r="21" spans="1:4" ht="20.25" customHeight="1">
      <c r="A21" s="516"/>
      <c r="B21" s="516"/>
      <c r="C21" s="516"/>
      <c r="D21" s="497"/>
    </row>
    <row r="22" spans="1:4" ht="18.75" customHeight="1">
      <c r="A22" s="136">
        <v>1</v>
      </c>
      <c r="B22" s="27" t="s">
        <v>903</v>
      </c>
      <c r="C22" s="137">
        <v>8707.3</v>
      </c>
      <c r="D22" s="137">
        <v>8804.2</v>
      </c>
    </row>
    <row r="23" spans="1:4" ht="15.75">
      <c r="A23" s="19"/>
      <c r="B23" s="76" t="s">
        <v>157</v>
      </c>
      <c r="C23" s="30">
        <f>C22</f>
        <v>8707.3</v>
      </c>
      <c r="D23" s="30">
        <f>D22</f>
        <v>8804.2</v>
      </c>
    </row>
    <row r="24" spans="1:3" ht="15.75">
      <c r="A24" s="26"/>
      <c r="B24" s="18"/>
      <c r="C24" s="17"/>
    </row>
    <row r="26" spans="1:4" ht="15.75">
      <c r="A26" s="507" t="s">
        <v>56</v>
      </c>
      <c r="B26" s="507"/>
      <c r="C26" s="507"/>
      <c r="D26" s="458"/>
    </row>
    <row r="27" ht="15" customHeight="1"/>
  </sheetData>
  <sheetProtection/>
  <mergeCells count="21">
    <mergeCell ref="A6:D6"/>
    <mergeCell ref="D20:D21"/>
    <mergeCell ref="A12:D12"/>
    <mergeCell ref="A9:D9"/>
    <mergeCell ref="A8:D8"/>
    <mergeCell ref="A7:D7"/>
    <mergeCell ref="A1:C1"/>
    <mergeCell ref="A2:D2"/>
    <mergeCell ref="A3:D3"/>
    <mergeCell ref="A4:D4"/>
    <mergeCell ref="A5:D5"/>
    <mergeCell ref="A14:D14"/>
    <mergeCell ref="A13:D13"/>
    <mergeCell ref="A10:D10"/>
    <mergeCell ref="A11:D11"/>
    <mergeCell ref="A26:D26"/>
    <mergeCell ref="A17:D17"/>
    <mergeCell ref="C19:D19"/>
    <mergeCell ref="A20:A21"/>
    <mergeCell ref="B20:B21"/>
    <mergeCell ref="C20:C21"/>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E39"/>
  <sheetViews>
    <sheetView zoomScalePageLayoutView="0" workbookViewId="0" topLeftCell="A1">
      <selection activeCell="I7" sqref="I7"/>
    </sheetView>
  </sheetViews>
  <sheetFormatPr defaultColWidth="9.00390625" defaultRowHeight="12.75"/>
  <cols>
    <col min="1" max="1" width="6.375" style="57" customWidth="1"/>
    <col min="2" max="2" width="65.00390625" style="44" customWidth="1"/>
    <col min="3" max="3" width="17.25390625" style="44" customWidth="1"/>
    <col min="4" max="4" width="12.125" style="44" customWidth="1"/>
    <col min="5" max="16384" width="9.125" style="44" customWidth="1"/>
  </cols>
  <sheetData>
    <row r="1" spans="1:3" ht="15.75">
      <c r="A1" s="426" t="s">
        <v>867</v>
      </c>
      <c r="B1" s="426"/>
      <c r="C1" s="426"/>
    </row>
    <row r="2" spans="1:3" ht="15.75">
      <c r="A2" s="426" t="s">
        <v>863</v>
      </c>
      <c r="B2" s="426"/>
      <c r="C2" s="426"/>
    </row>
    <row r="3" spans="1:3" ht="15.75">
      <c r="A3" s="426" t="s">
        <v>864</v>
      </c>
      <c r="B3" s="426"/>
      <c r="C3" s="426"/>
    </row>
    <row r="4" spans="1:3" ht="15.75">
      <c r="A4" s="426" t="s">
        <v>865</v>
      </c>
      <c r="B4" s="426"/>
      <c r="C4" s="426"/>
    </row>
    <row r="5" spans="1:3" ht="15.75">
      <c r="A5" s="426" t="s">
        <v>1086</v>
      </c>
      <c r="B5" s="426"/>
      <c r="C5" s="426"/>
    </row>
    <row r="6" spans="1:3" ht="15.75">
      <c r="A6" s="426" t="s">
        <v>1161</v>
      </c>
      <c r="B6" s="411"/>
      <c r="C6" s="411"/>
    </row>
    <row r="7" spans="1:3" ht="15.75">
      <c r="A7" s="426" t="s">
        <v>1217</v>
      </c>
      <c r="B7" s="411"/>
      <c r="C7" s="411"/>
    </row>
    <row r="8" spans="1:3" ht="15.75">
      <c r="A8" s="426" t="s">
        <v>1246</v>
      </c>
      <c r="B8" s="411"/>
      <c r="C8" s="411"/>
    </row>
    <row r="9" spans="1:3" ht="15.75">
      <c r="A9" s="426" t="s">
        <v>1303</v>
      </c>
      <c r="B9" s="411"/>
      <c r="C9" s="411"/>
    </row>
    <row r="10" spans="1:3" ht="15.75">
      <c r="A10" s="426" t="s">
        <v>1382</v>
      </c>
      <c r="B10" s="411"/>
      <c r="C10" s="411"/>
    </row>
    <row r="11" spans="1:3" ht="15.75">
      <c r="A11" s="426" t="s">
        <v>1383</v>
      </c>
      <c r="B11" s="411"/>
      <c r="C11" s="411"/>
    </row>
    <row r="12" spans="1:3" ht="15.75">
      <c r="A12" s="426" t="s">
        <v>1431</v>
      </c>
      <c r="B12" s="411"/>
      <c r="C12" s="411"/>
    </row>
    <row r="13" spans="1:3" ht="15.75">
      <c r="A13" s="426" t="s">
        <v>1481</v>
      </c>
      <c r="B13" s="411"/>
      <c r="C13" s="411"/>
    </row>
    <row r="14" spans="1:3" ht="15.75">
      <c r="A14" s="426" t="s">
        <v>1482</v>
      </c>
      <c r="B14" s="411"/>
      <c r="C14" s="411"/>
    </row>
    <row r="15" spans="1:3" ht="15.75">
      <c r="A15" s="14"/>
      <c r="B15" s="149"/>
      <c r="C15" s="149"/>
    </row>
    <row r="17" spans="1:4" ht="44.25" customHeight="1">
      <c r="A17" s="506" t="s">
        <v>886</v>
      </c>
      <c r="B17" s="506"/>
      <c r="C17" s="506"/>
      <c r="D17" s="32"/>
    </row>
    <row r="18" spans="1:4" ht="15.75" customHeight="1">
      <c r="A18" s="32"/>
      <c r="B18" s="32"/>
      <c r="C18" s="32"/>
      <c r="D18" s="32"/>
    </row>
    <row r="19" ht="16.5" thickBot="1">
      <c r="C19" s="47" t="s">
        <v>663</v>
      </c>
    </row>
    <row r="20" spans="1:3" ht="32.25" thickBot="1">
      <c r="A20" s="50" t="s">
        <v>492</v>
      </c>
      <c r="B20" s="72" t="s">
        <v>13</v>
      </c>
      <c r="C20" s="50" t="s">
        <v>473</v>
      </c>
    </row>
    <row r="21" spans="1:3" ht="15.75">
      <c r="A21" s="64">
        <v>1</v>
      </c>
      <c r="B21" s="65" t="s">
        <v>664</v>
      </c>
      <c r="C21" s="53">
        <v>84.3</v>
      </c>
    </row>
    <row r="22" spans="1:3" ht="15.75">
      <c r="A22" s="66">
        <v>2</v>
      </c>
      <c r="B22" s="61" t="s">
        <v>665</v>
      </c>
      <c r="C22" s="53">
        <v>84.3</v>
      </c>
    </row>
    <row r="23" spans="1:3" ht="15.75">
      <c r="A23" s="66">
        <v>3</v>
      </c>
      <c r="B23" s="61" t="s">
        <v>666</v>
      </c>
      <c r="C23" s="53">
        <v>84.3</v>
      </c>
    </row>
    <row r="24" spans="1:3" ht="15.75">
      <c r="A24" s="66">
        <v>4</v>
      </c>
      <c r="B24" s="61" t="s">
        <v>667</v>
      </c>
      <c r="C24" s="53">
        <v>84.3</v>
      </c>
    </row>
    <row r="25" spans="1:3" ht="15.75">
      <c r="A25" s="66">
        <v>5</v>
      </c>
      <c r="B25" s="61" t="s">
        <v>668</v>
      </c>
      <c r="C25" s="53">
        <v>84.3</v>
      </c>
    </row>
    <row r="26" spans="1:3" ht="15.75">
      <c r="A26" s="66">
        <v>6</v>
      </c>
      <c r="B26" s="61" t="s">
        <v>669</v>
      </c>
      <c r="C26" s="53">
        <v>84.3</v>
      </c>
    </row>
    <row r="27" spans="1:3" ht="15.75">
      <c r="A27" s="66">
        <v>7</v>
      </c>
      <c r="B27" s="61" t="s">
        <v>670</v>
      </c>
      <c r="C27" s="53">
        <v>210.5</v>
      </c>
    </row>
    <row r="28" spans="1:3" ht="15.75">
      <c r="A28" s="66">
        <v>8</v>
      </c>
      <c r="B28" s="61" t="s">
        <v>671</v>
      </c>
      <c r="C28" s="53">
        <v>84.3</v>
      </c>
    </row>
    <row r="29" spans="1:3" ht="15.75">
      <c r="A29" s="66">
        <v>9</v>
      </c>
      <c r="B29" s="61" t="s">
        <v>672</v>
      </c>
      <c r="C29" s="53">
        <v>84.3</v>
      </c>
    </row>
    <row r="30" spans="1:3" ht="15.75">
      <c r="A30" s="66">
        <v>10</v>
      </c>
      <c r="B30" s="61" t="s">
        <v>673</v>
      </c>
      <c r="C30" s="53">
        <v>210.5</v>
      </c>
    </row>
    <row r="31" spans="1:3" ht="15.75">
      <c r="A31" s="66">
        <v>11</v>
      </c>
      <c r="B31" s="61" t="s">
        <v>674</v>
      </c>
      <c r="C31" s="53">
        <v>84.3</v>
      </c>
    </row>
    <row r="32" spans="1:3" ht="15.75">
      <c r="A32" s="66">
        <v>12</v>
      </c>
      <c r="B32" s="61" t="s">
        <v>675</v>
      </c>
      <c r="C32" s="53">
        <v>84.3</v>
      </c>
    </row>
    <row r="33" spans="1:3" ht="15.75">
      <c r="A33" s="66">
        <v>13</v>
      </c>
      <c r="B33" s="61" t="s">
        <v>676</v>
      </c>
      <c r="C33" s="53">
        <v>210.4</v>
      </c>
    </row>
    <row r="34" spans="1:3" ht="15.75">
      <c r="A34" s="66">
        <v>14</v>
      </c>
      <c r="B34" s="67" t="s">
        <v>677</v>
      </c>
      <c r="C34" s="53">
        <v>210.5</v>
      </c>
    </row>
    <row r="35" spans="1:3" ht="15.75">
      <c r="A35" s="66">
        <v>15</v>
      </c>
      <c r="B35" s="67" t="s">
        <v>678</v>
      </c>
      <c r="C35" s="53">
        <v>84.3</v>
      </c>
    </row>
    <row r="36" spans="1:3" ht="15.75">
      <c r="A36" s="66">
        <v>16</v>
      </c>
      <c r="B36" s="67" t="s">
        <v>679</v>
      </c>
      <c r="C36" s="53">
        <v>84.3</v>
      </c>
    </row>
    <row r="37" spans="1:3" ht="15.75">
      <c r="A37" s="66"/>
      <c r="B37" s="62" t="s">
        <v>157</v>
      </c>
      <c r="C37" s="11">
        <f>C36+C35+C34+C33+C32+C31+C30+C29+C28+C27+C26+C25+C24+C23+C22+C21</f>
        <v>1853.4999999999995</v>
      </c>
    </row>
    <row r="39" spans="1:5" ht="15.75">
      <c r="A39" s="518" t="s">
        <v>866</v>
      </c>
      <c r="B39" s="509"/>
      <c r="C39" s="509"/>
      <c r="E39" s="68"/>
    </row>
  </sheetData>
  <sheetProtection/>
  <mergeCells count="16">
    <mergeCell ref="A7:C7"/>
    <mergeCell ref="A8:C8"/>
    <mergeCell ref="A9:C9"/>
    <mergeCell ref="A17:C17"/>
    <mergeCell ref="A39:C39"/>
    <mergeCell ref="A10:C10"/>
    <mergeCell ref="A11:C11"/>
    <mergeCell ref="A12:C12"/>
    <mergeCell ref="A13:C13"/>
    <mergeCell ref="A14:C14"/>
    <mergeCell ref="A1:C1"/>
    <mergeCell ref="A2:C2"/>
    <mergeCell ref="A3:C3"/>
    <mergeCell ref="A4:C4"/>
    <mergeCell ref="A5:C5"/>
    <mergeCell ref="A6:C6"/>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39"/>
  <sheetViews>
    <sheetView zoomScalePageLayoutView="0" workbookViewId="0" topLeftCell="A1">
      <selection activeCell="I22" sqref="I22"/>
    </sheetView>
  </sheetViews>
  <sheetFormatPr defaultColWidth="9.00390625" defaultRowHeight="12.75"/>
  <cols>
    <col min="1" max="1" width="6.375" style="57" customWidth="1"/>
    <col min="2" max="2" width="57.25390625" style="44" customWidth="1"/>
    <col min="3" max="3" width="13.375" style="44" customWidth="1"/>
    <col min="4" max="4" width="12.125" style="44" customWidth="1"/>
    <col min="5" max="16384" width="9.125" style="44" customWidth="1"/>
  </cols>
  <sheetData>
    <row r="1" spans="1:3" ht="15.75">
      <c r="A1" s="426" t="s">
        <v>950</v>
      </c>
      <c r="B1" s="426"/>
      <c r="C1" s="426"/>
    </row>
    <row r="2" spans="1:4" ht="15.75">
      <c r="A2" s="426" t="s">
        <v>863</v>
      </c>
      <c r="B2" s="426"/>
      <c r="C2" s="426"/>
      <c r="D2" s="509"/>
    </row>
    <row r="3" spans="1:4" ht="15.75">
      <c r="A3" s="426" t="s">
        <v>864</v>
      </c>
      <c r="B3" s="426"/>
      <c r="C3" s="426"/>
      <c r="D3" s="509"/>
    </row>
    <row r="4" spans="1:4" ht="15.75">
      <c r="A4" s="426" t="s">
        <v>865</v>
      </c>
      <c r="B4" s="426"/>
      <c r="C4" s="426"/>
      <c r="D4" s="509"/>
    </row>
    <row r="5" spans="1:4" ht="15.75">
      <c r="A5" s="426" t="s">
        <v>1086</v>
      </c>
      <c r="B5" s="426"/>
      <c r="C5" s="426"/>
      <c r="D5" s="509"/>
    </row>
    <row r="6" spans="1:4" ht="15.75">
      <c r="A6" s="426" t="s">
        <v>1161</v>
      </c>
      <c r="B6" s="500"/>
      <c r="C6" s="500"/>
      <c r="D6" s="500"/>
    </row>
    <row r="7" spans="1:4" ht="15.75">
      <c r="A7" s="426" t="s">
        <v>1217</v>
      </c>
      <c r="B7" s="500"/>
      <c r="C7" s="500"/>
      <c r="D7" s="500"/>
    </row>
    <row r="8" spans="1:4" ht="15.75">
      <c r="A8" s="426" t="s">
        <v>1246</v>
      </c>
      <c r="B8" s="500"/>
      <c r="C8" s="500"/>
      <c r="D8" s="500"/>
    </row>
    <row r="9" spans="1:4" ht="15.75">
      <c r="A9" s="426" t="s">
        <v>1303</v>
      </c>
      <c r="B9" s="500"/>
      <c r="C9" s="500"/>
      <c r="D9" s="500"/>
    </row>
    <row r="10" spans="1:4" ht="15.75">
      <c r="A10" s="426" t="s">
        <v>1382</v>
      </c>
      <c r="B10" s="500"/>
      <c r="C10" s="500"/>
      <c r="D10" s="500"/>
    </row>
    <row r="11" spans="1:4" ht="15.75">
      <c r="A11" s="426" t="s">
        <v>1383</v>
      </c>
      <c r="B11" s="500"/>
      <c r="C11" s="500"/>
      <c r="D11" s="500"/>
    </row>
    <row r="12" spans="1:4" ht="15.75">
      <c r="A12" s="426" t="s">
        <v>1431</v>
      </c>
      <c r="B12" s="500"/>
      <c r="C12" s="500"/>
      <c r="D12" s="500"/>
    </row>
    <row r="13" spans="1:4" ht="15.75">
      <c r="A13" s="426" t="s">
        <v>1481</v>
      </c>
      <c r="B13" s="500"/>
      <c r="C13" s="500"/>
      <c r="D13" s="500"/>
    </row>
    <row r="14" spans="1:4" ht="15.75">
      <c r="A14" s="426" t="s">
        <v>1482</v>
      </c>
      <c r="B14" s="500"/>
      <c r="C14" s="500"/>
      <c r="D14" s="500"/>
    </row>
    <row r="15" spans="1:4" ht="15.75">
      <c r="A15" s="14"/>
      <c r="B15" s="150"/>
      <c r="C15" s="150"/>
      <c r="D15" s="150"/>
    </row>
    <row r="17" spans="1:4" ht="45" customHeight="1">
      <c r="A17" s="506" t="s">
        <v>887</v>
      </c>
      <c r="B17" s="506"/>
      <c r="C17" s="506"/>
      <c r="D17" s="477"/>
    </row>
    <row r="18" ht="16.5" thickBot="1">
      <c r="D18" s="47" t="s">
        <v>663</v>
      </c>
    </row>
    <row r="19" spans="1:4" ht="16.5" thickBot="1">
      <c r="A19" s="519" t="s">
        <v>492</v>
      </c>
      <c r="B19" s="520" t="s">
        <v>13</v>
      </c>
      <c r="C19" s="522" t="s">
        <v>473</v>
      </c>
      <c r="D19" s="523"/>
    </row>
    <row r="20" spans="1:4" ht="16.5" thickBot="1">
      <c r="A20" s="510"/>
      <c r="B20" s="521"/>
      <c r="C20" s="73" t="s">
        <v>429</v>
      </c>
      <c r="D20" s="73" t="s">
        <v>879</v>
      </c>
    </row>
    <row r="21" spans="1:4" ht="15.75">
      <c r="A21" s="64">
        <v>1</v>
      </c>
      <c r="B21" s="65" t="s">
        <v>664</v>
      </c>
      <c r="C21" s="53">
        <v>85.4</v>
      </c>
      <c r="D21" s="74">
        <v>88.5</v>
      </c>
    </row>
    <row r="22" spans="1:4" ht="15.75">
      <c r="A22" s="66">
        <v>2</v>
      </c>
      <c r="B22" s="61" t="s">
        <v>665</v>
      </c>
      <c r="C22" s="53">
        <v>85.4</v>
      </c>
      <c r="D22" s="74">
        <v>88.5</v>
      </c>
    </row>
    <row r="23" spans="1:4" ht="15.75">
      <c r="A23" s="66">
        <v>3</v>
      </c>
      <c r="B23" s="61" t="s">
        <v>666</v>
      </c>
      <c r="C23" s="53">
        <v>85.4</v>
      </c>
      <c r="D23" s="74">
        <v>88.5</v>
      </c>
    </row>
    <row r="24" spans="1:4" ht="15.75">
      <c r="A24" s="66">
        <v>4</v>
      </c>
      <c r="B24" s="61" t="s">
        <v>667</v>
      </c>
      <c r="C24" s="53">
        <v>85.4</v>
      </c>
      <c r="D24" s="74">
        <v>88.5</v>
      </c>
    </row>
    <row r="25" spans="1:4" ht="15.75">
      <c r="A25" s="66">
        <v>5</v>
      </c>
      <c r="B25" s="61" t="s">
        <v>668</v>
      </c>
      <c r="C25" s="53">
        <v>85.4</v>
      </c>
      <c r="D25" s="74">
        <v>88.5</v>
      </c>
    </row>
    <row r="26" spans="1:4" ht="15.75">
      <c r="A26" s="66">
        <v>6</v>
      </c>
      <c r="B26" s="61" t="s">
        <v>669</v>
      </c>
      <c r="C26" s="53">
        <v>85.4</v>
      </c>
      <c r="D26" s="74">
        <v>88.5</v>
      </c>
    </row>
    <row r="27" spans="1:4" ht="15.75">
      <c r="A27" s="66">
        <v>7</v>
      </c>
      <c r="B27" s="61" t="s">
        <v>670</v>
      </c>
      <c r="C27" s="53">
        <v>213.7</v>
      </c>
      <c r="D27" s="74">
        <v>221.2</v>
      </c>
    </row>
    <row r="28" spans="1:4" ht="15.75">
      <c r="A28" s="66">
        <v>8</v>
      </c>
      <c r="B28" s="61" t="s">
        <v>671</v>
      </c>
      <c r="C28" s="53">
        <v>85.4</v>
      </c>
      <c r="D28" s="74">
        <v>88.5</v>
      </c>
    </row>
    <row r="29" spans="1:4" ht="15.75">
      <c r="A29" s="66">
        <v>9</v>
      </c>
      <c r="B29" s="61" t="s">
        <v>672</v>
      </c>
      <c r="C29" s="53">
        <v>85.4</v>
      </c>
      <c r="D29" s="74">
        <v>88.5</v>
      </c>
    </row>
    <row r="30" spans="1:4" ht="15.75">
      <c r="A30" s="66">
        <v>10</v>
      </c>
      <c r="B30" s="61" t="s">
        <v>673</v>
      </c>
      <c r="C30" s="53">
        <v>213.7</v>
      </c>
      <c r="D30" s="74">
        <v>221.2</v>
      </c>
    </row>
    <row r="31" spans="1:4" ht="15.75">
      <c r="A31" s="66">
        <v>11</v>
      </c>
      <c r="B31" s="61" t="s">
        <v>674</v>
      </c>
      <c r="C31" s="53">
        <v>85.4</v>
      </c>
      <c r="D31" s="74">
        <v>88.5</v>
      </c>
    </row>
    <row r="32" spans="1:4" ht="15.75">
      <c r="A32" s="66">
        <v>12</v>
      </c>
      <c r="B32" s="61" t="s">
        <v>675</v>
      </c>
      <c r="C32" s="53">
        <v>85.4</v>
      </c>
      <c r="D32" s="74">
        <v>88.5</v>
      </c>
    </row>
    <row r="33" spans="1:4" ht="15.75">
      <c r="A33" s="66">
        <v>13</v>
      </c>
      <c r="B33" s="61" t="s">
        <v>676</v>
      </c>
      <c r="C33" s="53">
        <v>213.7</v>
      </c>
      <c r="D33" s="74">
        <v>221.2</v>
      </c>
    </row>
    <row r="34" spans="1:4" ht="15.75">
      <c r="A34" s="66">
        <v>14</v>
      </c>
      <c r="B34" s="67" t="s">
        <v>677</v>
      </c>
      <c r="C34" s="53">
        <v>213.7</v>
      </c>
      <c r="D34" s="74">
        <v>221.2</v>
      </c>
    </row>
    <row r="35" spans="1:4" ht="15.75">
      <c r="A35" s="66">
        <v>15</v>
      </c>
      <c r="B35" s="67" t="s">
        <v>678</v>
      </c>
      <c r="C35" s="53">
        <v>85.4</v>
      </c>
      <c r="D35" s="74">
        <v>88.5</v>
      </c>
    </row>
    <row r="36" spans="1:4" ht="15.75">
      <c r="A36" s="66">
        <v>16</v>
      </c>
      <c r="B36" s="67" t="s">
        <v>679</v>
      </c>
      <c r="C36" s="53">
        <v>85.4</v>
      </c>
      <c r="D36" s="74">
        <v>88.5</v>
      </c>
    </row>
    <row r="37" spans="1:4" ht="15.75">
      <c r="A37" s="66"/>
      <c r="B37" s="62" t="s">
        <v>157</v>
      </c>
      <c r="C37" s="11">
        <f>C36+C35+C34+C33+C32+C31+C30+C29+C28+C27+C26+C25+C24+C23+C22+C21</f>
        <v>1879.6000000000008</v>
      </c>
      <c r="D37" s="75">
        <f>D36+D35+D34+D33+D32+D31+D30+D29+D28+D27+D26+D25+D24+D23+D22+D21</f>
        <v>1946.8</v>
      </c>
    </row>
    <row r="39" spans="1:5" ht="15.75">
      <c r="A39" s="518" t="s">
        <v>868</v>
      </c>
      <c r="B39" s="509"/>
      <c r="C39" s="509"/>
      <c r="D39" s="509"/>
      <c r="E39" s="68"/>
    </row>
  </sheetData>
  <sheetProtection/>
  <mergeCells count="19">
    <mergeCell ref="A19:A20"/>
    <mergeCell ref="B19:B20"/>
    <mergeCell ref="C19:D19"/>
    <mergeCell ref="A39:D39"/>
    <mergeCell ref="A7:D7"/>
    <mergeCell ref="A8:D8"/>
    <mergeCell ref="A10:D10"/>
    <mergeCell ref="A13:D13"/>
    <mergeCell ref="A14:D14"/>
    <mergeCell ref="A1:C1"/>
    <mergeCell ref="A2:D2"/>
    <mergeCell ref="A3:D3"/>
    <mergeCell ref="A4:D4"/>
    <mergeCell ref="A5:D5"/>
    <mergeCell ref="A17:D17"/>
    <mergeCell ref="A6:D6"/>
    <mergeCell ref="A9:D9"/>
    <mergeCell ref="A11:D11"/>
    <mergeCell ref="A12:D1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80"/>
  <sheetViews>
    <sheetView zoomScalePageLayoutView="0" workbookViewId="0" topLeftCell="A1">
      <selection activeCell="A15" sqref="A15"/>
    </sheetView>
  </sheetViews>
  <sheetFormatPr defaultColWidth="9.00390625" defaultRowHeight="12.75"/>
  <cols>
    <col min="1" max="1" width="6.75390625" style="104" customWidth="1"/>
    <col min="2" max="2" width="23.625" style="105" customWidth="1"/>
    <col min="3" max="3" width="51.875" style="103" customWidth="1"/>
    <col min="4" max="4" width="9.125" style="103" customWidth="1"/>
    <col min="5" max="5" width="28.125" style="103" customWidth="1"/>
    <col min="6" max="6" width="112.25390625" style="103" customWidth="1"/>
    <col min="7" max="16384" width="9.125" style="103" customWidth="1"/>
  </cols>
  <sheetData>
    <row r="1" spans="1:3" ht="15.75">
      <c r="A1" s="416" t="s">
        <v>939</v>
      </c>
      <c r="B1" s="416"/>
      <c r="C1" s="416"/>
    </row>
    <row r="2" spans="1:3" ht="15.75">
      <c r="A2" s="416" t="s">
        <v>938</v>
      </c>
      <c r="B2" s="416"/>
      <c r="C2" s="416"/>
    </row>
    <row r="3" spans="1:3" ht="15.75">
      <c r="A3" s="416" t="s">
        <v>940</v>
      </c>
      <c r="B3" s="416"/>
      <c r="C3" s="416"/>
    </row>
    <row r="4" spans="1:3" ht="15.75">
      <c r="A4" s="416" t="s">
        <v>941</v>
      </c>
      <c r="B4" s="416"/>
      <c r="C4" s="416"/>
    </row>
    <row r="5" spans="1:3" ht="15.75">
      <c r="A5" s="416" t="s">
        <v>1019</v>
      </c>
      <c r="B5" s="416"/>
      <c r="C5" s="416"/>
    </row>
    <row r="6" spans="1:3" ht="15.75">
      <c r="A6" s="416" t="s">
        <v>1112</v>
      </c>
      <c r="B6" s="417"/>
      <c r="C6" s="417"/>
    </row>
    <row r="7" spans="1:3" ht="15.75">
      <c r="A7" s="416" t="s">
        <v>1212</v>
      </c>
      <c r="B7" s="417"/>
      <c r="C7" s="417"/>
    </row>
    <row r="8" spans="1:3" ht="15.75">
      <c r="A8" s="416" t="s">
        <v>1221</v>
      </c>
      <c r="B8" s="417"/>
      <c r="C8" s="417"/>
    </row>
    <row r="9" spans="1:3" ht="15.75">
      <c r="A9" s="416" t="s">
        <v>1305</v>
      </c>
      <c r="B9" s="417"/>
      <c r="C9" s="417"/>
    </row>
    <row r="10" spans="1:3" ht="15.75">
      <c r="A10" s="416" t="s">
        <v>1309</v>
      </c>
      <c r="B10" s="417"/>
      <c r="C10" s="417"/>
    </row>
    <row r="11" spans="1:3" ht="15.75">
      <c r="A11" s="416" t="s">
        <v>1351</v>
      </c>
      <c r="B11" s="417"/>
      <c r="C11" s="417"/>
    </row>
    <row r="12" spans="1:3" ht="15.75">
      <c r="A12" s="416" t="s">
        <v>1395</v>
      </c>
      <c r="B12" s="417"/>
      <c r="C12" s="417"/>
    </row>
    <row r="13" spans="1:3" ht="15.75">
      <c r="A13" s="416" t="s">
        <v>1454</v>
      </c>
      <c r="B13" s="417"/>
      <c r="C13" s="417"/>
    </row>
    <row r="14" spans="1:3" ht="15.75">
      <c r="A14" s="416" t="s">
        <v>1455</v>
      </c>
      <c r="B14" s="417"/>
      <c r="C14" s="417"/>
    </row>
    <row r="16" spans="1:3" ht="36" customHeight="1">
      <c r="A16" s="421" t="s">
        <v>772</v>
      </c>
      <c r="B16" s="422"/>
      <c r="C16" s="422"/>
    </row>
    <row r="17" spans="2:3" ht="15.75">
      <c r="B17" s="106"/>
      <c r="C17" s="8"/>
    </row>
    <row r="18" spans="1:3" ht="15.75">
      <c r="A18" s="423" t="s">
        <v>773</v>
      </c>
      <c r="B18" s="423"/>
      <c r="C18" s="424" t="s">
        <v>488</v>
      </c>
    </row>
    <row r="19" spans="1:3" ht="45">
      <c r="A19" s="123" t="s">
        <v>774</v>
      </c>
      <c r="B19" s="1" t="s">
        <v>775</v>
      </c>
      <c r="C19" s="425"/>
    </row>
    <row r="20" spans="1:3" ht="15.75">
      <c r="A20" s="1">
        <v>1</v>
      </c>
      <c r="B20" s="108">
        <v>2</v>
      </c>
      <c r="C20" s="1">
        <v>3</v>
      </c>
    </row>
    <row r="21" spans="1:3" ht="36.75" customHeight="1">
      <c r="A21" s="109">
        <v>706</v>
      </c>
      <c r="B21" s="9"/>
      <c r="C21" s="9" t="s">
        <v>516</v>
      </c>
    </row>
    <row r="22" spans="1:3" ht="31.5">
      <c r="A22" s="1">
        <v>706</v>
      </c>
      <c r="B22" s="110" t="s">
        <v>776</v>
      </c>
      <c r="C22" s="111" t="s">
        <v>165</v>
      </c>
    </row>
    <row r="23" spans="1:3" ht="110.25">
      <c r="A23" s="1">
        <v>706</v>
      </c>
      <c r="B23" s="110" t="s">
        <v>777</v>
      </c>
      <c r="C23" s="112" t="s">
        <v>778</v>
      </c>
    </row>
    <row r="24" spans="1:3" ht="47.25">
      <c r="A24" s="1">
        <v>706</v>
      </c>
      <c r="B24" s="110" t="s">
        <v>779</v>
      </c>
      <c r="C24" s="111" t="s">
        <v>780</v>
      </c>
    </row>
    <row r="25" spans="1:3" ht="110.25">
      <c r="A25" s="107">
        <v>706</v>
      </c>
      <c r="B25" s="2" t="s">
        <v>535</v>
      </c>
      <c r="C25" s="113" t="s">
        <v>90</v>
      </c>
    </row>
    <row r="26" spans="1:3" ht="63">
      <c r="A26" s="1">
        <v>706</v>
      </c>
      <c r="B26" s="108" t="s">
        <v>781</v>
      </c>
      <c r="C26" s="112" t="s">
        <v>782</v>
      </c>
    </row>
    <row r="27" spans="1:3" ht="47.25">
      <c r="A27" s="1">
        <v>706</v>
      </c>
      <c r="B27" s="108" t="s">
        <v>783</v>
      </c>
      <c r="C27" s="112" t="s">
        <v>784</v>
      </c>
    </row>
    <row r="28" spans="1:3" ht="47.25">
      <c r="A28" s="1">
        <v>706</v>
      </c>
      <c r="B28" s="108" t="s">
        <v>167</v>
      </c>
      <c r="C28" s="112" t="s">
        <v>785</v>
      </c>
    </row>
    <row r="29" spans="1:3" ht="31.5">
      <c r="A29" s="1">
        <v>706</v>
      </c>
      <c r="B29" s="108" t="s">
        <v>786</v>
      </c>
      <c r="C29" s="112" t="s">
        <v>787</v>
      </c>
    </row>
    <row r="30" spans="1:3" ht="94.5">
      <c r="A30" s="1">
        <v>706</v>
      </c>
      <c r="B30" s="108" t="s">
        <v>788</v>
      </c>
      <c r="C30" s="112" t="s">
        <v>789</v>
      </c>
    </row>
    <row r="31" spans="1:3" ht="63">
      <c r="A31" s="1">
        <v>706</v>
      </c>
      <c r="B31" s="108" t="s">
        <v>790</v>
      </c>
      <c r="C31" s="112" t="s">
        <v>791</v>
      </c>
    </row>
    <row r="32" spans="1:3" ht="78.75">
      <c r="A32" s="1">
        <v>706</v>
      </c>
      <c r="B32" s="108" t="s">
        <v>792</v>
      </c>
      <c r="C32" s="112" t="s">
        <v>793</v>
      </c>
    </row>
    <row r="33" spans="1:3" ht="94.5">
      <c r="A33" s="1">
        <v>706</v>
      </c>
      <c r="B33" s="110" t="s">
        <v>794</v>
      </c>
      <c r="C33" s="111" t="s">
        <v>795</v>
      </c>
    </row>
    <row r="34" spans="1:3" ht="63">
      <c r="A34" s="1">
        <v>706</v>
      </c>
      <c r="B34" s="108" t="s">
        <v>796</v>
      </c>
      <c r="C34" s="112" t="s">
        <v>458</v>
      </c>
    </row>
    <row r="35" spans="1:3" ht="47.25">
      <c r="A35" s="1">
        <v>706</v>
      </c>
      <c r="B35" s="110" t="s">
        <v>614</v>
      </c>
      <c r="C35" s="111" t="s">
        <v>459</v>
      </c>
    </row>
    <row r="36" spans="1:3" ht="31.5">
      <c r="A36" s="1">
        <v>706</v>
      </c>
      <c r="B36" s="110" t="s">
        <v>797</v>
      </c>
      <c r="C36" s="111" t="s">
        <v>798</v>
      </c>
    </row>
    <row r="37" spans="1:3" ht="31.5" customHeight="1">
      <c r="A37" s="1">
        <v>706</v>
      </c>
      <c r="B37" s="110" t="s">
        <v>347</v>
      </c>
      <c r="C37" s="111" t="s">
        <v>348</v>
      </c>
    </row>
    <row r="38" spans="1:3" s="115" customFormat="1" ht="16.5" customHeight="1">
      <c r="A38" s="1">
        <v>706</v>
      </c>
      <c r="B38" s="114" t="s">
        <v>916</v>
      </c>
      <c r="C38" s="2" t="s">
        <v>799</v>
      </c>
    </row>
    <row r="39" spans="1:3" ht="31.5">
      <c r="A39" s="1">
        <v>706</v>
      </c>
      <c r="B39" s="108" t="s">
        <v>57</v>
      </c>
      <c r="C39" s="108" t="s">
        <v>800</v>
      </c>
    </row>
    <row r="40" spans="1:3" ht="47.25">
      <c r="A40" s="116">
        <v>792</v>
      </c>
      <c r="B40" s="9"/>
      <c r="C40" s="9" t="s">
        <v>801</v>
      </c>
    </row>
    <row r="41" spans="1:3" ht="47.25">
      <c r="A41" s="1">
        <v>792</v>
      </c>
      <c r="B41" s="110" t="s">
        <v>802</v>
      </c>
      <c r="C41" s="117" t="s">
        <v>803</v>
      </c>
    </row>
    <row r="42" spans="1:3" ht="31.5">
      <c r="A42" s="1">
        <v>792</v>
      </c>
      <c r="B42" s="108" t="s">
        <v>786</v>
      </c>
      <c r="C42" s="117" t="s">
        <v>787</v>
      </c>
    </row>
    <row r="43" spans="1:3" ht="94.5">
      <c r="A43" s="1">
        <v>792</v>
      </c>
      <c r="B43" s="108" t="s">
        <v>788</v>
      </c>
      <c r="C43" s="117" t="s">
        <v>789</v>
      </c>
    </row>
    <row r="44" spans="1:3" ht="63">
      <c r="A44" s="1">
        <v>792</v>
      </c>
      <c r="B44" s="108" t="s">
        <v>790</v>
      </c>
      <c r="C44" s="118" t="s">
        <v>791</v>
      </c>
    </row>
    <row r="45" spans="1:3" ht="78.75">
      <c r="A45" s="1">
        <v>792</v>
      </c>
      <c r="B45" s="108" t="s">
        <v>792</v>
      </c>
      <c r="C45" s="119" t="s">
        <v>793</v>
      </c>
    </row>
    <row r="46" spans="1:3" ht="47.25">
      <c r="A46" s="1">
        <v>792</v>
      </c>
      <c r="B46" s="110" t="s">
        <v>614</v>
      </c>
      <c r="C46" s="119" t="s">
        <v>459</v>
      </c>
    </row>
    <row r="47" spans="1:3" ht="31.5">
      <c r="A47" s="1">
        <v>792</v>
      </c>
      <c r="B47" s="110" t="s">
        <v>797</v>
      </c>
      <c r="C47" s="119" t="s">
        <v>804</v>
      </c>
    </row>
    <row r="48" spans="1:3" ht="31.5">
      <c r="A48" s="1">
        <v>792</v>
      </c>
      <c r="B48" s="110" t="s">
        <v>347</v>
      </c>
      <c r="C48" s="119" t="s">
        <v>348</v>
      </c>
    </row>
    <row r="49" spans="1:3" ht="31.5">
      <c r="A49" s="1">
        <v>792</v>
      </c>
      <c r="B49" s="108" t="s">
        <v>537</v>
      </c>
      <c r="C49" s="108" t="s">
        <v>800</v>
      </c>
    </row>
    <row r="50" spans="1:3" ht="126">
      <c r="A50" s="116"/>
      <c r="B50" s="9"/>
      <c r="C50" s="9" t="s">
        <v>805</v>
      </c>
    </row>
    <row r="51" spans="1:3" ht="78.75">
      <c r="A51" s="1"/>
      <c r="B51" s="108" t="s">
        <v>806</v>
      </c>
      <c r="C51" s="112" t="s">
        <v>807</v>
      </c>
    </row>
    <row r="52" spans="1:3" ht="47.25">
      <c r="A52" s="1"/>
      <c r="B52" s="110" t="s">
        <v>808</v>
      </c>
      <c r="C52" s="111" t="s">
        <v>809</v>
      </c>
    </row>
    <row r="53" spans="1:3" ht="110.25">
      <c r="A53" s="1"/>
      <c r="B53" s="110" t="s">
        <v>535</v>
      </c>
      <c r="C53" s="111" t="s">
        <v>810</v>
      </c>
    </row>
    <row r="54" spans="1:3" ht="78.75">
      <c r="A54" s="1"/>
      <c r="B54" s="108" t="s">
        <v>811</v>
      </c>
      <c r="C54" s="112" t="s">
        <v>812</v>
      </c>
    </row>
    <row r="55" spans="1:3" ht="63">
      <c r="A55" s="1"/>
      <c r="B55" s="108" t="s">
        <v>813</v>
      </c>
      <c r="C55" s="112" t="s">
        <v>814</v>
      </c>
    </row>
    <row r="56" spans="1:3" ht="47.25">
      <c r="A56" s="1"/>
      <c r="B56" s="108" t="s">
        <v>783</v>
      </c>
      <c r="C56" s="112" t="s">
        <v>784</v>
      </c>
    </row>
    <row r="57" spans="1:3" ht="47.25">
      <c r="A57" s="1"/>
      <c r="B57" s="108" t="s">
        <v>167</v>
      </c>
      <c r="C57" s="112" t="s">
        <v>785</v>
      </c>
    </row>
    <row r="58" spans="1:3" ht="31.5">
      <c r="A58" s="1"/>
      <c r="B58" s="108" t="s">
        <v>786</v>
      </c>
      <c r="C58" s="112" t="s">
        <v>787</v>
      </c>
    </row>
    <row r="59" spans="1:3" ht="31.5">
      <c r="A59" s="1"/>
      <c r="B59" s="110" t="s">
        <v>815</v>
      </c>
      <c r="C59" s="111" t="s">
        <v>816</v>
      </c>
    </row>
    <row r="60" spans="1:3" ht="78.75">
      <c r="A60" s="1"/>
      <c r="B60" s="110" t="s">
        <v>817</v>
      </c>
      <c r="C60" s="111" t="s">
        <v>818</v>
      </c>
    </row>
    <row r="61" spans="1:3" ht="78.75">
      <c r="A61" s="1"/>
      <c r="B61" s="110" t="s">
        <v>819</v>
      </c>
      <c r="C61" s="111" t="s">
        <v>820</v>
      </c>
    </row>
    <row r="62" spans="1:3" ht="47.25">
      <c r="A62" s="1"/>
      <c r="B62" s="110" t="s">
        <v>821</v>
      </c>
      <c r="C62" s="111" t="s">
        <v>822</v>
      </c>
    </row>
    <row r="63" spans="1:3" ht="47.25">
      <c r="A63" s="1"/>
      <c r="B63" s="110" t="s">
        <v>823</v>
      </c>
      <c r="C63" s="111" t="s">
        <v>824</v>
      </c>
    </row>
    <row r="64" spans="1:3" ht="94.5">
      <c r="A64" s="1"/>
      <c r="B64" s="108" t="s">
        <v>788</v>
      </c>
      <c r="C64" s="112" t="s">
        <v>789</v>
      </c>
    </row>
    <row r="65" spans="1:3" ht="63">
      <c r="A65" s="1"/>
      <c r="B65" s="108" t="s">
        <v>790</v>
      </c>
      <c r="C65" s="112" t="s">
        <v>791</v>
      </c>
    </row>
    <row r="66" spans="1:3" ht="63">
      <c r="A66" s="1"/>
      <c r="B66" s="108" t="s">
        <v>796</v>
      </c>
      <c r="C66" s="112" t="s">
        <v>458</v>
      </c>
    </row>
    <row r="67" spans="1:3" ht="47.25">
      <c r="A67" s="1"/>
      <c r="B67" s="110" t="s">
        <v>614</v>
      </c>
      <c r="C67" s="111" t="s">
        <v>459</v>
      </c>
    </row>
    <row r="68" spans="1:3" ht="31.5">
      <c r="A68" s="1"/>
      <c r="B68" s="110" t="s">
        <v>797</v>
      </c>
      <c r="C68" s="111" t="s">
        <v>825</v>
      </c>
    </row>
    <row r="69" spans="1:3" ht="31.5">
      <c r="A69" s="1"/>
      <c r="B69" s="110" t="s">
        <v>347</v>
      </c>
      <c r="C69" s="111" t="s">
        <v>348</v>
      </c>
    </row>
    <row r="70" spans="1:3" ht="31.5">
      <c r="A70" s="1"/>
      <c r="B70" s="108" t="s">
        <v>57</v>
      </c>
      <c r="C70" s="108" t="s">
        <v>826</v>
      </c>
    </row>
    <row r="72" spans="1:3" s="122" customFormat="1" ht="36.75" customHeight="1">
      <c r="A72" s="121" t="s">
        <v>827</v>
      </c>
      <c r="B72" s="418" t="s">
        <v>828</v>
      </c>
      <c r="C72" s="418"/>
    </row>
    <row r="73" spans="1:3" s="122" customFormat="1" ht="76.5" customHeight="1">
      <c r="A73" s="121" t="s">
        <v>829</v>
      </c>
      <c r="B73" s="419" t="s">
        <v>830</v>
      </c>
      <c r="C73" s="419"/>
    </row>
    <row r="74" spans="1:3" s="122" customFormat="1" ht="76.5" customHeight="1">
      <c r="A74" s="121"/>
      <c r="B74" s="418" t="s">
        <v>831</v>
      </c>
      <c r="C74" s="418"/>
    </row>
    <row r="76" spans="1:3" ht="54" customHeight="1">
      <c r="A76" s="420" t="s">
        <v>942</v>
      </c>
      <c r="B76" s="420"/>
      <c r="C76" s="420"/>
    </row>
    <row r="77" ht="112.5" customHeight="1"/>
    <row r="78" ht="72" customHeight="1"/>
    <row r="80" spans="1:3" s="120" customFormat="1" ht="15.75">
      <c r="A80" s="104"/>
      <c r="B80" s="105"/>
      <c r="C80" s="103"/>
    </row>
  </sheetData>
  <sheetProtection/>
  <mergeCells count="21">
    <mergeCell ref="A1:C1"/>
    <mergeCell ref="A2:C2"/>
    <mergeCell ref="A3:C3"/>
    <mergeCell ref="A4:C4"/>
    <mergeCell ref="A5:C5"/>
    <mergeCell ref="A11:C11"/>
    <mergeCell ref="A6:C6"/>
    <mergeCell ref="A7:C7"/>
    <mergeCell ref="A8:C8"/>
    <mergeCell ref="A9:C9"/>
    <mergeCell ref="A18:B18"/>
    <mergeCell ref="C18:C19"/>
    <mergeCell ref="A10:C10"/>
    <mergeCell ref="A12:C12"/>
    <mergeCell ref="A13:C13"/>
    <mergeCell ref="A14:C14"/>
    <mergeCell ref="B72:C72"/>
    <mergeCell ref="B73:C73"/>
    <mergeCell ref="B74:C74"/>
    <mergeCell ref="A76:C76"/>
    <mergeCell ref="A16:C16"/>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G39"/>
  <sheetViews>
    <sheetView zoomScalePageLayoutView="0" workbookViewId="0" topLeftCell="A1">
      <selection activeCell="L13" sqref="L13"/>
    </sheetView>
  </sheetViews>
  <sheetFormatPr defaultColWidth="9.00390625" defaultRowHeight="12.75"/>
  <cols>
    <col min="1" max="1" width="3.25390625" style="210" customWidth="1"/>
    <col min="2" max="2" width="28.25390625" style="233" customWidth="1"/>
    <col min="3" max="3" width="11.625" style="211" customWidth="1"/>
    <col min="4" max="4" width="12.375" style="211" customWidth="1"/>
    <col min="5" max="5" width="10.00390625" style="211" customWidth="1"/>
    <col min="6" max="6" width="11.75390625" style="211" customWidth="1"/>
    <col min="7" max="7" width="11.875" style="211" customWidth="1"/>
    <col min="8" max="16384" width="9.125" style="211" customWidth="1"/>
  </cols>
  <sheetData>
    <row r="1" spans="1:6" s="209" customFormat="1" ht="15">
      <c r="A1" s="499" t="s">
        <v>951</v>
      </c>
      <c r="B1" s="499"/>
      <c r="C1" s="499"/>
      <c r="D1" s="499"/>
      <c r="E1" s="500"/>
      <c r="F1" s="500"/>
    </row>
    <row r="2" spans="1:7" s="209" customFormat="1" ht="15">
      <c r="A2" s="499" t="s">
        <v>215</v>
      </c>
      <c r="B2" s="499"/>
      <c r="C2" s="499"/>
      <c r="D2" s="499"/>
      <c r="E2" s="500"/>
      <c r="F2" s="500"/>
      <c r="G2" s="500"/>
    </row>
    <row r="3" spans="1:7" s="209" customFormat="1" ht="15">
      <c r="A3" s="499" t="s">
        <v>214</v>
      </c>
      <c r="B3" s="499"/>
      <c r="C3" s="499"/>
      <c r="D3" s="499"/>
      <c r="E3" s="500"/>
      <c r="F3" s="500"/>
      <c r="G3" s="500"/>
    </row>
    <row r="4" spans="1:7" s="209" customFormat="1" ht="15">
      <c r="A4" s="499" t="s">
        <v>213</v>
      </c>
      <c r="B4" s="499"/>
      <c r="C4" s="499"/>
      <c r="D4" s="499"/>
      <c r="E4" s="499"/>
      <c r="F4" s="499"/>
      <c r="G4" s="499"/>
    </row>
    <row r="5" spans="1:7" s="209" customFormat="1" ht="15">
      <c r="A5" s="499" t="s">
        <v>1018</v>
      </c>
      <c r="B5" s="499"/>
      <c r="C5" s="499"/>
      <c r="D5" s="499"/>
      <c r="E5" s="499"/>
      <c r="F5" s="499"/>
      <c r="G5" s="499"/>
    </row>
    <row r="6" spans="1:7" s="209" customFormat="1" ht="15">
      <c r="A6" s="499" t="s">
        <v>1111</v>
      </c>
      <c r="B6" s="411"/>
      <c r="C6" s="411"/>
      <c r="D6" s="411"/>
      <c r="E6" s="500"/>
      <c r="F6" s="500"/>
      <c r="G6" s="500"/>
    </row>
    <row r="7" spans="1:7" s="209" customFormat="1" ht="15">
      <c r="A7" s="499" t="s">
        <v>1204</v>
      </c>
      <c r="B7" s="411"/>
      <c r="C7" s="411"/>
      <c r="D7" s="411"/>
      <c r="E7" s="500"/>
      <c r="F7" s="500"/>
      <c r="G7" s="500"/>
    </row>
    <row r="8" spans="1:7" s="209" customFormat="1" ht="15">
      <c r="A8" s="499" t="s">
        <v>1220</v>
      </c>
      <c r="B8" s="499"/>
      <c r="C8" s="499"/>
      <c r="D8" s="499"/>
      <c r="E8" s="499"/>
      <c r="F8" s="499"/>
      <c r="G8" s="499"/>
    </row>
    <row r="9" spans="1:7" s="209" customFormat="1" ht="15">
      <c r="A9" s="499" t="s">
        <v>1291</v>
      </c>
      <c r="B9" s="499"/>
      <c r="C9" s="499"/>
      <c r="D9" s="499"/>
      <c r="E9" s="499"/>
      <c r="F9" s="499"/>
      <c r="G9" s="499"/>
    </row>
    <row r="10" spans="1:7" s="209" customFormat="1" ht="15">
      <c r="A10" s="499" t="s">
        <v>1308</v>
      </c>
      <c r="B10" s="499"/>
      <c r="C10" s="499"/>
      <c r="D10" s="499"/>
      <c r="E10" s="499"/>
      <c r="F10" s="499"/>
      <c r="G10" s="499"/>
    </row>
    <row r="11" spans="1:7" s="209" customFormat="1" ht="15">
      <c r="A11" s="499" t="s">
        <v>1350</v>
      </c>
      <c r="B11" s="500"/>
      <c r="C11" s="500"/>
      <c r="D11" s="500"/>
      <c r="E11" s="500"/>
      <c r="F11" s="500"/>
      <c r="G11" s="500"/>
    </row>
    <row r="12" spans="1:7" s="209" customFormat="1" ht="15">
      <c r="A12" s="499" t="s">
        <v>1394</v>
      </c>
      <c r="B12" s="500"/>
      <c r="C12" s="500"/>
      <c r="D12" s="500"/>
      <c r="E12" s="500"/>
      <c r="F12" s="500"/>
      <c r="G12" s="500"/>
    </row>
    <row r="13" spans="1:7" s="209" customFormat="1" ht="15">
      <c r="A13" s="499" t="s">
        <v>1452</v>
      </c>
      <c r="B13" s="526"/>
      <c r="C13" s="526"/>
      <c r="D13" s="526"/>
      <c r="E13" s="526"/>
      <c r="F13" s="526"/>
      <c r="G13" s="526"/>
    </row>
    <row r="14" spans="1:7" s="209" customFormat="1" ht="15">
      <c r="A14" s="499" t="s">
        <v>1453</v>
      </c>
      <c r="B14" s="526"/>
      <c r="C14" s="526"/>
      <c r="D14" s="526"/>
      <c r="E14" s="526"/>
      <c r="F14" s="526"/>
      <c r="G14" s="526"/>
    </row>
    <row r="15" spans="1:7" s="209" customFormat="1" ht="15">
      <c r="A15" s="208"/>
      <c r="B15" s="390"/>
      <c r="C15" s="150"/>
      <c r="D15" s="150"/>
      <c r="E15" s="150"/>
      <c r="F15" s="150"/>
      <c r="G15" s="150"/>
    </row>
    <row r="16" spans="1:7" ht="90.75" customHeight="1">
      <c r="A16" s="480" t="s">
        <v>1306</v>
      </c>
      <c r="B16" s="480"/>
      <c r="C16" s="480"/>
      <c r="D16" s="480"/>
      <c r="E16" s="500"/>
      <c r="F16" s="500"/>
      <c r="G16" s="500"/>
    </row>
    <row r="17" spans="1:7" ht="18" customHeight="1" thickBot="1">
      <c r="A17" s="189"/>
      <c r="B17" s="231"/>
      <c r="C17" s="212"/>
      <c r="D17" s="212"/>
      <c r="E17" s="189"/>
      <c r="F17" s="212"/>
      <c r="G17" s="212" t="s">
        <v>663</v>
      </c>
    </row>
    <row r="18" spans="1:7" ht="15.75">
      <c r="A18" s="527" t="s">
        <v>492</v>
      </c>
      <c r="B18" s="529" t="s">
        <v>13</v>
      </c>
      <c r="C18" s="531" t="s">
        <v>473</v>
      </c>
      <c r="D18" s="531" t="s">
        <v>856</v>
      </c>
      <c r="E18" s="533"/>
      <c r="F18" s="533"/>
      <c r="G18" s="534"/>
    </row>
    <row r="19" spans="1:7" ht="105" customHeight="1" thickBot="1">
      <c r="A19" s="528"/>
      <c r="B19" s="530"/>
      <c r="C19" s="532"/>
      <c r="D19" s="391" t="s">
        <v>1432</v>
      </c>
      <c r="E19" s="391" t="s">
        <v>1433</v>
      </c>
      <c r="F19" s="391" t="s">
        <v>1434</v>
      </c>
      <c r="G19" s="392" t="s">
        <v>1435</v>
      </c>
    </row>
    <row r="20" spans="1:7" ht="35.25" customHeight="1">
      <c r="A20" s="317">
        <v>1</v>
      </c>
      <c r="B20" s="393" t="s">
        <v>664</v>
      </c>
      <c r="C20" s="220">
        <f aca="true" t="shared" si="0" ref="C20:C34">E20+F20+G20+D20</f>
        <v>700</v>
      </c>
      <c r="D20" s="222">
        <v>0</v>
      </c>
      <c r="E20" s="222">
        <v>0</v>
      </c>
      <c r="F20" s="318">
        <v>500</v>
      </c>
      <c r="G20" s="394">
        <v>200</v>
      </c>
    </row>
    <row r="21" spans="1:7" ht="33" customHeight="1">
      <c r="A21" s="285">
        <v>2</v>
      </c>
      <c r="B21" s="194" t="s">
        <v>665</v>
      </c>
      <c r="C21" s="220">
        <f t="shared" si="0"/>
        <v>700</v>
      </c>
      <c r="D21" s="222">
        <v>0</v>
      </c>
      <c r="E21" s="222">
        <v>0</v>
      </c>
      <c r="F21" s="320">
        <v>500</v>
      </c>
      <c r="G21" s="319">
        <v>200</v>
      </c>
    </row>
    <row r="22" spans="1:7" ht="30.75" customHeight="1">
      <c r="A22" s="285">
        <v>3</v>
      </c>
      <c r="B22" s="194" t="s">
        <v>666</v>
      </c>
      <c r="C22" s="220">
        <f t="shared" si="0"/>
        <v>700</v>
      </c>
      <c r="D22" s="222">
        <v>0</v>
      </c>
      <c r="E22" s="222">
        <v>200</v>
      </c>
      <c r="F22" s="320">
        <v>300</v>
      </c>
      <c r="G22" s="319">
        <v>200</v>
      </c>
    </row>
    <row r="23" spans="1:7" ht="31.5" customHeight="1">
      <c r="A23" s="285">
        <v>4</v>
      </c>
      <c r="B23" s="194" t="s">
        <v>667</v>
      </c>
      <c r="C23" s="220">
        <f t="shared" si="0"/>
        <v>700</v>
      </c>
      <c r="D23" s="222">
        <v>0</v>
      </c>
      <c r="E23" s="222">
        <v>72.971</v>
      </c>
      <c r="F23" s="320">
        <v>427.029</v>
      </c>
      <c r="G23" s="319">
        <v>200</v>
      </c>
    </row>
    <row r="24" spans="1:7" ht="33" customHeight="1">
      <c r="A24" s="285">
        <v>5</v>
      </c>
      <c r="B24" s="194" t="s">
        <v>668</v>
      </c>
      <c r="C24" s="220">
        <f t="shared" si="0"/>
        <v>700</v>
      </c>
      <c r="D24" s="222">
        <v>0</v>
      </c>
      <c r="E24" s="222">
        <v>0</v>
      </c>
      <c r="F24" s="320">
        <v>500</v>
      </c>
      <c r="G24" s="319">
        <v>200</v>
      </c>
    </row>
    <row r="25" spans="1:7" ht="31.5" customHeight="1">
      <c r="A25" s="285">
        <v>6</v>
      </c>
      <c r="B25" s="194" t="s">
        <v>669</v>
      </c>
      <c r="C25" s="220">
        <f t="shared" si="0"/>
        <v>700</v>
      </c>
      <c r="D25" s="222">
        <v>0</v>
      </c>
      <c r="E25" s="222">
        <v>172.416</v>
      </c>
      <c r="F25" s="320">
        <v>327.584</v>
      </c>
      <c r="G25" s="319">
        <v>200</v>
      </c>
    </row>
    <row r="26" spans="1:7" ht="33" customHeight="1">
      <c r="A26" s="285">
        <v>7</v>
      </c>
      <c r="B26" s="194" t="s">
        <v>670</v>
      </c>
      <c r="C26" s="220">
        <f t="shared" si="0"/>
        <v>900</v>
      </c>
      <c r="D26" s="222">
        <v>0</v>
      </c>
      <c r="E26" s="222">
        <v>150</v>
      </c>
      <c r="F26" s="320">
        <v>450</v>
      </c>
      <c r="G26" s="319">
        <v>300</v>
      </c>
    </row>
    <row r="27" spans="1:7" ht="32.25" customHeight="1">
      <c r="A27" s="285">
        <v>8</v>
      </c>
      <c r="B27" s="194" t="s">
        <v>671</v>
      </c>
      <c r="C27" s="220">
        <f t="shared" si="0"/>
        <v>700</v>
      </c>
      <c r="D27" s="222">
        <v>0</v>
      </c>
      <c r="E27" s="222">
        <v>0</v>
      </c>
      <c r="F27" s="320">
        <v>500</v>
      </c>
      <c r="G27" s="319">
        <v>200</v>
      </c>
    </row>
    <row r="28" spans="1:7" ht="31.5" customHeight="1">
      <c r="A28" s="285">
        <v>9</v>
      </c>
      <c r="B28" s="194" t="s">
        <v>672</v>
      </c>
      <c r="C28" s="220">
        <f t="shared" si="0"/>
        <v>700</v>
      </c>
      <c r="D28" s="222">
        <v>0</v>
      </c>
      <c r="E28" s="222">
        <v>250</v>
      </c>
      <c r="F28" s="320">
        <v>250</v>
      </c>
      <c r="G28" s="319">
        <v>200</v>
      </c>
    </row>
    <row r="29" spans="1:7" ht="32.25" customHeight="1">
      <c r="A29" s="285">
        <v>10</v>
      </c>
      <c r="B29" s="194" t="s">
        <v>673</v>
      </c>
      <c r="C29" s="220">
        <f t="shared" si="0"/>
        <v>700</v>
      </c>
      <c r="D29" s="222">
        <v>0</v>
      </c>
      <c r="E29" s="222">
        <v>222.797</v>
      </c>
      <c r="F29" s="320">
        <v>277.203</v>
      </c>
      <c r="G29" s="319">
        <v>200</v>
      </c>
    </row>
    <row r="30" spans="1:7" ht="33" customHeight="1">
      <c r="A30" s="285">
        <v>11</v>
      </c>
      <c r="B30" s="194" t="s">
        <v>674</v>
      </c>
      <c r="C30" s="220">
        <f t="shared" si="0"/>
        <v>700</v>
      </c>
      <c r="D30" s="220">
        <v>215.42</v>
      </c>
      <c r="E30" s="222">
        <v>0</v>
      </c>
      <c r="F30" s="320">
        <v>284.58</v>
      </c>
      <c r="G30" s="319">
        <v>200</v>
      </c>
    </row>
    <row r="31" spans="1:7" ht="34.5" customHeight="1">
      <c r="A31" s="285">
        <v>12</v>
      </c>
      <c r="B31" s="194" t="s">
        <v>675</v>
      </c>
      <c r="C31" s="220">
        <f t="shared" si="0"/>
        <v>700</v>
      </c>
      <c r="D31" s="222">
        <v>0</v>
      </c>
      <c r="E31" s="222">
        <v>111.55</v>
      </c>
      <c r="F31" s="320">
        <v>388.45</v>
      </c>
      <c r="G31" s="319">
        <v>200</v>
      </c>
    </row>
    <row r="32" spans="1:7" ht="30.75" customHeight="1">
      <c r="A32" s="285">
        <v>13</v>
      </c>
      <c r="B32" s="194" t="s">
        <v>676</v>
      </c>
      <c r="C32" s="220">
        <f t="shared" si="0"/>
        <v>700</v>
      </c>
      <c r="D32" s="222">
        <v>0</v>
      </c>
      <c r="E32" s="222">
        <v>300</v>
      </c>
      <c r="F32" s="320">
        <v>200</v>
      </c>
      <c r="G32" s="319">
        <v>200</v>
      </c>
    </row>
    <row r="33" spans="1:7" ht="31.5" customHeight="1">
      <c r="A33" s="285">
        <v>14</v>
      </c>
      <c r="B33" s="194" t="s">
        <v>677</v>
      </c>
      <c r="C33" s="220">
        <f t="shared" si="0"/>
        <v>700</v>
      </c>
      <c r="D33" s="222">
        <v>0</v>
      </c>
      <c r="E33" s="222">
        <v>125</v>
      </c>
      <c r="F33" s="320">
        <v>375</v>
      </c>
      <c r="G33" s="319">
        <v>200</v>
      </c>
    </row>
    <row r="34" spans="1:7" ht="33" customHeight="1">
      <c r="A34" s="285">
        <v>15</v>
      </c>
      <c r="B34" s="194" t="s">
        <v>678</v>
      </c>
      <c r="C34" s="220">
        <f t="shared" si="0"/>
        <v>700</v>
      </c>
      <c r="D34" s="222">
        <v>0</v>
      </c>
      <c r="E34" s="222">
        <v>0</v>
      </c>
      <c r="F34" s="320">
        <v>500</v>
      </c>
      <c r="G34" s="319">
        <v>200</v>
      </c>
    </row>
    <row r="35" spans="1:7" ht="30.75" customHeight="1">
      <c r="A35" s="285">
        <v>16</v>
      </c>
      <c r="B35" s="194" t="s">
        <v>679</v>
      </c>
      <c r="C35" s="220">
        <f>E35+F35+G35+D35</f>
        <v>700</v>
      </c>
      <c r="D35" s="222">
        <v>0</v>
      </c>
      <c r="E35" s="222">
        <v>224</v>
      </c>
      <c r="F35" s="320">
        <v>276</v>
      </c>
      <c r="G35" s="319">
        <v>200</v>
      </c>
    </row>
    <row r="36" spans="1:7" ht="15.75">
      <c r="A36" s="213"/>
      <c r="B36" s="395" t="s">
        <v>157</v>
      </c>
      <c r="C36" s="224">
        <f>C35+C34+C33+C32+C31+C30+C29+C28+C27+C26+C25+C24+C23+C22+C21+C20</f>
        <v>11400</v>
      </c>
      <c r="D36" s="224">
        <f>D35+D34+D33+D32+D31+D30+D29+D28+D27+D26+D25+D24+D23+D22+D21+D20</f>
        <v>215.42</v>
      </c>
      <c r="E36" s="225">
        <f>E35+E34+E33+E32+E31+E30+E29+E28+E27+E26+E25+E24+E23+E22+E21+E20</f>
        <v>1828.734</v>
      </c>
      <c r="F36" s="321">
        <f>F35+F34+F33+F32+F31+F30+F29+F28+F27+F26+F25+F24+F23+F22+F21+F20</f>
        <v>6055.846</v>
      </c>
      <c r="G36" s="225">
        <f>G35+G34+G33+G32+G31+G30+G29+G28+G27+G26+G25+G24+G23+G22+G21+G20</f>
        <v>3300</v>
      </c>
    </row>
    <row r="39" spans="1:7" ht="15.75">
      <c r="A39" s="524" t="s">
        <v>872</v>
      </c>
      <c r="B39" s="525"/>
      <c r="C39" s="525"/>
      <c r="D39" s="525"/>
      <c r="E39" s="500"/>
      <c r="F39" s="500"/>
      <c r="G39" s="500"/>
    </row>
  </sheetData>
  <sheetProtection/>
  <mergeCells count="20">
    <mergeCell ref="C18:C19"/>
    <mergeCell ref="A7:G7"/>
    <mergeCell ref="A8:G8"/>
    <mergeCell ref="A1:F1"/>
    <mergeCell ref="A2:G2"/>
    <mergeCell ref="A3:G3"/>
    <mergeCell ref="A4:G4"/>
    <mergeCell ref="A5:G5"/>
    <mergeCell ref="A6:G6"/>
    <mergeCell ref="D18:G18"/>
    <mergeCell ref="A39:G39"/>
    <mergeCell ref="A9:G9"/>
    <mergeCell ref="A10:G10"/>
    <mergeCell ref="A11:G11"/>
    <mergeCell ref="A12:G12"/>
    <mergeCell ref="A13:G13"/>
    <mergeCell ref="A16:G16"/>
    <mergeCell ref="A18:A19"/>
    <mergeCell ref="B18:B19"/>
    <mergeCell ref="A14:G14"/>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F42"/>
  <sheetViews>
    <sheetView zoomScalePageLayoutView="0" workbookViewId="0" topLeftCell="A1">
      <selection activeCell="H13" sqref="H13"/>
    </sheetView>
  </sheetViews>
  <sheetFormatPr defaultColWidth="9.00390625" defaultRowHeight="12.75"/>
  <cols>
    <col min="1" max="1" width="7.00390625" style="57" customWidth="1"/>
    <col min="2" max="2" width="56.00390625" style="44" customWidth="1"/>
    <col min="3" max="3" width="12.75390625" style="44" customWidth="1"/>
    <col min="4" max="4" width="13.75390625" style="44" customWidth="1"/>
    <col min="5" max="5" width="12.125" style="44" customWidth="1"/>
    <col min="6" max="16384" width="9.125" style="44" customWidth="1"/>
  </cols>
  <sheetData>
    <row r="1" spans="1:4" s="41" customFormat="1" ht="15">
      <c r="A1" s="426" t="s">
        <v>952</v>
      </c>
      <c r="B1" s="426"/>
      <c r="C1" s="426"/>
      <c r="D1" s="426"/>
    </row>
    <row r="2" spans="1:4" s="41" customFormat="1" ht="15">
      <c r="A2" s="426" t="s">
        <v>869</v>
      </c>
      <c r="B2" s="426"/>
      <c r="C2" s="426"/>
      <c r="D2" s="426"/>
    </row>
    <row r="3" spans="1:4" s="41" customFormat="1" ht="15">
      <c r="A3" s="426" t="s">
        <v>870</v>
      </c>
      <c r="B3" s="426"/>
      <c r="C3" s="426"/>
      <c r="D3" s="426"/>
    </row>
    <row r="4" spans="1:4" s="41" customFormat="1" ht="15">
      <c r="A4" s="426" t="s">
        <v>871</v>
      </c>
      <c r="B4" s="426"/>
      <c r="C4" s="426"/>
      <c r="D4" s="426"/>
    </row>
    <row r="5" spans="1:4" s="41" customFormat="1" ht="15">
      <c r="A5" s="426" t="s">
        <v>1087</v>
      </c>
      <c r="B5" s="426"/>
      <c r="C5" s="426"/>
      <c r="D5" s="426"/>
    </row>
    <row r="6" spans="1:4" s="41" customFormat="1" ht="15">
      <c r="A6" s="426" t="s">
        <v>1162</v>
      </c>
      <c r="B6" s="411"/>
      <c r="C6" s="411"/>
      <c r="D6" s="411"/>
    </row>
    <row r="7" spans="1:4" s="41" customFormat="1" ht="15">
      <c r="A7" s="426" t="s">
        <v>1218</v>
      </c>
      <c r="B7" s="411"/>
      <c r="C7" s="411"/>
      <c r="D7" s="411"/>
    </row>
    <row r="8" spans="1:4" s="41" customFormat="1" ht="15">
      <c r="A8" s="426" t="s">
        <v>1247</v>
      </c>
      <c r="B8" s="411"/>
      <c r="C8" s="411"/>
      <c r="D8" s="411"/>
    </row>
    <row r="9" spans="1:4" s="41" customFormat="1" ht="15">
      <c r="A9" s="426" t="s">
        <v>1302</v>
      </c>
      <c r="B9" s="411"/>
      <c r="C9" s="411"/>
      <c r="D9" s="411"/>
    </row>
    <row r="10" spans="1:4" s="41" customFormat="1" ht="15">
      <c r="A10" s="426" t="s">
        <v>1384</v>
      </c>
      <c r="B10" s="411"/>
      <c r="C10" s="411"/>
      <c r="D10" s="411"/>
    </row>
    <row r="11" spans="1:4" s="41" customFormat="1" ht="15">
      <c r="A11" s="426" t="s">
        <v>1385</v>
      </c>
      <c r="B11" s="411"/>
      <c r="C11" s="411"/>
      <c r="D11" s="411"/>
    </row>
    <row r="12" spans="1:4" s="41" customFormat="1" ht="15">
      <c r="A12" s="426" t="s">
        <v>1436</v>
      </c>
      <c r="B12" s="411"/>
      <c r="C12" s="411"/>
      <c r="D12" s="411"/>
    </row>
    <row r="13" spans="1:4" s="41" customFormat="1" ht="15">
      <c r="A13" s="426" t="s">
        <v>1483</v>
      </c>
      <c r="B13" s="411"/>
      <c r="C13" s="411"/>
      <c r="D13" s="411"/>
    </row>
    <row r="14" spans="1:4" s="41" customFormat="1" ht="15">
      <c r="A14" s="426" t="s">
        <v>1484</v>
      </c>
      <c r="B14" s="411"/>
      <c r="C14" s="411"/>
      <c r="D14" s="411"/>
    </row>
    <row r="15" spans="1:4" s="41" customFormat="1" ht="15">
      <c r="A15" s="14"/>
      <c r="B15" s="149"/>
      <c r="C15" s="149"/>
      <c r="D15" s="149"/>
    </row>
    <row r="16" spans="2:4" ht="15.75">
      <c r="B16" s="16"/>
      <c r="C16" s="28"/>
      <c r="D16" s="63"/>
    </row>
    <row r="17" spans="1:5" ht="92.25" customHeight="1">
      <c r="A17" s="506" t="s">
        <v>1307</v>
      </c>
      <c r="B17" s="506"/>
      <c r="C17" s="506"/>
      <c r="D17" s="506"/>
      <c r="E17" s="32"/>
    </row>
    <row r="18" spans="1:5" ht="19.5" customHeight="1">
      <c r="A18" s="32"/>
      <c r="B18" s="32"/>
      <c r="C18" s="32"/>
      <c r="D18" s="32"/>
      <c r="E18" s="32"/>
    </row>
    <row r="19" spans="1:5" s="41" customFormat="1" ht="15.75" thickBot="1">
      <c r="A19" s="69"/>
      <c r="B19" s="69"/>
      <c r="C19" s="69"/>
      <c r="D19" s="12" t="s">
        <v>584</v>
      </c>
      <c r="E19" s="69"/>
    </row>
    <row r="20" spans="1:4" ht="15.75">
      <c r="A20" s="536" t="s">
        <v>492</v>
      </c>
      <c r="B20" s="539" t="s">
        <v>13</v>
      </c>
      <c r="C20" s="542" t="s">
        <v>473</v>
      </c>
      <c r="D20" s="543"/>
    </row>
    <row r="21" spans="1:4" ht="15.75">
      <c r="A21" s="537"/>
      <c r="B21" s="540"/>
      <c r="C21" s="544"/>
      <c r="D21" s="545"/>
    </row>
    <row r="22" spans="1:4" ht="16.5" thickBot="1">
      <c r="A22" s="538"/>
      <c r="B22" s="541"/>
      <c r="C22" s="70" t="s">
        <v>437</v>
      </c>
      <c r="D22" s="71" t="s">
        <v>429</v>
      </c>
    </row>
    <row r="23" spans="1:4" ht="15.75">
      <c r="A23" s="64">
        <v>1</v>
      </c>
      <c r="B23" s="65" t="s">
        <v>664</v>
      </c>
      <c r="C23" s="53">
        <v>500</v>
      </c>
      <c r="D23" s="53">
        <v>500</v>
      </c>
    </row>
    <row r="24" spans="1:4" ht="15.75">
      <c r="A24" s="66">
        <v>2</v>
      </c>
      <c r="B24" s="61" t="s">
        <v>665</v>
      </c>
      <c r="C24" s="53">
        <v>500</v>
      </c>
      <c r="D24" s="53">
        <v>500</v>
      </c>
    </row>
    <row r="25" spans="1:4" ht="15.75">
      <c r="A25" s="66">
        <v>3</v>
      </c>
      <c r="B25" s="61" t="s">
        <v>666</v>
      </c>
      <c r="C25" s="53">
        <v>500</v>
      </c>
      <c r="D25" s="53">
        <v>500</v>
      </c>
    </row>
    <row r="26" spans="1:4" ht="15.75">
      <c r="A26" s="66">
        <v>4</v>
      </c>
      <c r="B26" s="61" t="s">
        <v>667</v>
      </c>
      <c r="C26" s="53">
        <v>500</v>
      </c>
      <c r="D26" s="53">
        <v>500</v>
      </c>
    </row>
    <row r="27" spans="1:4" ht="15.75">
      <c r="A27" s="66">
        <v>5</v>
      </c>
      <c r="B27" s="61" t="s">
        <v>668</v>
      </c>
      <c r="C27" s="53">
        <v>500</v>
      </c>
      <c r="D27" s="53">
        <v>500</v>
      </c>
    </row>
    <row r="28" spans="1:4" ht="15.75">
      <c r="A28" s="66">
        <v>6</v>
      </c>
      <c r="B28" s="61" t="s">
        <v>669</v>
      </c>
      <c r="C28" s="53">
        <v>500</v>
      </c>
      <c r="D28" s="53">
        <v>500</v>
      </c>
    </row>
    <row r="29" spans="1:4" ht="15.75">
      <c r="A29" s="66">
        <v>7</v>
      </c>
      <c r="B29" s="61" t="s">
        <v>670</v>
      </c>
      <c r="C29" s="53">
        <v>600</v>
      </c>
      <c r="D29" s="53">
        <v>600</v>
      </c>
    </row>
    <row r="30" spans="1:4" ht="15.75">
      <c r="A30" s="66">
        <v>8</v>
      </c>
      <c r="B30" s="61" t="s">
        <v>671</v>
      </c>
      <c r="C30" s="53">
        <v>500</v>
      </c>
      <c r="D30" s="53">
        <v>500</v>
      </c>
    </row>
    <row r="31" spans="1:4" ht="15.75">
      <c r="A31" s="66">
        <v>9</v>
      </c>
      <c r="B31" s="61" t="s">
        <v>672</v>
      </c>
      <c r="C31" s="53">
        <v>500</v>
      </c>
      <c r="D31" s="53">
        <v>500</v>
      </c>
    </row>
    <row r="32" spans="1:4" ht="15.75">
      <c r="A32" s="66">
        <v>10</v>
      </c>
      <c r="B32" s="61" t="s">
        <v>673</v>
      </c>
      <c r="C32" s="53">
        <v>500</v>
      </c>
      <c r="D32" s="53">
        <v>500</v>
      </c>
    </row>
    <row r="33" spans="1:4" ht="15.75">
      <c r="A33" s="66">
        <v>11</v>
      </c>
      <c r="B33" s="61" t="s">
        <v>674</v>
      </c>
      <c r="C33" s="53">
        <v>500</v>
      </c>
      <c r="D33" s="53">
        <v>500</v>
      </c>
    </row>
    <row r="34" spans="1:4" ht="15.75">
      <c r="A34" s="66">
        <v>12</v>
      </c>
      <c r="B34" s="61" t="s">
        <v>675</v>
      </c>
      <c r="C34" s="53">
        <v>500</v>
      </c>
      <c r="D34" s="53">
        <v>500</v>
      </c>
    </row>
    <row r="35" spans="1:4" ht="15.75">
      <c r="A35" s="66">
        <v>13</v>
      </c>
      <c r="B35" s="61" t="s">
        <v>676</v>
      </c>
      <c r="C35" s="53">
        <v>500</v>
      </c>
      <c r="D35" s="53">
        <v>500</v>
      </c>
    </row>
    <row r="36" spans="1:4" ht="15.75">
      <c r="A36" s="66">
        <v>14</v>
      </c>
      <c r="B36" s="67" t="s">
        <v>677</v>
      </c>
      <c r="C36" s="53">
        <v>500</v>
      </c>
      <c r="D36" s="53">
        <v>500</v>
      </c>
    </row>
    <row r="37" spans="1:4" ht="15.75">
      <c r="A37" s="66">
        <v>15</v>
      </c>
      <c r="B37" s="67" t="s">
        <v>678</v>
      </c>
      <c r="C37" s="53">
        <v>500</v>
      </c>
      <c r="D37" s="53">
        <v>500</v>
      </c>
    </row>
    <row r="38" spans="1:4" ht="15.75">
      <c r="A38" s="66">
        <v>16</v>
      </c>
      <c r="B38" s="67" t="s">
        <v>679</v>
      </c>
      <c r="C38" s="53">
        <v>500</v>
      </c>
      <c r="D38" s="53">
        <v>500</v>
      </c>
    </row>
    <row r="39" spans="1:4" ht="15.75">
      <c r="A39" s="66"/>
      <c r="B39" s="62" t="s">
        <v>157</v>
      </c>
      <c r="C39" s="11">
        <f>C38+C37+C36+C35+C34+C33+C32+C31+C30+C29+C28+C27+C26+C25+C24+C23</f>
        <v>8100</v>
      </c>
      <c r="D39" s="11">
        <f>D38+D37+D36+D35+D34+D33+D32+D31+D30+D29+D28+D27+D26+D25+D24+D23</f>
        <v>8100</v>
      </c>
    </row>
    <row r="42" spans="1:6" ht="15.75">
      <c r="A42" s="518" t="s">
        <v>872</v>
      </c>
      <c r="B42" s="535"/>
      <c r="C42" s="535"/>
      <c r="D42" s="535"/>
      <c r="F42" s="68"/>
    </row>
  </sheetData>
  <sheetProtection/>
  <mergeCells count="19">
    <mergeCell ref="A42:D42"/>
    <mergeCell ref="A17:D17"/>
    <mergeCell ref="A20:A22"/>
    <mergeCell ref="B20:B22"/>
    <mergeCell ref="C20:D21"/>
    <mergeCell ref="A8:D8"/>
    <mergeCell ref="A9:D9"/>
    <mergeCell ref="A10:D10"/>
    <mergeCell ref="A11:D11"/>
    <mergeCell ref="A12:D12"/>
    <mergeCell ref="A14:D14"/>
    <mergeCell ref="A7:D7"/>
    <mergeCell ref="A13:D13"/>
    <mergeCell ref="A1:D1"/>
    <mergeCell ref="A2:D2"/>
    <mergeCell ref="A3:D3"/>
    <mergeCell ref="A4:D4"/>
    <mergeCell ref="A5:D5"/>
    <mergeCell ref="A6:D6"/>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E41"/>
  <sheetViews>
    <sheetView zoomScalePageLayoutView="0" workbookViewId="0" topLeftCell="A1">
      <selection activeCell="A15" sqref="A15:IV15"/>
    </sheetView>
  </sheetViews>
  <sheetFormatPr defaultColWidth="9.00390625" defaultRowHeight="12.75"/>
  <cols>
    <col min="1" max="1" width="7.125" style="210" customWidth="1"/>
    <col min="2" max="2" width="64.875" style="211" customWidth="1"/>
    <col min="3" max="3" width="16.00390625" style="211" customWidth="1"/>
    <col min="4" max="4" width="12.125" style="211" customWidth="1"/>
    <col min="5" max="16384" width="9.125" style="211" customWidth="1"/>
  </cols>
  <sheetData>
    <row r="1" spans="1:3" s="209" customFormat="1" ht="15">
      <c r="A1" s="499" t="s">
        <v>955</v>
      </c>
      <c r="B1" s="499"/>
      <c r="C1" s="499"/>
    </row>
    <row r="2" spans="1:3" s="209" customFormat="1" ht="15">
      <c r="A2" s="499" t="s">
        <v>767</v>
      </c>
      <c r="B2" s="499"/>
      <c r="C2" s="499"/>
    </row>
    <row r="3" spans="1:3" s="209" customFormat="1" ht="15">
      <c r="A3" s="499" t="s">
        <v>862</v>
      </c>
      <c r="B3" s="499"/>
      <c r="C3" s="499"/>
    </row>
    <row r="4" spans="1:3" s="209" customFormat="1" ht="15">
      <c r="A4" s="499" t="s">
        <v>768</v>
      </c>
      <c r="B4" s="499"/>
      <c r="C4" s="499"/>
    </row>
    <row r="5" spans="1:3" s="209" customFormat="1" ht="15">
      <c r="A5" s="499" t="s">
        <v>1084</v>
      </c>
      <c r="B5" s="499"/>
      <c r="C5" s="499"/>
    </row>
    <row r="6" spans="1:3" s="209" customFormat="1" ht="15">
      <c r="A6" s="499" t="s">
        <v>1158</v>
      </c>
      <c r="B6" s="411"/>
      <c r="C6" s="411"/>
    </row>
    <row r="7" spans="1:3" s="209" customFormat="1" ht="15">
      <c r="A7" s="499" t="s">
        <v>1205</v>
      </c>
      <c r="B7" s="411"/>
      <c r="C7" s="411"/>
    </row>
    <row r="8" spans="1:3" s="209" customFormat="1" ht="15">
      <c r="A8" s="499" t="s">
        <v>1243</v>
      </c>
      <c r="B8" s="411"/>
      <c r="C8" s="411"/>
    </row>
    <row r="9" spans="1:3" s="209" customFormat="1" ht="15">
      <c r="A9" s="499" t="s">
        <v>1293</v>
      </c>
      <c r="B9" s="411"/>
      <c r="C9" s="411"/>
    </row>
    <row r="10" spans="1:3" s="209" customFormat="1" ht="15">
      <c r="A10" s="499" t="s">
        <v>1376</v>
      </c>
      <c r="B10" s="411"/>
      <c r="C10" s="411"/>
    </row>
    <row r="11" spans="1:3" s="209" customFormat="1" ht="15">
      <c r="A11" s="499" t="s">
        <v>1377</v>
      </c>
      <c r="B11" s="411"/>
      <c r="C11" s="411"/>
    </row>
    <row r="12" spans="1:3" s="209" customFormat="1" ht="15">
      <c r="A12" s="499" t="s">
        <v>1428</v>
      </c>
      <c r="B12" s="411"/>
      <c r="C12" s="411"/>
    </row>
    <row r="13" spans="1:3" s="209" customFormat="1" ht="15">
      <c r="A13" s="499" t="s">
        <v>1475</v>
      </c>
      <c r="B13" s="411"/>
      <c r="C13" s="411"/>
    </row>
    <row r="14" spans="1:3" s="209" customFormat="1" ht="15">
      <c r="A14" s="499" t="s">
        <v>1476</v>
      </c>
      <c r="B14" s="411"/>
      <c r="C14" s="411"/>
    </row>
    <row r="15" spans="1:3" s="209" customFormat="1" ht="15">
      <c r="A15" s="208"/>
      <c r="B15" s="149"/>
      <c r="C15" s="149"/>
    </row>
    <row r="17" spans="1:4" ht="39.75" customHeight="1">
      <c r="A17" s="480" t="s">
        <v>900</v>
      </c>
      <c r="B17" s="480"/>
      <c r="C17" s="480"/>
      <c r="D17" s="189"/>
    </row>
    <row r="18" spans="1:4" ht="14.25" customHeight="1">
      <c r="A18" s="189"/>
      <c r="B18" s="189"/>
      <c r="C18" s="189"/>
      <c r="D18" s="189"/>
    </row>
    <row r="19" spans="1:4" ht="21" customHeight="1">
      <c r="A19" s="189"/>
      <c r="B19" s="189"/>
      <c r="C19" s="212" t="s">
        <v>663</v>
      </c>
      <c r="D19" s="189"/>
    </row>
    <row r="20" spans="1:3" ht="15.75">
      <c r="A20" s="496" t="s">
        <v>492</v>
      </c>
      <c r="B20" s="496" t="s">
        <v>13</v>
      </c>
      <c r="C20" s="496" t="s">
        <v>899</v>
      </c>
    </row>
    <row r="21" spans="1:3" ht="15.75">
      <c r="A21" s="496"/>
      <c r="B21" s="496"/>
      <c r="C21" s="496"/>
    </row>
    <row r="22" spans="1:3" ht="15.75">
      <c r="A22" s="218">
        <v>1</v>
      </c>
      <c r="B22" s="219" t="s">
        <v>664</v>
      </c>
      <c r="C22" s="287">
        <v>272.9</v>
      </c>
    </row>
    <row r="23" spans="1:3" ht="15.75">
      <c r="A23" s="213">
        <v>2</v>
      </c>
      <c r="B23" s="221" t="s">
        <v>665</v>
      </c>
      <c r="C23" s="287">
        <v>457.1</v>
      </c>
    </row>
    <row r="24" spans="1:3" ht="15.75">
      <c r="A24" s="213">
        <v>3</v>
      </c>
      <c r="B24" s="221" t="s">
        <v>666</v>
      </c>
      <c r="C24" s="287">
        <v>174.9</v>
      </c>
    </row>
    <row r="25" spans="1:3" ht="15.75">
      <c r="A25" s="213">
        <v>4</v>
      </c>
      <c r="B25" s="221" t="s">
        <v>667</v>
      </c>
      <c r="C25" s="287">
        <v>320.7</v>
      </c>
    </row>
    <row r="26" spans="1:3" ht="15.75">
      <c r="A26" s="213">
        <v>5</v>
      </c>
      <c r="B26" s="221" t="s">
        <v>668</v>
      </c>
      <c r="C26" s="287">
        <v>768.5</v>
      </c>
    </row>
    <row r="27" spans="1:3" ht="15.75">
      <c r="A27" s="213">
        <v>6</v>
      </c>
      <c r="B27" s="221" t="s">
        <v>669</v>
      </c>
      <c r="C27" s="287">
        <v>328.6</v>
      </c>
    </row>
    <row r="28" spans="1:3" ht="15.75">
      <c r="A28" s="213">
        <v>7</v>
      </c>
      <c r="B28" s="221" t="s">
        <v>670</v>
      </c>
      <c r="C28" s="287">
        <v>1281</v>
      </c>
    </row>
    <row r="29" spans="1:3" ht="15.75">
      <c r="A29" s="213">
        <v>8</v>
      </c>
      <c r="B29" s="221" t="s">
        <v>671</v>
      </c>
      <c r="C29" s="287">
        <v>169.1</v>
      </c>
    </row>
    <row r="30" spans="1:3" ht="15.75">
      <c r="A30" s="213">
        <v>9</v>
      </c>
      <c r="B30" s="221" t="s">
        <v>672</v>
      </c>
      <c r="C30" s="287">
        <v>466.6</v>
      </c>
    </row>
    <row r="31" spans="1:3" ht="15.75">
      <c r="A31" s="213">
        <v>10</v>
      </c>
      <c r="B31" s="221" t="s">
        <v>673</v>
      </c>
      <c r="C31" s="287">
        <v>736.1</v>
      </c>
    </row>
    <row r="32" spans="1:3" ht="15.75">
      <c r="A32" s="213">
        <v>11</v>
      </c>
      <c r="B32" s="221" t="s">
        <v>674</v>
      </c>
      <c r="C32" s="287">
        <v>231.7</v>
      </c>
    </row>
    <row r="33" spans="1:3" ht="15.75">
      <c r="A33" s="213">
        <v>12</v>
      </c>
      <c r="B33" s="221" t="s">
        <v>675</v>
      </c>
      <c r="C33" s="287">
        <v>430.6</v>
      </c>
    </row>
    <row r="34" spans="1:3" ht="15.75">
      <c r="A34" s="213">
        <v>13</v>
      </c>
      <c r="B34" s="221" t="s">
        <v>676</v>
      </c>
      <c r="C34" s="287">
        <v>352.4</v>
      </c>
    </row>
    <row r="35" spans="1:3" ht="15.75">
      <c r="A35" s="213">
        <v>14</v>
      </c>
      <c r="B35" s="223" t="s">
        <v>677</v>
      </c>
      <c r="C35" s="287">
        <v>720.9</v>
      </c>
    </row>
    <row r="36" spans="1:3" ht="15.75">
      <c r="A36" s="213">
        <v>15</v>
      </c>
      <c r="B36" s="223" t="s">
        <v>678</v>
      </c>
      <c r="C36" s="287">
        <v>164.2</v>
      </c>
    </row>
    <row r="37" spans="1:3" ht="15.75">
      <c r="A37" s="213">
        <v>16</v>
      </c>
      <c r="B37" s="223" t="s">
        <v>679</v>
      </c>
      <c r="C37" s="287">
        <v>129.7</v>
      </c>
    </row>
    <row r="38" spans="1:3" ht="15.75">
      <c r="A38" s="213"/>
      <c r="B38" s="214" t="s">
        <v>157</v>
      </c>
      <c r="C38" s="215">
        <f>C37+C36+C35+C34+C33+C32+C31+C30+C29+C28+C27+C26+C25+C24+C23+C22</f>
        <v>7004.999999999999</v>
      </c>
    </row>
    <row r="41" spans="1:5" ht="15.75">
      <c r="A41" s="524" t="s">
        <v>956</v>
      </c>
      <c r="B41" s="525"/>
      <c r="C41" s="525"/>
      <c r="E41" s="216"/>
    </row>
  </sheetData>
  <sheetProtection/>
  <mergeCells count="19">
    <mergeCell ref="A11:C11"/>
    <mergeCell ref="A12:C12"/>
    <mergeCell ref="A7:C7"/>
    <mergeCell ref="A1:C1"/>
    <mergeCell ref="A2:C2"/>
    <mergeCell ref="A3:C3"/>
    <mergeCell ref="A4:C4"/>
    <mergeCell ref="A5:C5"/>
    <mergeCell ref="A6:C6"/>
    <mergeCell ref="A14:C14"/>
    <mergeCell ref="A13:C13"/>
    <mergeCell ref="B20:B21"/>
    <mergeCell ref="C20:C21"/>
    <mergeCell ref="A41:C41"/>
    <mergeCell ref="A8:C8"/>
    <mergeCell ref="A9:C9"/>
    <mergeCell ref="A10:C10"/>
    <mergeCell ref="A17:C17"/>
    <mergeCell ref="A20:A21"/>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F41"/>
  <sheetViews>
    <sheetView zoomScalePageLayoutView="0" workbookViewId="0" topLeftCell="A1">
      <selection activeCell="A15" sqref="A15:IV15"/>
    </sheetView>
  </sheetViews>
  <sheetFormatPr defaultColWidth="9.00390625" defaultRowHeight="12.75"/>
  <cols>
    <col min="1" max="1" width="7.125" style="57" customWidth="1"/>
    <col min="2" max="2" width="52.25390625" style="44" customWidth="1"/>
    <col min="3" max="3" width="15.00390625" style="44" customWidth="1"/>
    <col min="4" max="4" width="14.25390625" style="44" customWidth="1"/>
    <col min="5" max="5" width="12.125" style="44" customWidth="1"/>
    <col min="6" max="16384" width="9.125" style="44" customWidth="1"/>
  </cols>
  <sheetData>
    <row r="1" spans="1:4" s="41" customFormat="1" ht="15">
      <c r="A1" s="426" t="s">
        <v>954</v>
      </c>
      <c r="B1" s="426"/>
      <c r="C1" s="426"/>
      <c r="D1" s="426"/>
    </row>
    <row r="2" spans="1:4" s="41" customFormat="1" ht="15">
      <c r="A2" s="426" t="s">
        <v>857</v>
      </c>
      <c r="B2" s="426"/>
      <c r="C2" s="426"/>
      <c r="D2" s="426"/>
    </row>
    <row r="3" spans="1:4" s="41" customFormat="1" ht="15">
      <c r="A3" s="426" t="s">
        <v>953</v>
      </c>
      <c r="B3" s="426"/>
      <c r="C3" s="426"/>
      <c r="D3" s="426"/>
    </row>
    <row r="4" spans="1:4" s="41" customFormat="1" ht="15">
      <c r="A4" s="426" t="s">
        <v>859</v>
      </c>
      <c r="B4" s="426"/>
      <c r="C4" s="426"/>
      <c r="D4" s="426"/>
    </row>
    <row r="5" spans="1:4" s="41" customFormat="1" ht="15">
      <c r="A5" s="426" t="s">
        <v>1088</v>
      </c>
      <c r="B5" s="426"/>
      <c r="C5" s="426"/>
      <c r="D5" s="426"/>
    </row>
    <row r="6" spans="1:4" s="41" customFormat="1" ht="15">
      <c r="A6" s="426" t="s">
        <v>1159</v>
      </c>
      <c r="B6" s="411"/>
      <c r="C6" s="411"/>
      <c r="D6" s="411"/>
    </row>
    <row r="7" spans="1:4" s="41" customFormat="1" ht="15">
      <c r="A7" s="426" t="s">
        <v>1215</v>
      </c>
      <c r="B7" s="411"/>
      <c r="C7" s="411"/>
      <c r="D7" s="411"/>
    </row>
    <row r="8" spans="1:4" s="41" customFormat="1" ht="15">
      <c r="A8" s="426" t="s">
        <v>1244</v>
      </c>
      <c r="B8" s="411"/>
      <c r="C8" s="411"/>
      <c r="D8" s="411"/>
    </row>
    <row r="9" spans="1:4" s="41" customFormat="1" ht="15">
      <c r="A9" s="426" t="s">
        <v>1301</v>
      </c>
      <c r="B9" s="411"/>
      <c r="C9" s="411"/>
      <c r="D9" s="411"/>
    </row>
    <row r="10" spans="1:4" s="41" customFormat="1" ht="15">
      <c r="A10" s="426" t="s">
        <v>1378</v>
      </c>
      <c r="B10" s="411"/>
      <c r="C10" s="411"/>
      <c r="D10" s="411"/>
    </row>
    <row r="11" spans="1:4" s="41" customFormat="1" ht="15">
      <c r="A11" s="426" t="s">
        <v>1379</v>
      </c>
      <c r="B11" s="411"/>
      <c r="C11" s="411"/>
      <c r="D11" s="411"/>
    </row>
    <row r="12" spans="1:4" s="41" customFormat="1" ht="15">
      <c r="A12" s="426" t="s">
        <v>1429</v>
      </c>
      <c r="B12" s="411"/>
      <c r="C12" s="411"/>
      <c r="D12" s="411"/>
    </row>
    <row r="13" spans="1:4" s="41" customFormat="1" ht="15">
      <c r="A13" s="426" t="s">
        <v>1477</v>
      </c>
      <c r="B13" s="411"/>
      <c r="C13" s="411"/>
      <c r="D13" s="411"/>
    </row>
    <row r="14" spans="1:4" s="41" customFormat="1" ht="15">
      <c r="A14" s="426" t="s">
        <v>1478</v>
      </c>
      <c r="B14" s="411"/>
      <c r="C14" s="411"/>
      <c r="D14" s="411"/>
    </row>
    <row r="15" spans="1:4" s="41" customFormat="1" ht="15">
      <c r="A15" s="14"/>
      <c r="B15" s="149"/>
      <c r="C15" s="149"/>
      <c r="D15" s="149"/>
    </row>
    <row r="17" spans="1:5" ht="45" customHeight="1">
      <c r="A17" s="506" t="s">
        <v>902</v>
      </c>
      <c r="B17" s="506"/>
      <c r="C17" s="506"/>
      <c r="D17" s="506"/>
      <c r="E17" s="32"/>
    </row>
    <row r="18" spans="1:5" ht="16.5" customHeight="1">
      <c r="A18" s="32"/>
      <c r="B18" s="32"/>
      <c r="C18" s="32"/>
      <c r="D18" s="32"/>
      <c r="E18" s="32"/>
    </row>
    <row r="19" spans="1:5" ht="14.25" customHeight="1">
      <c r="A19" s="32"/>
      <c r="B19" s="32"/>
      <c r="C19" s="32"/>
      <c r="D19" s="47" t="s">
        <v>663</v>
      </c>
      <c r="E19" s="32"/>
    </row>
    <row r="20" spans="1:4" ht="15" customHeight="1">
      <c r="A20" s="516" t="s">
        <v>492</v>
      </c>
      <c r="B20" s="516" t="s">
        <v>13</v>
      </c>
      <c r="C20" s="516" t="s">
        <v>901</v>
      </c>
      <c r="D20" s="516"/>
    </row>
    <row r="21" spans="1:4" ht="15.75">
      <c r="A21" s="516"/>
      <c r="B21" s="516"/>
      <c r="C21" s="19" t="s">
        <v>429</v>
      </c>
      <c r="D21" s="19" t="s">
        <v>879</v>
      </c>
    </row>
    <row r="22" spans="1:4" ht="15.75">
      <c r="A22" s="64">
        <v>1</v>
      </c>
      <c r="B22" s="65" t="s">
        <v>664</v>
      </c>
      <c r="C22" s="53">
        <v>206</v>
      </c>
      <c r="D22" s="53">
        <v>206</v>
      </c>
    </row>
    <row r="23" spans="1:4" ht="15.75">
      <c r="A23" s="66">
        <v>2</v>
      </c>
      <c r="B23" s="61" t="s">
        <v>665</v>
      </c>
      <c r="C23" s="53">
        <v>345</v>
      </c>
      <c r="D23" s="53">
        <v>345</v>
      </c>
    </row>
    <row r="24" spans="1:4" ht="15.75">
      <c r="A24" s="66">
        <v>3</v>
      </c>
      <c r="B24" s="61" t="s">
        <v>666</v>
      </c>
      <c r="C24" s="53">
        <v>132</v>
      </c>
      <c r="D24" s="53">
        <v>132</v>
      </c>
    </row>
    <row r="25" spans="1:4" ht="15.75">
      <c r="A25" s="66">
        <v>4</v>
      </c>
      <c r="B25" s="61" t="s">
        <v>667</v>
      </c>
      <c r="C25" s="53">
        <v>242</v>
      </c>
      <c r="D25" s="53">
        <v>242</v>
      </c>
    </row>
    <row r="26" spans="1:4" ht="15.75">
      <c r="A26" s="66">
        <v>5</v>
      </c>
      <c r="B26" s="61" t="s">
        <v>668</v>
      </c>
      <c r="C26" s="53">
        <v>606</v>
      </c>
      <c r="D26" s="53">
        <v>606</v>
      </c>
    </row>
    <row r="27" spans="1:4" ht="15.75">
      <c r="A27" s="66">
        <v>6</v>
      </c>
      <c r="B27" s="61" t="s">
        <v>669</v>
      </c>
      <c r="C27" s="53">
        <v>268</v>
      </c>
      <c r="D27" s="53">
        <v>268</v>
      </c>
    </row>
    <row r="28" spans="1:4" ht="15.75">
      <c r="A28" s="66">
        <v>7</v>
      </c>
      <c r="B28" s="61" t="s">
        <v>670</v>
      </c>
      <c r="C28" s="53">
        <v>1009</v>
      </c>
      <c r="D28" s="53">
        <v>1009</v>
      </c>
    </row>
    <row r="29" spans="1:4" ht="15.75">
      <c r="A29" s="66">
        <v>8</v>
      </c>
      <c r="B29" s="61" t="s">
        <v>671</v>
      </c>
      <c r="C29" s="53">
        <v>128</v>
      </c>
      <c r="D29" s="53">
        <v>128</v>
      </c>
    </row>
    <row r="30" spans="1:4" ht="15.75">
      <c r="A30" s="66">
        <v>9</v>
      </c>
      <c r="B30" s="61" t="s">
        <v>672</v>
      </c>
      <c r="C30" s="53">
        <v>248</v>
      </c>
      <c r="D30" s="53">
        <v>248</v>
      </c>
    </row>
    <row r="31" spans="1:4" ht="15.75">
      <c r="A31" s="66">
        <v>10</v>
      </c>
      <c r="B31" s="61" t="s">
        <v>673</v>
      </c>
      <c r="C31" s="53">
        <v>480</v>
      </c>
      <c r="D31" s="53">
        <v>480</v>
      </c>
    </row>
    <row r="32" spans="1:4" ht="15.75">
      <c r="A32" s="66">
        <v>11</v>
      </c>
      <c r="B32" s="61" t="s">
        <v>674</v>
      </c>
      <c r="C32" s="53">
        <v>178</v>
      </c>
      <c r="D32" s="53">
        <v>178</v>
      </c>
    </row>
    <row r="33" spans="1:4" ht="15.75">
      <c r="A33" s="66">
        <v>12</v>
      </c>
      <c r="B33" s="61" t="s">
        <v>675</v>
      </c>
      <c r="C33" s="53">
        <v>325</v>
      </c>
      <c r="D33" s="53">
        <v>325</v>
      </c>
    </row>
    <row r="34" spans="1:4" ht="15.75">
      <c r="A34" s="66">
        <v>13</v>
      </c>
      <c r="B34" s="61" t="s">
        <v>676</v>
      </c>
      <c r="C34" s="53">
        <v>266</v>
      </c>
      <c r="D34" s="53">
        <v>266</v>
      </c>
    </row>
    <row r="35" spans="1:4" ht="15.75">
      <c r="A35" s="66">
        <v>14</v>
      </c>
      <c r="B35" s="67" t="s">
        <v>677</v>
      </c>
      <c r="C35" s="53">
        <v>335</v>
      </c>
      <c r="D35" s="53">
        <v>335</v>
      </c>
    </row>
    <row r="36" spans="1:4" ht="15.75">
      <c r="A36" s="66">
        <v>15</v>
      </c>
      <c r="B36" s="67" t="s">
        <v>678</v>
      </c>
      <c r="C36" s="53">
        <v>124</v>
      </c>
      <c r="D36" s="53">
        <v>124</v>
      </c>
    </row>
    <row r="37" spans="1:4" ht="15.75">
      <c r="A37" s="66">
        <v>16</v>
      </c>
      <c r="B37" s="67" t="s">
        <v>679</v>
      </c>
      <c r="C37" s="53">
        <v>98</v>
      </c>
      <c r="D37" s="53">
        <v>98</v>
      </c>
    </row>
    <row r="38" spans="1:4" ht="15.75">
      <c r="A38" s="66"/>
      <c r="B38" s="62" t="s">
        <v>157</v>
      </c>
      <c r="C38" s="11">
        <f>C37+C36+C35+C34+C33+C32+C31+C30+C29+C28+C27+C26+C25+C24+C23+C22</f>
        <v>4990</v>
      </c>
      <c r="D38" s="11">
        <f>D37+D36+D35+D34+D33+D32+D31+D30+D29+D28+D27+D26+D25+D24+D23+D22</f>
        <v>4990</v>
      </c>
    </row>
    <row r="41" spans="1:6" ht="15.75">
      <c r="A41" s="518" t="s">
        <v>872</v>
      </c>
      <c r="B41" s="535"/>
      <c r="C41" s="535"/>
      <c r="D41" s="535"/>
      <c r="F41" s="68"/>
    </row>
  </sheetData>
  <sheetProtection/>
  <mergeCells count="19">
    <mergeCell ref="A20:A21"/>
    <mergeCell ref="B20:B21"/>
    <mergeCell ref="C20:D20"/>
    <mergeCell ref="A41:D41"/>
    <mergeCell ref="A7:D7"/>
    <mergeCell ref="A8:D8"/>
    <mergeCell ref="A10:D10"/>
    <mergeCell ref="A13:D13"/>
    <mergeCell ref="A14:D14"/>
    <mergeCell ref="A1:D1"/>
    <mergeCell ref="A2:D2"/>
    <mergeCell ref="A3:D3"/>
    <mergeCell ref="A4:D4"/>
    <mergeCell ref="A5:D5"/>
    <mergeCell ref="A17:D17"/>
    <mergeCell ref="A6:D6"/>
    <mergeCell ref="A9:D9"/>
    <mergeCell ref="A11:D11"/>
    <mergeCell ref="A12:D12"/>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E25"/>
  <sheetViews>
    <sheetView zoomScalePageLayoutView="0" workbookViewId="0" topLeftCell="A1">
      <selection activeCell="A15" sqref="A15:IV15"/>
    </sheetView>
  </sheetViews>
  <sheetFormatPr defaultColWidth="8.875" defaultRowHeight="12.75"/>
  <cols>
    <col min="1" max="1" width="24.375" style="0" customWidth="1"/>
    <col min="2" max="2" width="49.625" style="0" customWidth="1"/>
    <col min="3" max="3" width="12.625" style="0" customWidth="1"/>
  </cols>
  <sheetData>
    <row r="1" spans="1:4" s="200" customFormat="1" ht="15.75">
      <c r="A1" s="488" t="s">
        <v>1090</v>
      </c>
      <c r="B1" s="488"/>
      <c r="C1" s="488"/>
      <c r="D1" s="488"/>
    </row>
    <row r="2" spans="1:4" s="200" customFormat="1" ht="15.75">
      <c r="A2" s="488" t="s">
        <v>53</v>
      </c>
      <c r="B2" s="488"/>
      <c r="C2" s="488"/>
      <c r="D2" s="488"/>
    </row>
    <row r="3" spans="1:4" s="200" customFormat="1" ht="14.25" customHeight="1">
      <c r="A3" s="549" t="s">
        <v>54</v>
      </c>
      <c r="B3" s="411"/>
      <c r="C3" s="411"/>
      <c r="D3" s="187"/>
    </row>
    <row r="4" spans="1:4" s="200" customFormat="1" ht="15.75" customHeight="1">
      <c r="A4" s="549" t="s">
        <v>55</v>
      </c>
      <c r="B4" s="411"/>
      <c r="C4" s="411"/>
      <c r="D4" s="187"/>
    </row>
    <row r="5" spans="1:4" s="200" customFormat="1" ht="15.75">
      <c r="A5" s="488" t="s">
        <v>1089</v>
      </c>
      <c r="B5" s="488"/>
      <c r="C5" s="488"/>
      <c r="D5" s="488"/>
    </row>
    <row r="6" spans="1:4" s="200" customFormat="1" ht="15.75" customHeight="1">
      <c r="A6" s="488" t="s">
        <v>1163</v>
      </c>
      <c r="B6" s="453"/>
      <c r="C6" s="453"/>
      <c r="D6" s="187"/>
    </row>
    <row r="7" spans="1:4" s="200" customFormat="1" ht="15.75">
      <c r="A7" s="488" t="s">
        <v>1216</v>
      </c>
      <c r="B7" s="453"/>
      <c r="C7" s="453"/>
      <c r="D7" s="187"/>
    </row>
    <row r="8" spans="1:4" s="200" customFormat="1" ht="15.75">
      <c r="A8" s="488" t="s">
        <v>1245</v>
      </c>
      <c r="B8" s="453"/>
      <c r="C8" s="453"/>
      <c r="D8" s="187"/>
    </row>
    <row r="9" spans="1:4" s="200" customFormat="1" ht="15.75">
      <c r="A9" s="488" t="s">
        <v>1300</v>
      </c>
      <c r="B9" s="453"/>
      <c r="C9" s="453"/>
      <c r="D9" s="187"/>
    </row>
    <row r="10" spans="1:4" s="200" customFormat="1" ht="15.75">
      <c r="A10" s="488" t="s">
        <v>1329</v>
      </c>
      <c r="B10" s="453"/>
      <c r="C10" s="453"/>
      <c r="D10" s="187"/>
    </row>
    <row r="11" spans="1:4" s="200" customFormat="1" ht="15.75">
      <c r="A11" s="488" t="s">
        <v>1381</v>
      </c>
      <c r="B11" s="453"/>
      <c r="C11" s="453"/>
      <c r="D11" s="187"/>
    </row>
    <row r="12" spans="1:4" s="200" customFormat="1" ht="15.75">
      <c r="A12" s="488" t="s">
        <v>1430</v>
      </c>
      <c r="B12" s="453"/>
      <c r="C12" s="453"/>
      <c r="D12" s="187"/>
    </row>
    <row r="13" spans="1:4" s="200" customFormat="1" ht="15.75">
      <c r="A13" s="488" t="s">
        <v>1479</v>
      </c>
      <c r="B13" s="453"/>
      <c r="C13" s="453"/>
      <c r="D13" s="187"/>
    </row>
    <row r="14" spans="1:4" s="200" customFormat="1" ht="15.75">
      <c r="A14" s="488" t="s">
        <v>1480</v>
      </c>
      <c r="B14" s="453"/>
      <c r="C14" s="453"/>
      <c r="D14" s="187"/>
    </row>
    <row r="15" spans="1:4" s="200" customFormat="1" ht="15.75">
      <c r="A15" s="187"/>
      <c r="B15" s="148"/>
      <c r="C15" s="148"/>
      <c r="D15" s="187"/>
    </row>
    <row r="16" spans="1:3" s="200" customFormat="1" ht="15.75">
      <c r="A16" s="201"/>
      <c r="B16" s="201"/>
      <c r="C16" s="201"/>
    </row>
    <row r="17" spans="1:3" s="200" customFormat="1" ht="37.5" customHeight="1">
      <c r="A17" s="454" t="s">
        <v>1091</v>
      </c>
      <c r="B17" s="454"/>
      <c r="C17" s="454"/>
    </row>
    <row r="18" spans="1:3" s="200" customFormat="1" ht="15.75">
      <c r="A18" s="164"/>
      <c r="B18" s="164"/>
      <c r="C18" s="202" t="s">
        <v>584</v>
      </c>
    </row>
    <row r="19" spans="1:3" s="200" customFormat="1" ht="12" customHeight="1">
      <c r="A19" s="548" t="s">
        <v>1092</v>
      </c>
      <c r="B19" s="548" t="s">
        <v>1093</v>
      </c>
      <c r="C19" s="548" t="s">
        <v>473</v>
      </c>
    </row>
    <row r="20" spans="1:3" s="200" customFormat="1" ht="12" customHeight="1">
      <c r="A20" s="548"/>
      <c r="B20" s="548"/>
      <c r="C20" s="548"/>
    </row>
    <row r="21" spans="1:3" s="200" customFormat="1" ht="31.5">
      <c r="A21" s="203" t="s">
        <v>1094</v>
      </c>
      <c r="B21" s="204" t="s">
        <v>1095</v>
      </c>
      <c r="C21" s="170">
        <v>175782.865</v>
      </c>
    </row>
    <row r="22" spans="1:3" s="200" customFormat="1" ht="15.75">
      <c r="A22" s="546" t="s">
        <v>1096</v>
      </c>
      <c r="B22" s="547"/>
      <c r="C22" s="205">
        <f>C21</f>
        <v>175782.865</v>
      </c>
    </row>
    <row r="23" spans="1:3" s="200" customFormat="1" ht="15.75">
      <c r="A23" s="206"/>
      <c r="B23" s="206"/>
      <c r="C23" s="207"/>
    </row>
    <row r="24" s="200" customFormat="1" ht="15.75"/>
    <row r="25" spans="1:5" s="200" customFormat="1" ht="15" customHeight="1">
      <c r="A25" s="456" t="s">
        <v>1097</v>
      </c>
      <c r="B25" s="453"/>
      <c r="C25" s="453"/>
      <c r="D25" s="162"/>
      <c r="E25" s="162"/>
    </row>
    <row r="26" s="200" customFormat="1" ht="15.75"/>
  </sheetData>
  <sheetProtection/>
  <mergeCells count="20">
    <mergeCell ref="A12:C12"/>
    <mergeCell ref="A19:A20"/>
    <mergeCell ref="B19:B20"/>
    <mergeCell ref="A1:D1"/>
    <mergeCell ref="A2:D2"/>
    <mergeCell ref="A5:D5"/>
    <mergeCell ref="A3:C3"/>
    <mergeCell ref="A4:C4"/>
    <mergeCell ref="A7:C7"/>
    <mergeCell ref="C19:C20"/>
    <mergeCell ref="A22:B22"/>
    <mergeCell ref="A13:C13"/>
    <mergeCell ref="A25:C25"/>
    <mergeCell ref="A6:C6"/>
    <mergeCell ref="A8:C8"/>
    <mergeCell ref="A9:C9"/>
    <mergeCell ref="A17:C17"/>
    <mergeCell ref="A10:C10"/>
    <mergeCell ref="A11:C11"/>
    <mergeCell ref="A14:C14"/>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G127"/>
  <sheetViews>
    <sheetView zoomScalePageLayoutView="0" workbookViewId="0" topLeftCell="A1">
      <selection activeCell="G17" sqref="G17"/>
    </sheetView>
  </sheetViews>
  <sheetFormatPr defaultColWidth="9.00390625" defaultRowHeight="12.75"/>
  <cols>
    <col min="1" max="1" width="3.875" style="57" customWidth="1"/>
    <col min="2" max="2" width="25.375" style="44" customWidth="1"/>
    <col min="3" max="3" width="48.00390625" style="44" customWidth="1"/>
    <col min="4" max="4" width="11.375" style="44" customWidth="1"/>
    <col min="5" max="5" width="12.125" style="44" customWidth="1"/>
    <col min="6" max="7" width="10.125" style="44" bestFit="1" customWidth="1"/>
    <col min="8" max="16384" width="9.125" style="44" customWidth="1"/>
  </cols>
  <sheetData>
    <row r="1" spans="1:4" s="41" customFormat="1" ht="15">
      <c r="A1" s="426" t="s">
        <v>1098</v>
      </c>
      <c r="B1" s="426"/>
      <c r="C1" s="426"/>
      <c r="D1" s="426"/>
    </row>
    <row r="2" spans="1:4" s="41" customFormat="1" ht="15">
      <c r="A2" s="426" t="s">
        <v>215</v>
      </c>
      <c r="B2" s="426"/>
      <c r="C2" s="426"/>
      <c r="D2" s="426"/>
    </row>
    <row r="3" spans="1:4" s="41" customFormat="1" ht="15">
      <c r="A3" s="426" t="s">
        <v>214</v>
      </c>
      <c r="B3" s="426"/>
      <c r="C3" s="426"/>
      <c r="D3" s="426"/>
    </row>
    <row r="4" spans="1:4" s="41" customFormat="1" ht="15">
      <c r="A4" s="426" t="s">
        <v>213</v>
      </c>
      <c r="B4" s="426"/>
      <c r="C4" s="426"/>
      <c r="D4" s="426"/>
    </row>
    <row r="5" spans="1:4" s="41" customFormat="1" ht="15">
      <c r="A5" s="426" t="s">
        <v>1018</v>
      </c>
      <c r="B5" s="570"/>
      <c r="C5" s="570"/>
      <c r="D5" s="570"/>
    </row>
    <row r="6" spans="1:4" s="41" customFormat="1" ht="15">
      <c r="A6" s="426" t="s">
        <v>1111</v>
      </c>
      <c r="B6" s="426"/>
      <c r="C6" s="426"/>
      <c r="D6" s="426"/>
    </row>
    <row r="7" spans="1:4" s="41" customFormat="1" ht="15">
      <c r="A7" s="426" t="s">
        <v>1204</v>
      </c>
      <c r="B7" s="570"/>
      <c r="C7" s="570"/>
      <c r="D7" s="570"/>
    </row>
    <row r="8" spans="1:4" s="41" customFormat="1" ht="15">
      <c r="A8" s="426" t="s">
        <v>1220</v>
      </c>
      <c r="B8" s="570"/>
      <c r="C8" s="570"/>
      <c r="D8" s="570"/>
    </row>
    <row r="9" spans="1:4" s="41" customFormat="1" ht="15">
      <c r="A9" s="426" t="s">
        <v>1291</v>
      </c>
      <c r="B9" s="570"/>
      <c r="C9" s="570"/>
      <c r="D9" s="570"/>
    </row>
    <row r="10" spans="1:4" s="41" customFormat="1" ht="15">
      <c r="A10" s="426" t="s">
        <v>1308</v>
      </c>
      <c r="B10" s="570"/>
      <c r="C10" s="570"/>
      <c r="D10" s="570"/>
    </row>
    <row r="11" spans="1:4" s="41" customFormat="1" ht="15">
      <c r="A11" s="426" t="s">
        <v>1350</v>
      </c>
      <c r="B11" s="570"/>
      <c r="C11" s="570"/>
      <c r="D11" s="570"/>
    </row>
    <row r="12" spans="1:4" s="41" customFormat="1" ht="15">
      <c r="A12" s="426" t="s">
        <v>1394</v>
      </c>
      <c r="B12" s="411"/>
      <c r="C12" s="411"/>
      <c r="D12" s="411"/>
    </row>
    <row r="13" spans="1:4" s="41" customFormat="1" ht="15">
      <c r="A13" s="426" t="s">
        <v>1452</v>
      </c>
      <c r="B13" s="411"/>
      <c r="C13" s="411"/>
      <c r="D13" s="411"/>
    </row>
    <row r="14" spans="1:4" s="41" customFormat="1" ht="15">
      <c r="A14" s="426" t="s">
        <v>1453</v>
      </c>
      <c r="B14" s="411"/>
      <c r="C14" s="411"/>
      <c r="D14" s="411"/>
    </row>
    <row r="15" spans="1:4" s="41" customFormat="1" ht="15">
      <c r="A15" s="14"/>
      <c r="B15" s="63"/>
      <c r="C15" s="63"/>
      <c r="D15" s="63"/>
    </row>
    <row r="16" spans="2:5" ht="15.75">
      <c r="B16" s="16"/>
      <c r="C16" s="16"/>
      <c r="D16" s="28"/>
      <c r="E16" s="63"/>
    </row>
    <row r="17" spans="1:5" ht="64.5" customHeight="1">
      <c r="A17" s="506" t="s">
        <v>1099</v>
      </c>
      <c r="B17" s="506"/>
      <c r="C17" s="506"/>
      <c r="D17" s="506"/>
      <c r="E17" s="32"/>
    </row>
    <row r="18" spans="1:5" ht="18" customHeight="1" thickBot="1">
      <c r="A18" s="32"/>
      <c r="B18" s="32"/>
      <c r="C18" s="32"/>
      <c r="D18" s="47" t="s">
        <v>663</v>
      </c>
      <c r="E18" s="32"/>
    </row>
    <row r="19" spans="1:4" ht="15.75">
      <c r="A19" s="571" t="s">
        <v>492</v>
      </c>
      <c r="B19" s="559" t="s">
        <v>13</v>
      </c>
      <c r="C19" s="539" t="s">
        <v>1100</v>
      </c>
      <c r="D19" s="562" t="s">
        <v>473</v>
      </c>
    </row>
    <row r="20" spans="1:4" ht="16.5" thickBot="1">
      <c r="A20" s="572"/>
      <c r="B20" s="560"/>
      <c r="C20" s="561"/>
      <c r="D20" s="563"/>
    </row>
    <row r="21" spans="1:4" ht="31.5">
      <c r="A21" s="565">
        <v>1</v>
      </c>
      <c r="B21" s="569" t="s">
        <v>664</v>
      </c>
      <c r="C21" s="322" t="s">
        <v>1101</v>
      </c>
      <c r="D21" s="323">
        <v>133</v>
      </c>
    </row>
    <row r="22" spans="1:4" ht="31.5">
      <c r="A22" s="566"/>
      <c r="B22" s="558"/>
      <c r="C22" s="322" t="s">
        <v>1206</v>
      </c>
      <c r="D22" s="323">
        <v>1498.561</v>
      </c>
    </row>
    <row r="23" spans="1:4" ht="15.75">
      <c r="A23" s="567"/>
      <c r="B23" s="551"/>
      <c r="C23" s="322" t="s">
        <v>1207</v>
      </c>
      <c r="D23" s="323">
        <v>61.9</v>
      </c>
    </row>
    <row r="24" spans="1:4" ht="15.75">
      <c r="A24" s="567"/>
      <c r="B24" s="551"/>
      <c r="C24" s="322" t="s">
        <v>1208</v>
      </c>
      <c r="D24" s="323">
        <v>60</v>
      </c>
    </row>
    <row r="25" spans="1:4" ht="15.75">
      <c r="A25" s="568"/>
      <c r="B25" s="553"/>
      <c r="C25" s="322" t="s">
        <v>1294</v>
      </c>
      <c r="D25" s="323">
        <v>60</v>
      </c>
    </row>
    <row r="26" spans="1:7" ht="31.5" customHeight="1">
      <c r="A26" s="554">
        <v>2</v>
      </c>
      <c r="B26" s="550" t="s">
        <v>665</v>
      </c>
      <c r="C26" s="322" t="s">
        <v>1101</v>
      </c>
      <c r="D26" s="323">
        <v>53</v>
      </c>
      <c r="F26" s="324"/>
      <c r="G26" s="325"/>
    </row>
    <row r="27" spans="1:4" ht="15.75">
      <c r="A27" s="555"/>
      <c r="B27" s="551"/>
      <c r="C27" s="322" t="s">
        <v>1207</v>
      </c>
      <c r="D27" s="323">
        <v>29.7</v>
      </c>
    </row>
    <row r="28" spans="1:4" ht="15.75">
      <c r="A28" s="555"/>
      <c r="B28" s="551"/>
      <c r="C28" s="322" t="s">
        <v>1208</v>
      </c>
      <c r="D28" s="323">
        <v>30</v>
      </c>
    </row>
    <row r="29" spans="1:4" ht="15.75">
      <c r="A29" s="556"/>
      <c r="B29" s="552"/>
      <c r="C29" s="322" t="s">
        <v>1294</v>
      </c>
      <c r="D29" s="323">
        <v>40</v>
      </c>
    </row>
    <row r="30" spans="1:4" ht="47.25">
      <c r="A30" s="482"/>
      <c r="B30" s="553"/>
      <c r="C30" s="322" t="s">
        <v>1437</v>
      </c>
      <c r="D30" s="323">
        <v>87</v>
      </c>
    </row>
    <row r="31" spans="1:7" ht="31.5">
      <c r="A31" s="554">
        <v>3</v>
      </c>
      <c r="B31" s="550" t="s">
        <v>666</v>
      </c>
      <c r="C31" s="322" t="s">
        <v>1101</v>
      </c>
      <c r="D31" s="323">
        <v>54</v>
      </c>
      <c r="G31" s="325"/>
    </row>
    <row r="32" spans="1:7" ht="31.5">
      <c r="A32" s="557"/>
      <c r="B32" s="558"/>
      <c r="C32" s="322" t="s">
        <v>1206</v>
      </c>
      <c r="D32" s="323">
        <v>205.769</v>
      </c>
      <c r="G32" s="325"/>
    </row>
    <row r="33" spans="1:7" ht="15.75">
      <c r="A33" s="555"/>
      <c r="B33" s="551"/>
      <c r="C33" s="322" t="s">
        <v>1207</v>
      </c>
      <c r="D33" s="323">
        <v>30.6</v>
      </c>
      <c r="G33" s="325"/>
    </row>
    <row r="34" spans="1:4" ht="15.75">
      <c r="A34" s="555"/>
      <c r="B34" s="551"/>
      <c r="C34" s="322" t="s">
        <v>1208</v>
      </c>
      <c r="D34" s="323">
        <v>60</v>
      </c>
    </row>
    <row r="35" spans="1:4" ht="15.75">
      <c r="A35" s="555"/>
      <c r="B35" s="551"/>
      <c r="C35" s="322" t="s">
        <v>1294</v>
      </c>
      <c r="D35" s="323">
        <v>140</v>
      </c>
    </row>
    <row r="36" spans="1:4" ht="21" customHeight="1">
      <c r="A36" s="482"/>
      <c r="B36" s="553"/>
      <c r="C36" s="322" t="s">
        <v>1438</v>
      </c>
      <c r="D36" s="323">
        <v>70</v>
      </c>
    </row>
    <row r="37" spans="1:7" ht="31.5" customHeight="1">
      <c r="A37" s="554">
        <v>4</v>
      </c>
      <c r="B37" s="550" t="s">
        <v>667</v>
      </c>
      <c r="C37" s="322" t="s">
        <v>1101</v>
      </c>
      <c r="D37" s="323">
        <v>55</v>
      </c>
      <c r="G37" s="324"/>
    </row>
    <row r="38" spans="1:4" ht="15.75">
      <c r="A38" s="555"/>
      <c r="B38" s="551"/>
      <c r="C38" s="322" t="s">
        <v>1207</v>
      </c>
      <c r="D38" s="323">
        <v>49.3</v>
      </c>
    </row>
    <row r="39" spans="1:7" ht="15.75">
      <c r="A39" s="555"/>
      <c r="B39" s="551"/>
      <c r="C39" s="322" t="s">
        <v>1208</v>
      </c>
      <c r="D39" s="323">
        <v>80</v>
      </c>
      <c r="G39" s="325"/>
    </row>
    <row r="40" spans="1:7" ht="31.5">
      <c r="A40" s="556"/>
      <c r="B40" s="552"/>
      <c r="C40" s="322" t="s">
        <v>1332</v>
      </c>
      <c r="D40" s="323">
        <v>200</v>
      </c>
      <c r="G40" s="325"/>
    </row>
    <row r="41" spans="1:7" ht="15.75">
      <c r="A41" s="482"/>
      <c r="B41" s="553"/>
      <c r="C41" s="322" t="s">
        <v>1294</v>
      </c>
      <c r="D41" s="323">
        <v>250</v>
      </c>
      <c r="G41" s="325"/>
    </row>
    <row r="42" spans="1:7" ht="32.25" customHeight="1">
      <c r="A42" s="554">
        <v>5</v>
      </c>
      <c r="B42" s="550" t="s">
        <v>668</v>
      </c>
      <c r="C42" s="322" t="s">
        <v>1101</v>
      </c>
      <c r="D42" s="323">
        <v>86</v>
      </c>
      <c r="G42" s="325"/>
    </row>
    <row r="43" spans="1:4" ht="18.75" customHeight="1">
      <c r="A43" s="555"/>
      <c r="B43" s="551"/>
      <c r="C43" s="322" t="s">
        <v>1207</v>
      </c>
      <c r="D43" s="323">
        <v>62.2</v>
      </c>
    </row>
    <row r="44" spans="1:7" ht="19.5" customHeight="1">
      <c r="A44" s="555"/>
      <c r="B44" s="551"/>
      <c r="C44" s="322" t="s">
        <v>1208</v>
      </c>
      <c r="D44" s="323">
        <v>90</v>
      </c>
      <c r="G44" s="325"/>
    </row>
    <row r="45" spans="1:7" ht="19.5" customHeight="1">
      <c r="A45" s="555"/>
      <c r="B45" s="551"/>
      <c r="C45" s="322" t="s">
        <v>1294</v>
      </c>
      <c r="D45" s="323">
        <v>360</v>
      </c>
      <c r="G45" s="325"/>
    </row>
    <row r="46" spans="1:7" ht="49.5" customHeight="1">
      <c r="A46" s="556"/>
      <c r="B46" s="552"/>
      <c r="C46" s="322" t="s">
        <v>1386</v>
      </c>
      <c r="D46" s="323">
        <v>300</v>
      </c>
      <c r="G46" s="325"/>
    </row>
    <row r="47" spans="1:7" ht="33" customHeight="1">
      <c r="A47" s="556"/>
      <c r="B47" s="552"/>
      <c r="C47" s="322" t="s">
        <v>1332</v>
      </c>
      <c r="D47" s="323">
        <v>200</v>
      </c>
      <c r="G47" s="325"/>
    </row>
    <row r="48" spans="1:4" ht="31.5">
      <c r="A48" s="554">
        <v>6</v>
      </c>
      <c r="B48" s="550" t="s">
        <v>669</v>
      </c>
      <c r="C48" s="322" t="s">
        <v>1101</v>
      </c>
      <c r="D48" s="323">
        <v>121</v>
      </c>
    </row>
    <row r="49" spans="1:4" ht="15.75">
      <c r="A49" s="555"/>
      <c r="B49" s="551"/>
      <c r="C49" s="322" t="s">
        <v>1207</v>
      </c>
      <c r="D49" s="323">
        <v>359.6</v>
      </c>
    </row>
    <row r="50" spans="1:4" ht="15.75">
      <c r="A50" s="555"/>
      <c r="B50" s="551"/>
      <c r="C50" s="322" t="s">
        <v>1208</v>
      </c>
      <c r="D50" s="323">
        <v>60</v>
      </c>
    </row>
    <row r="51" spans="1:4" ht="21" customHeight="1">
      <c r="A51" s="555"/>
      <c r="B51" s="551"/>
      <c r="C51" s="322" t="s">
        <v>1295</v>
      </c>
      <c r="D51" s="323">
        <v>450</v>
      </c>
    </row>
    <row r="52" spans="1:4" ht="19.5" customHeight="1">
      <c r="A52" s="555"/>
      <c r="B52" s="551"/>
      <c r="C52" s="322" t="s">
        <v>1294</v>
      </c>
      <c r="D52" s="323">
        <v>160</v>
      </c>
    </row>
    <row r="53" spans="1:4" ht="17.25" customHeight="1">
      <c r="A53" s="482"/>
      <c r="B53" s="553"/>
      <c r="C53" s="322" t="s">
        <v>1438</v>
      </c>
      <c r="D53" s="323">
        <v>300</v>
      </c>
    </row>
    <row r="54" spans="1:4" ht="31.5">
      <c r="A54" s="554">
        <v>7</v>
      </c>
      <c r="B54" s="550" t="s">
        <v>670</v>
      </c>
      <c r="C54" s="322" t="s">
        <v>1101</v>
      </c>
      <c r="D54" s="323">
        <v>302</v>
      </c>
    </row>
    <row r="55" spans="1:4" ht="15.75">
      <c r="A55" s="555"/>
      <c r="B55" s="551"/>
      <c r="C55" s="322" t="s">
        <v>1207</v>
      </c>
      <c r="D55" s="323">
        <v>190.7</v>
      </c>
    </row>
    <row r="56" spans="1:4" ht="15.75">
      <c r="A56" s="555"/>
      <c r="B56" s="551"/>
      <c r="C56" s="322" t="s">
        <v>1208</v>
      </c>
      <c r="D56" s="323">
        <v>270</v>
      </c>
    </row>
    <row r="57" spans="1:4" ht="15.75">
      <c r="A57" s="555"/>
      <c r="B57" s="551"/>
      <c r="C57" s="322" t="s">
        <v>1248</v>
      </c>
      <c r="D57" s="323">
        <v>420</v>
      </c>
    </row>
    <row r="58" spans="1:4" ht="31.5">
      <c r="A58" s="555"/>
      <c r="B58" s="551"/>
      <c r="C58" s="322" t="s">
        <v>1330</v>
      </c>
      <c r="D58" s="323">
        <v>25.4</v>
      </c>
    </row>
    <row r="59" spans="1:4" ht="15.75">
      <c r="A59" s="555"/>
      <c r="B59" s="551"/>
      <c r="C59" s="322" t="s">
        <v>1331</v>
      </c>
      <c r="D59" s="323">
        <v>58.6</v>
      </c>
    </row>
    <row r="60" spans="1:4" ht="31.5">
      <c r="A60" s="555"/>
      <c r="B60" s="551"/>
      <c r="C60" s="322" t="s">
        <v>1332</v>
      </c>
      <c r="D60" s="323">
        <v>750</v>
      </c>
    </row>
    <row r="61" spans="1:4" ht="31.5">
      <c r="A61" s="555"/>
      <c r="B61" s="551"/>
      <c r="C61" s="322" t="s">
        <v>1333</v>
      </c>
      <c r="D61" s="323">
        <v>480</v>
      </c>
    </row>
    <row r="62" spans="1:4" ht="15.75">
      <c r="A62" s="482"/>
      <c r="B62" s="553"/>
      <c r="C62" s="322" t="s">
        <v>1294</v>
      </c>
      <c r="D62" s="323">
        <v>300</v>
      </c>
    </row>
    <row r="63" spans="1:4" ht="31.5">
      <c r="A63" s="554">
        <v>8</v>
      </c>
      <c r="B63" s="550" t="s">
        <v>671</v>
      </c>
      <c r="C63" s="322" t="s">
        <v>1101</v>
      </c>
      <c r="D63" s="323">
        <v>41</v>
      </c>
    </row>
    <row r="64" spans="1:4" ht="15.75">
      <c r="A64" s="555"/>
      <c r="B64" s="551"/>
      <c r="C64" s="322" t="s">
        <v>1207</v>
      </c>
      <c r="D64" s="323">
        <v>23.1</v>
      </c>
    </row>
    <row r="65" spans="1:4" ht="15.75">
      <c r="A65" s="555"/>
      <c r="B65" s="551"/>
      <c r="C65" s="322" t="s">
        <v>1208</v>
      </c>
      <c r="D65" s="323">
        <v>40</v>
      </c>
    </row>
    <row r="66" spans="1:4" ht="15.75">
      <c r="A66" s="471"/>
      <c r="B66" s="564"/>
      <c r="C66" s="322" t="s">
        <v>1294</v>
      </c>
      <c r="D66" s="323">
        <v>120</v>
      </c>
    </row>
    <row r="67" spans="1:4" ht="31.5">
      <c r="A67" s="554">
        <v>9</v>
      </c>
      <c r="B67" s="550" t="s">
        <v>672</v>
      </c>
      <c r="C67" s="322" t="s">
        <v>1101</v>
      </c>
      <c r="D67" s="323">
        <v>106</v>
      </c>
    </row>
    <row r="68" spans="1:4" ht="15.75">
      <c r="A68" s="555"/>
      <c r="B68" s="551"/>
      <c r="C68" s="322" t="s">
        <v>1207</v>
      </c>
      <c r="D68" s="323">
        <v>67</v>
      </c>
    </row>
    <row r="69" spans="1:4" ht="15.75">
      <c r="A69" s="555"/>
      <c r="B69" s="551"/>
      <c r="C69" s="322" t="s">
        <v>1208</v>
      </c>
      <c r="D69" s="323">
        <v>100</v>
      </c>
    </row>
    <row r="70" spans="1:4" ht="15.75">
      <c r="A70" s="555"/>
      <c r="B70" s="551"/>
      <c r="C70" s="322" t="s">
        <v>1296</v>
      </c>
      <c r="D70" s="323">
        <v>100</v>
      </c>
    </row>
    <row r="71" spans="1:4" ht="31.5">
      <c r="A71" s="556"/>
      <c r="B71" s="552"/>
      <c r="C71" s="322" t="s">
        <v>47</v>
      </c>
      <c r="D71" s="323">
        <v>300</v>
      </c>
    </row>
    <row r="72" spans="1:4" ht="31.5">
      <c r="A72" s="556"/>
      <c r="B72" s="552"/>
      <c r="C72" s="322" t="s">
        <v>1332</v>
      </c>
      <c r="D72" s="323">
        <v>240</v>
      </c>
    </row>
    <row r="73" spans="1:4" ht="15.75">
      <c r="A73" s="482"/>
      <c r="B73" s="553"/>
      <c r="C73" s="322" t="s">
        <v>1294</v>
      </c>
      <c r="D73" s="323">
        <v>60</v>
      </c>
    </row>
    <row r="74" spans="1:4" ht="32.25" customHeight="1">
      <c r="A74" s="554">
        <v>10</v>
      </c>
      <c r="B74" s="550" t="s">
        <v>673</v>
      </c>
      <c r="C74" s="322" t="s">
        <v>1101</v>
      </c>
      <c r="D74" s="323">
        <v>188</v>
      </c>
    </row>
    <row r="75" spans="1:4" ht="17.25" customHeight="1">
      <c r="A75" s="555"/>
      <c r="B75" s="551"/>
      <c r="C75" s="322" t="s">
        <v>1207</v>
      </c>
      <c r="D75" s="323">
        <v>102.3</v>
      </c>
    </row>
    <row r="76" spans="1:4" ht="17.25" customHeight="1">
      <c r="A76" s="555"/>
      <c r="B76" s="551"/>
      <c r="C76" s="322" t="s">
        <v>1208</v>
      </c>
      <c r="D76" s="323">
        <v>140</v>
      </c>
    </row>
    <row r="77" spans="1:4" ht="17.25" customHeight="1">
      <c r="A77" s="471"/>
      <c r="B77" s="564"/>
      <c r="C77" s="322" t="s">
        <v>1294</v>
      </c>
      <c r="D77" s="323">
        <v>190</v>
      </c>
    </row>
    <row r="78" spans="1:4" ht="31.5">
      <c r="A78" s="554">
        <v>11</v>
      </c>
      <c r="B78" s="550" t="s">
        <v>674</v>
      </c>
      <c r="C78" s="322" t="s">
        <v>1101</v>
      </c>
      <c r="D78" s="323">
        <v>115</v>
      </c>
    </row>
    <row r="79" spans="1:4" ht="15.75">
      <c r="A79" s="555"/>
      <c r="B79" s="551"/>
      <c r="C79" s="322" t="s">
        <v>1207</v>
      </c>
      <c r="D79" s="323">
        <v>58.1</v>
      </c>
    </row>
    <row r="80" spans="1:4" ht="15.75">
      <c r="A80" s="555"/>
      <c r="B80" s="551"/>
      <c r="C80" s="322" t="s">
        <v>1208</v>
      </c>
      <c r="D80" s="323">
        <v>80</v>
      </c>
    </row>
    <row r="81" spans="1:4" ht="15.75">
      <c r="A81" s="482"/>
      <c r="B81" s="553"/>
      <c r="C81" s="322" t="s">
        <v>1294</v>
      </c>
      <c r="D81" s="323">
        <v>30</v>
      </c>
    </row>
    <row r="82" spans="1:4" ht="31.5">
      <c r="A82" s="554">
        <v>12</v>
      </c>
      <c r="B82" s="550" t="s">
        <v>675</v>
      </c>
      <c r="C82" s="322" t="s">
        <v>1101</v>
      </c>
      <c r="D82" s="323">
        <v>84</v>
      </c>
    </row>
    <row r="83" spans="1:4" ht="15.75">
      <c r="A83" s="555"/>
      <c r="B83" s="551"/>
      <c r="C83" s="322" t="s">
        <v>1207</v>
      </c>
      <c r="D83" s="323">
        <v>51.6</v>
      </c>
    </row>
    <row r="84" spans="1:4" ht="15.75">
      <c r="A84" s="555"/>
      <c r="B84" s="551"/>
      <c r="C84" s="322" t="s">
        <v>1208</v>
      </c>
      <c r="D84" s="323">
        <v>90</v>
      </c>
    </row>
    <row r="85" spans="1:4" ht="15.75">
      <c r="A85" s="555"/>
      <c r="B85" s="551"/>
      <c r="C85" s="322" t="s">
        <v>1294</v>
      </c>
      <c r="D85" s="323">
        <v>580</v>
      </c>
    </row>
    <row r="86" spans="1:4" ht="31.5">
      <c r="A86" s="555"/>
      <c r="B86" s="551"/>
      <c r="C86" s="322" t="s">
        <v>1333</v>
      </c>
      <c r="D86" s="323">
        <v>480</v>
      </c>
    </row>
    <row r="87" spans="1:4" ht="31.5">
      <c r="A87" s="555"/>
      <c r="B87" s="551"/>
      <c r="C87" s="322" t="s">
        <v>1332</v>
      </c>
      <c r="D87" s="323">
        <v>440</v>
      </c>
    </row>
    <row r="88" spans="1:4" ht="47.25">
      <c r="A88" s="482"/>
      <c r="B88" s="553"/>
      <c r="C88" s="322" t="s">
        <v>1439</v>
      </c>
      <c r="D88" s="323">
        <v>62.1</v>
      </c>
    </row>
    <row r="89" spans="1:4" ht="31.5">
      <c r="A89" s="554">
        <v>13</v>
      </c>
      <c r="B89" s="550" t="s">
        <v>676</v>
      </c>
      <c r="C89" s="322" t="s">
        <v>1101</v>
      </c>
      <c r="D89" s="323">
        <v>135</v>
      </c>
    </row>
    <row r="90" spans="1:4" ht="15.75">
      <c r="A90" s="555"/>
      <c r="B90" s="551"/>
      <c r="C90" s="322" t="s">
        <v>1207</v>
      </c>
      <c r="D90" s="323">
        <v>63.4</v>
      </c>
    </row>
    <row r="91" spans="1:4" ht="15.75">
      <c r="A91" s="555"/>
      <c r="B91" s="551"/>
      <c r="C91" s="322" t="s">
        <v>1208</v>
      </c>
      <c r="D91" s="323">
        <v>80</v>
      </c>
    </row>
    <row r="92" spans="1:4" ht="31.5">
      <c r="A92" s="555"/>
      <c r="B92" s="551"/>
      <c r="C92" s="322" t="s">
        <v>47</v>
      </c>
      <c r="D92" s="323">
        <v>100</v>
      </c>
    </row>
    <row r="93" spans="1:4" ht="31.5">
      <c r="A93" s="556"/>
      <c r="B93" s="552"/>
      <c r="C93" s="322" t="s">
        <v>1332</v>
      </c>
      <c r="D93" s="323">
        <v>240</v>
      </c>
    </row>
    <row r="94" spans="1:4" ht="15.75">
      <c r="A94" s="482"/>
      <c r="B94" s="553"/>
      <c r="C94" s="322" t="s">
        <v>1294</v>
      </c>
      <c r="D94" s="323">
        <v>300</v>
      </c>
    </row>
    <row r="95" spans="1:6" ht="32.25" customHeight="1">
      <c r="A95" s="554">
        <v>14</v>
      </c>
      <c r="B95" s="550" t="s">
        <v>677</v>
      </c>
      <c r="C95" s="322" t="s">
        <v>1101</v>
      </c>
      <c r="D95" s="323">
        <v>210</v>
      </c>
      <c r="F95" s="324"/>
    </row>
    <row r="96" spans="1:4" ht="17.25" customHeight="1">
      <c r="A96" s="555"/>
      <c r="B96" s="551"/>
      <c r="C96" s="322" t="s">
        <v>1207</v>
      </c>
      <c r="D96" s="323">
        <v>101.8</v>
      </c>
    </row>
    <row r="97" spans="1:4" ht="18" customHeight="1">
      <c r="A97" s="555"/>
      <c r="B97" s="551"/>
      <c r="C97" s="322" t="s">
        <v>1208</v>
      </c>
      <c r="D97" s="323">
        <v>180</v>
      </c>
    </row>
    <row r="98" spans="1:4" ht="18" customHeight="1">
      <c r="A98" s="555"/>
      <c r="B98" s="551"/>
      <c r="C98" s="322" t="s">
        <v>1294</v>
      </c>
      <c r="D98" s="323">
        <v>280</v>
      </c>
    </row>
    <row r="99" spans="1:4" ht="33.75" customHeight="1">
      <c r="A99" s="555"/>
      <c r="B99" s="551"/>
      <c r="C99" s="322" t="s">
        <v>47</v>
      </c>
      <c r="D99" s="323">
        <v>200</v>
      </c>
    </row>
    <row r="100" spans="1:4" ht="49.5" customHeight="1">
      <c r="A100" s="556"/>
      <c r="B100" s="552"/>
      <c r="C100" s="322" t="s">
        <v>1439</v>
      </c>
      <c r="D100" s="323">
        <v>135</v>
      </c>
    </row>
    <row r="101" spans="1:4" ht="18" customHeight="1">
      <c r="A101" s="482"/>
      <c r="B101" s="553"/>
      <c r="C101" s="322" t="s">
        <v>1440</v>
      </c>
      <c r="D101" s="323">
        <v>300</v>
      </c>
    </row>
    <row r="102" spans="1:6" ht="31.5">
      <c r="A102" s="554">
        <v>15</v>
      </c>
      <c r="B102" s="550" t="s">
        <v>678</v>
      </c>
      <c r="C102" s="322" t="s">
        <v>1101</v>
      </c>
      <c r="D102" s="323">
        <v>53</v>
      </c>
      <c r="F102" s="324"/>
    </row>
    <row r="103" spans="1:6" ht="31.5">
      <c r="A103" s="557"/>
      <c r="B103" s="558"/>
      <c r="C103" s="322" t="s">
        <v>1206</v>
      </c>
      <c r="D103" s="323">
        <v>266.014</v>
      </c>
      <c r="F103" s="324"/>
    </row>
    <row r="104" spans="1:4" ht="15.75">
      <c r="A104" s="555"/>
      <c r="B104" s="551"/>
      <c r="C104" s="322" t="s">
        <v>1207</v>
      </c>
      <c r="D104" s="323">
        <v>25.4</v>
      </c>
    </row>
    <row r="105" spans="1:4" ht="15.75">
      <c r="A105" s="555"/>
      <c r="B105" s="551"/>
      <c r="C105" s="322" t="s">
        <v>1208</v>
      </c>
      <c r="D105" s="323">
        <v>50</v>
      </c>
    </row>
    <row r="106" spans="1:4" ht="15.75">
      <c r="A106" s="555"/>
      <c r="B106" s="551"/>
      <c r="C106" s="322" t="s">
        <v>1297</v>
      </c>
      <c r="D106" s="323">
        <v>170</v>
      </c>
    </row>
    <row r="107" spans="1:4" ht="15.75">
      <c r="A107" s="555"/>
      <c r="B107" s="551"/>
      <c r="C107" s="322" t="s">
        <v>1294</v>
      </c>
      <c r="D107" s="323">
        <v>130</v>
      </c>
    </row>
    <row r="108" spans="1:4" ht="15.75">
      <c r="A108" s="482"/>
      <c r="B108" s="553"/>
      <c r="C108" s="322" t="s">
        <v>1387</v>
      </c>
      <c r="D108" s="323">
        <v>92</v>
      </c>
    </row>
    <row r="109" spans="1:7" ht="33" customHeight="1">
      <c r="A109" s="554">
        <v>16</v>
      </c>
      <c r="B109" s="550" t="s">
        <v>679</v>
      </c>
      <c r="C109" s="322" t="s">
        <v>1101</v>
      </c>
      <c r="D109" s="323">
        <v>41</v>
      </c>
      <c r="F109" s="325"/>
      <c r="G109" s="325"/>
    </row>
    <row r="110" spans="1:4" ht="17.25" customHeight="1">
      <c r="A110" s="555"/>
      <c r="B110" s="551"/>
      <c r="C110" s="322" t="s">
        <v>1207</v>
      </c>
      <c r="D110" s="323">
        <v>23.3</v>
      </c>
    </row>
    <row r="111" spans="1:6" ht="18" customHeight="1">
      <c r="A111" s="555"/>
      <c r="B111" s="551"/>
      <c r="C111" s="322" t="s">
        <v>1208</v>
      </c>
      <c r="D111" s="323">
        <v>30</v>
      </c>
      <c r="F111" s="324"/>
    </row>
    <row r="112" spans="1:4" ht="18" customHeight="1">
      <c r="A112" s="555"/>
      <c r="B112" s="551"/>
      <c r="C112" s="322" t="s">
        <v>1294</v>
      </c>
      <c r="D112" s="323">
        <v>130</v>
      </c>
    </row>
    <row r="113" spans="1:4" ht="33" customHeight="1">
      <c r="A113" s="482"/>
      <c r="B113" s="553"/>
      <c r="C113" s="322" t="s">
        <v>47</v>
      </c>
      <c r="D113" s="323">
        <v>60</v>
      </c>
    </row>
    <row r="114" spans="1:4" ht="31.5">
      <c r="A114" s="554">
        <v>17</v>
      </c>
      <c r="B114" s="550" t="s">
        <v>903</v>
      </c>
      <c r="C114" s="326" t="s">
        <v>1441</v>
      </c>
      <c r="D114" s="323">
        <v>700</v>
      </c>
    </row>
    <row r="115" spans="1:4" ht="31.5">
      <c r="A115" s="555"/>
      <c r="B115" s="551"/>
      <c r="C115" s="326" t="s">
        <v>1442</v>
      </c>
      <c r="D115" s="323">
        <v>2720</v>
      </c>
    </row>
    <row r="116" spans="1:6" ht="66.75" customHeight="1">
      <c r="A116" s="555"/>
      <c r="B116" s="551"/>
      <c r="C116" s="322" t="s">
        <v>1443</v>
      </c>
      <c r="D116" s="327">
        <v>1153.805</v>
      </c>
      <c r="F116" s="324"/>
    </row>
    <row r="117" spans="1:7" ht="81.75" customHeight="1">
      <c r="A117" s="555"/>
      <c r="B117" s="551"/>
      <c r="C117" s="322" t="s">
        <v>1444</v>
      </c>
      <c r="D117" s="327">
        <v>675</v>
      </c>
      <c r="G117" s="325"/>
    </row>
    <row r="118" spans="1:4" ht="63.75" customHeight="1">
      <c r="A118" s="555"/>
      <c r="B118" s="551"/>
      <c r="C118" s="322" t="s">
        <v>1445</v>
      </c>
      <c r="D118" s="323">
        <v>680</v>
      </c>
    </row>
    <row r="119" spans="1:6" ht="63.75" customHeight="1">
      <c r="A119" s="555"/>
      <c r="B119" s="551"/>
      <c r="C119" s="326" t="s">
        <v>1446</v>
      </c>
      <c r="D119" s="323">
        <v>200</v>
      </c>
      <c r="F119" s="325"/>
    </row>
    <row r="120" spans="1:4" ht="51" customHeight="1">
      <c r="A120" s="555"/>
      <c r="B120" s="551"/>
      <c r="C120" s="2" t="s">
        <v>1102</v>
      </c>
      <c r="D120" s="141">
        <v>405.491</v>
      </c>
    </row>
    <row r="121" spans="1:4" ht="20.25" customHeight="1">
      <c r="A121" s="556"/>
      <c r="B121" s="552"/>
      <c r="C121" s="322" t="s">
        <v>1294</v>
      </c>
      <c r="D121" s="141">
        <v>3000</v>
      </c>
    </row>
    <row r="122" spans="1:4" ht="51" customHeight="1">
      <c r="A122" s="556"/>
      <c r="B122" s="552"/>
      <c r="C122" s="322" t="s">
        <v>1447</v>
      </c>
      <c r="D122" s="141">
        <v>280</v>
      </c>
    </row>
    <row r="123" spans="1:4" ht="63.75" customHeight="1">
      <c r="A123" s="482"/>
      <c r="B123" s="553"/>
      <c r="C123" s="322" t="s">
        <v>1448</v>
      </c>
      <c r="D123" s="141">
        <v>32</v>
      </c>
    </row>
    <row r="124" spans="1:4" ht="15.75">
      <c r="A124" s="66"/>
      <c r="B124" s="62" t="s">
        <v>157</v>
      </c>
      <c r="C124" s="62"/>
      <c r="D124" s="328">
        <f>D109+D102+D95+D89+D82+D78+D74+D67+D63+D54+D48+D42+D37+D31+D26+D21+D110+D111+D105+D104+D97+D96+D91+D90+D84+D83+D80+D79+D76+D75+D69+D68+D65+D64+D56+D55+D50+D49+D44+D43+D39+D38+D34+D33+D28+D27+D24+D23+D120+D119+D118+D117+D116+D115+D114+D103+D32+D22+D57+X125+D106+D70+D51+D112+D107+D98++D85+D77+D66+D52+D45+D35+D99+D92+D87+D86+D61+D60+D59+D58+D113+D108+D93+D72+D71+D47+D46+D40+D121+D94+D81+D73+D41+D29+D25+D62+D122+D123+D100+D53+D36+D30++D101+D88</f>
        <v>25723.739999999998</v>
      </c>
    </row>
    <row r="127" spans="1:6" ht="15.75">
      <c r="A127" s="518" t="s">
        <v>872</v>
      </c>
      <c r="B127" s="535"/>
      <c r="C127" s="535"/>
      <c r="D127" s="535"/>
      <c r="F127" s="68"/>
    </row>
  </sheetData>
  <sheetProtection/>
  <mergeCells count="54">
    <mergeCell ref="A11:D11"/>
    <mergeCell ref="A31:A36"/>
    <mergeCell ref="B31:B36"/>
    <mergeCell ref="A13:D13"/>
    <mergeCell ref="A17:D17"/>
    <mergeCell ref="A19:A20"/>
    <mergeCell ref="A5:D5"/>
    <mergeCell ref="A6:D6"/>
    <mergeCell ref="A12:D12"/>
    <mergeCell ref="A8:D8"/>
    <mergeCell ref="A9:D9"/>
    <mergeCell ref="A21:A25"/>
    <mergeCell ref="B21:B25"/>
    <mergeCell ref="A26:A30"/>
    <mergeCell ref="B26:B30"/>
    <mergeCell ref="A1:D1"/>
    <mergeCell ref="A7:D7"/>
    <mergeCell ref="A2:D2"/>
    <mergeCell ref="A3:D3"/>
    <mergeCell ref="A4:D4"/>
    <mergeCell ref="A10:D10"/>
    <mergeCell ref="A42:A47"/>
    <mergeCell ref="B42:B47"/>
    <mergeCell ref="A63:A66"/>
    <mergeCell ref="B63:B66"/>
    <mergeCell ref="A37:A41"/>
    <mergeCell ref="B37:B41"/>
    <mergeCell ref="B48:B53"/>
    <mergeCell ref="A54:A62"/>
    <mergeCell ref="B54:B62"/>
    <mergeCell ref="A67:A73"/>
    <mergeCell ref="B67:B73"/>
    <mergeCell ref="A74:A77"/>
    <mergeCell ref="B74:B77"/>
    <mergeCell ref="A127:D127"/>
    <mergeCell ref="A102:A108"/>
    <mergeCell ref="B102:B108"/>
    <mergeCell ref="A95:A101"/>
    <mergeCell ref="A78:A81"/>
    <mergeCell ref="B78:B81"/>
    <mergeCell ref="A82:A88"/>
    <mergeCell ref="B82:B88"/>
    <mergeCell ref="A89:A94"/>
    <mergeCell ref="B89:B94"/>
    <mergeCell ref="A14:D14"/>
    <mergeCell ref="B95:B101"/>
    <mergeCell ref="A109:A113"/>
    <mergeCell ref="B109:B113"/>
    <mergeCell ref="A114:A123"/>
    <mergeCell ref="B114:B123"/>
    <mergeCell ref="B19:B20"/>
    <mergeCell ref="C19:C20"/>
    <mergeCell ref="D19:D20"/>
    <mergeCell ref="A48:A53"/>
  </mergeCells>
  <printOptions/>
  <pageMargins left="0.7" right="0.7" top="0.75" bottom="0.75" header="0.3" footer="0.3"/>
  <pageSetup horizontalDpi="600" verticalDpi="600" orientation="portrait" paperSize="9" r:id="rId3"/>
  <legacyDrawing r:id="rId2"/>
</worksheet>
</file>

<file path=xl/worksheets/sheet26.xml><?xml version="1.0" encoding="utf-8"?>
<worksheet xmlns="http://schemas.openxmlformats.org/spreadsheetml/2006/main" xmlns:r="http://schemas.openxmlformats.org/officeDocument/2006/relationships">
  <dimension ref="A1:I47"/>
  <sheetViews>
    <sheetView zoomScalePageLayoutView="0" workbookViewId="0" topLeftCell="A1">
      <selection activeCell="A15" sqref="A15"/>
    </sheetView>
  </sheetViews>
  <sheetFormatPr defaultColWidth="9.00390625" defaultRowHeight="12.75"/>
  <cols>
    <col min="1" max="1" width="3.625" style="10" customWidth="1"/>
    <col min="2" max="2" width="19.75390625" style="10" customWidth="1"/>
    <col min="3" max="3" width="53.25390625" style="10" customWidth="1"/>
    <col min="4" max="4" width="12.375" style="10" customWidth="1"/>
    <col min="5" max="5" width="9.125" style="10" customWidth="1"/>
    <col min="6" max="7" width="11.25390625" style="10" bestFit="1" customWidth="1"/>
    <col min="8" max="8" width="9.125" style="10" customWidth="1"/>
    <col min="9" max="9" width="11.25390625" style="10" bestFit="1" customWidth="1"/>
    <col min="10" max="16384" width="9.125" style="10" customWidth="1"/>
  </cols>
  <sheetData>
    <row r="1" spans="1:4" s="12" customFormat="1" ht="15">
      <c r="A1" s="517" t="s">
        <v>1103</v>
      </c>
      <c r="B1" s="517"/>
      <c r="C1" s="517"/>
      <c r="D1" s="517"/>
    </row>
    <row r="2" spans="1:4" s="12" customFormat="1" ht="15">
      <c r="A2" s="517" t="s">
        <v>1104</v>
      </c>
      <c r="B2" s="517"/>
      <c r="C2" s="517"/>
      <c r="D2" s="517"/>
    </row>
    <row r="3" spans="1:4" s="12" customFormat="1" ht="15">
      <c r="A3" s="517" t="s">
        <v>1105</v>
      </c>
      <c r="B3" s="517"/>
      <c r="C3" s="517"/>
      <c r="D3" s="517"/>
    </row>
    <row r="4" spans="1:4" s="12" customFormat="1" ht="15">
      <c r="A4" s="517" t="s">
        <v>1106</v>
      </c>
      <c r="B4" s="517"/>
      <c r="C4" s="517"/>
      <c r="D4" s="517"/>
    </row>
    <row r="5" spans="1:4" s="12" customFormat="1" ht="15">
      <c r="A5" s="517" t="s">
        <v>1107</v>
      </c>
      <c r="B5" s="517"/>
      <c r="C5" s="517"/>
      <c r="D5" s="517"/>
    </row>
    <row r="6" spans="1:4" s="12" customFormat="1" ht="15" customHeight="1">
      <c r="A6" s="517" t="s">
        <v>1169</v>
      </c>
      <c r="B6" s="468"/>
      <c r="C6" s="468"/>
      <c r="D6" s="468"/>
    </row>
    <row r="7" spans="1:4" s="12" customFormat="1" ht="15">
      <c r="A7" s="517" t="s">
        <v>1219</v>
      </c>
      <c r="B7" s="468"/>
      <c r="C7" s="468"/>
      <c r="D7" s="468"/>
    </row>
    <row r="8" spans="1:4" s="12" customFormat="1" ht="15">
      <c r="A8" s="517" t="s">
        <v>1249</v>
      </c>
      <c r="B8" s="468"/>
      <c r="C8" s="468"/>
      <c r="D8" s="468"/>
    </row>
    <row r="9" spans="1:4" s="12" customFormat="1" ht="15">
      <c r="A9" s="517" t="s">
        <v>1298</v>
      </c>
      <c r="B9" s="468"/>
      <c r="C9" s="468"/>
      <c r="D9" s="468"/>
    </row>
    <row r="10" spans="1:4" s="12" customFormat="1" ht="15">
      <c r="A10" s="517" t="s">
        <v>1334</v>
      </c>
      <c r="B10" s="468"/>
      <c r="C10" s="468"/>
      <c r="D10" s="468"/>
    </row>
    <row r="11" spans="1:4" s="12" customFormat="1" ht="15">
      <c r="A11" s="517" t="s">
        <v>1388</v>
      </c>
      <c r="B11" s="468"/>
      <c r="C11" s="468"/>
      <c r="D11" s="468"/>
    </row>
    <row r="12" spans="1:4" s="12" customFormat="1" ht="15">
      <c r="A12" s="517" t="s">
        <v>1449</v>
      </c>
      <c r="B12" s="453"/>
      <c r="C12" s="453"/>
      <c r="D12" s="453"/>
    </row>
    <row r="13" spans="1:4" s="12" customFormat="1" ht="15">
      <c r="A13" s="517" t="s">
        <v>1485</v>
      </c>
      <c r="B13" s="453"/>
      <c r="C13" s="453"/>
      <c r="D13" s="453"/>
    </row>
    <row r="14" spans="1:4" s="12" customFormat="1" ht="15">
      <c r="A14" s="517" t="s">
        <v>1486</v>
      </c>
      <c r="B14" s="453"/>
      <c r="C14" s="453"/>
      <c r="D14" s="453"/>
    </row>
    <row r="15" spans="1:4" s="12" customFormat="1" ht="15">
      <c r="A15" s="16"/>
      <c r="B15" s="148"/>
      <c r="C15" s="148"/>
      <c r="D15" s="148"/>
    </row>
    <row r="16" spans="1:4" s="12" customFormat="1" ht="15">
      <c r="A16" s="16"/>
      <c r="B16" s="16"/>
      <c r="C16" s="517"/>
      <c r="D16" s="517"/>
    </row>
    <row r="17" spans="1:4" ht="53.25" customHeight="1">
      <c r="A17" s="506" t="s">
        <v>1108</v>
      </c>
      <c r="B17" s="506"/>
      <c r="C17" s="506"/>
      <c r="D17" s="506"/>
    </row>
    <row r="18" spans="1:5" ht="10.5" customHeight="1">
      <c r="A18" s="363"/>
      <c r="B18" s="38"/>
      <c r="C18" s="38"/>
      <c r="D18" s="38"/>
      <c r="E18" s="349"/>
    </row>
    <row r="19" spans="1:5" ht="18" customHeight="1">
      <c r="A19" s="349"/>
      <c r="B19" s="349"/>
      <c r="C19" s="349"/>
      <c r="D19" s="348" t="s">
        <v>373</v>
      </c>
      <c r="E19" s="349"/>
    </row>
    <row r="20" spans="1:4" ht="30" customHeight="1">
      <c r="A20" s="516" t="s">
        <v>492</v>
      </c>
      <c r="B20" s="516" t="s">
        <v>13</v>
      </c>
      <c r="C20" s="573" t="s">
        <v>1100</v>
      </c>
      <c r="D20" s="516" t="s">
        <v>473</v>
      </c>
    </row>
    <row r="21" spans="1:4" ht="20.25" customHeight="1">
      <c r="A21" s="516"/>
      <c r="B21" s="516"/>
      <c r="C21" s="574"/>
      <c r="D21" s="516"/>
    </row>
    <row r="22" spans="1:4" ht="64.5" customHeight="1">
      <c r="A22" s="136">
        <v>1</v>
      </c>
      <c r="B22" s="326" t="s">
        <v>664</v>
      </c>
      <c r="C22" s="364" t="s">
        <v>1164</v>
      </c>
      <c r="D22" s="329">
        <v>203.665</v>
      </c>
    </row>
    <row r="23" spans="1:4" ht="66" customHeight="1">
      <c r="A23" s="136">
        <v>2</v>
      </c>
      <c r="B23" s="27" t="s">
        <v>665</v>
      </c>
      <c r="C23" s="364" t="s">
        <v>1164</v>
      </c>
      <c r="D23" s="329">
        <v>206.702</v>
      </c>
    </row>
    <row r="24" spans="1:4" ht="62.25" customHeight="1">
      <c r="A24" s="136">
        <v>3</v>
      </c>
      <c r="B24" s="27" t="s">
        <v>666</v>
      </c>
      <c r="C24" s="364" t="s">
        <v>1164</v>
      </c>
      <c r="D24" s="329">
        <v>190.697</v>
      </c>
    </row>
    <row r="25" spans="1:4" ht="63.75" customHeight="1">
      <c r="A25" s="136">
        <v>4</v>
      </c>
      <c r="B25" s="27" t="s">
        <v>667</v>
      </c>
      <c r="C25" s="364" t="s">
        <v>1164</v>
      </c>
      <c r="D25" s="329">
        <v>221.719</v>
      </c>
    </row>
    <row r="26" spans="1:4" ht="63" customHeight="1">
      <c r="A26" s="136">
        <v>5</v>
      </c>
      <c r="B26" s="27" t="s">
        <v>668</v>
      </c>
      <c r="C26" s="364" t="s">
        <v>1164</v>
      </c>
      <c r="D26" s="329">
        <v>315.742</v>
      </c>
    </row>
    <row r="27" spans="1:4" ht="65.25" customHeight="1">
      <c r="A27" s="136">
        <v>6</v>
      </c>
      <c r="B27" s="27" t="s">
        <v>669</v>
      </c>
      <c r="C27" s="364" t="s">
        <v>1164</v>
      </c>
      <c r="D27" s="329">
        <v>227.774</v>
      </c>
    </row>
    <row r="28" spans="1:4" ht="48" customHeight="1">
      <c r="A28" s="554">
        <v>7</v>
      </c>
      <c r="B28" s="550" t="s">
        <v>1109</v>
      </c>
      <c r="C28" s="364" t="s">
        <v>1165</v>
      </c>
      <c r="D28" s="141">
        <v>297</v>
      </c>
    </row>
    <row r="29" spans="1:4" ht="50.25" customHeight="1">
      <c r="A29" s="555"/>
      <c r="B29" s="551"/>
      <c r="C29" s="364" t="s">
        <v>1164</v>
      </c>
      <c r="D29" s="141">
        <v>476.874</v>
      </c>
    </row>
    <row r="30" spans="1:4" ht="48" customHeight="1">
      <c r="A30" s="471"/>
      <c r="B30" s="564"/>
      <c r="C30" s="364" t="s">
        <v>1166</v>
      </c>
      <c r="D30" s="141">
        <v>4948.066</v>
      </c>
    </row>
    <row r="31" spans="1:7" ht="51" customHeight="1">
      <c r="A31" s="554">
        <v>8</v>
      </c>
      <c r="B31" s="550" t="s">
        <v>1110</v>
      </c>
      <c r="C31" s="364" t="s">
        <v>1167</v>
      </c>
      <c r="D31" s="141">
        <v>118</v>
      </c>
      <c r="F31" s="365"/>
      <c r="G31" s="365"/>
    </row>
    <row r="32" spans="1:4" ht="51" customHeight="1">
      <c r="A32" s="471"/>
      <c r="B32" s="564"/>
      <c r="C32" s="364" t="s">
        <v>1164</v>
      </c>
      <c r="D32" s="141">
        <v>203.066</v>
      </c>
    </row>
    <row r="33" spans="1:4" ht="51" customHeight="1">
      <c r="A33" s="332">
        <v>9</v>
      </c>
      <c r="B33" s="27" t="s">
        <v>672</v>
      </c>
      <c r="C33" s="364" t="s">
        <v>1164</v>
      </c>
      <c r="D33" s="141">
        <v>192.032</v>
      </c>
    </row>
    <row r="34" spans="1:4" ht="66" customHeight="1">
      <c r="A34" s="554">
        <v>10</v>
      </c>
      <c r="B34" s="550" t="s">
        <v>673</v>
      </c>
      <c r="C34" s="364" t="s">
        <v>1209</v>
      </c>
      <c r="D34" s="141">
        <v>144</v>
      </c>
    </row>
    <row r="35" spans="1:4" ht="50.25" customHeight="1">
      <c r="A35" s="471"/>
      <c r="B35" s="564"/>
      <c r="C35" s="364" t="s">
        <v>1164</v>
      </c>
      <c r="D35" s="141">
        <v>355.611</v>
      </c>
    </row>
    <row r="36" spans="1:4" ht="64.5" customHeight="1">
      <c r="A36" s="136">
        <v>11</v>
      </c>
      <c r="B36" s="27" t="s">
        <v>674</v>
      </c>
      <c r="C36" s="364" t="s">
        <v>1164</v>
      </c>
      <c r="D36" s="141">
        <v>114.331</v>
      </c>
    </row>
    <row r="37" spans="1:7" ht="62.25" customHeight="1">
      <c r="A37" s="136">
        <v>12</v>
      </c>
      <c r="B37" s="27" t="s">
        <v>1210</v>
      </c>
      <c r="C37" s="364" t="s">
        <v>1164</v>
      </c>
      <c r="D37" s="141">
        <v>288.916</v>
      </c>
      <c r="G37" s="365"/>
    </row>
    <row r="38" spans="1:7" ht="63" customHeight="1">
      <c r="A38" s="136">
        <v>13</v>
      </c>
      <c r="B38" s="27" t="s">
        <v>1282</v>
      </c>
      <c r="C38" s="364" t="s">
        <v>1164</v>
      </c>
      <c r="D38" s="141">
        <v>495.736</v>
      </c>
      <c r="G38" s="365"/>
    </row>
    <row r="39" spans="1:7" ht="67.5" customHeight="1">
      <c r="A39" s="136">
        <v>14</v>
      </c>
      <c r="B39" s="27" t="s">
        <v>677</v>
      </c>
      <c r="C39" s="364" t="s">
        <v>1164</v>
      </c>
      <c r="D39" s="141">
        <v>162.69</v>
      </c>
      <c r="F39" s="365"/>
      <c r="G39" s="365"/>
    </row>
    <row r="40" spans="1:7" ht="64.5" customHeight="1">
      <c r="A40" s="136">
        <v>15</v>
      </c>
      <c r="B40" s="27" t="s">
        <v>678</v>
      </c>
      <c r="C40" s="364" t="s">
        <v>1164</v>
      </c>
      <c r="D40" s="141">
        <v>232.474</v>
      </c>
      <c r="F40" s="365"/>
      <c r="G40" s="365"/>
    </row>
    <row r="41" spans="1:7" ht="53.25" customHeight="1">
      <c r="A41" s="554">
        <v>16</v>
      </c>
      <c r="B41" s="550" t="s">
        <v>903</v>
      </c>
      <c r="C41" s="364" t="s">
        <v>1166</v>
      </c>
      <c r="D41" s="141">
        <v>26720.436</v>
      </c>
      <c r="F41" s="365"/>
      <c r="G41" s="365"/>
    </row>
    <row r="42" spans="1:9" ht="51.75" customHeight="1">
      <c r="A42" s="555"/>
      <c r="B42" s="551"/>
      <c r="C42" s="364" t="s">
        <v>1164</v>
      </c>
      <c r="D42" s="141">
        <v>8257.027</v>
      </c>
      <c r="G42" s="365"/>
      <c r="I42" s="365"/>
    </row>
    <row r="43" spans="1:4" ht="66.75" customHeight="1">
      <c r="A43" s="555"/>
      <c r="B43" s="551"/>
      <c r="C43" s="364" t="s">
        <v>1168</v>
      </c>
      <c r="D43" s="141">
        <v>15000</v>
      </c>
    </row>
    <row r="44" spans="1:4" ht="33" customHeight="1">
      <c r="A44" s="471"/>
      <c r="B44" s="564"/>
      <c r="C44" s="364" t="s">
        <v>1335</v>
      </c>
      <c r="D44" s="141">
        <v>887</v>
      </c>
    </row>
    <row r="45" spans="1:6" ht="15.75">
      <c r="A45" s="19"/>
      <c r="B45" s="76" t="s">
        <v>157</v>
      </c>
      <c r="C45" s="76"/>
      <c r="D45" s="15">
        <f>D34+D31+D28+D42+D41+D40+D39+D36+D35+D30+D27+D26+D25+D24+D23+D22+D43+D37+D33+D32+D29+D38+D44</f>
        <v>60259.55799999999</v>
      </c>
      <c r="F45" s="365"/>
    </row>
    <row r="46" spans="2:4" ht="15.75">
      <c r="B46" s="366"/>
      <c r="C46" s="366"/>
      <c r="D46" s="367"/>
    </row>
    <row r="47" spans="1:4" ht="15.75">
      <c r="A47" s="507" t="s">
        <v>56</v>
      </c>
      <c r="B47" s="507"/>
      <c r="C47" s="507"/>
      <c r="D47" s="507"/>
    </row>
    <row r="48" ht="15" customHeight="1"/>
  </sheetData>
  <sheetProtection/>
  <mergeCells count="29">
    <mergeCell ref="A11:D11"/>
    <mergeCell ref="A10:D10"/>
    <mergeCell ref="A12:D12"/>
    <mergeCell ref="A1:D1"/>
    <mergeCell ref="A2:D2"/>
    <mergeCell ref="A3:D3"/>
    <mergeCell ref="A4:D4"/>
    <mergeCell ref="A5:D5"/>
    <mergeCell ref="A8:D8"/>
    <mergeCell ref="A6:D6"/>
    <mergeCell ref="A7:D7"/>
    <mergeCell ref="A9:D9"/>
    <mergeCell ref="C16:D16"/>
    <mergeCell ref="A17:D17"/>
    <mergeCell ref="A20:A21"/>
    <mergeCell ref="B20:B21"/>
    <mergeCell ref="C20:C21"/>
    <mergeCell ref="D20:D21"/>
    <mergeCell ref="A13:D13"/>
    <mergeCell ref="A14:D14"/>
    <mergeCell ref="A41:A44"/>
    <mergeCell ref="B41:B44"/>
    <mergeCell ref="A47:D47"/>
    <mergeCell ref="A28:A30"/>
    <mergeCell ref="B28:B30"/>
    <mergeCell ref="A31:A32"/>
    <mergeCell ref="B31:B32"/>
    <mergeCell ref="A34:A35"/>
    <mergeCell ref="B34:B35"/>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H27"/>
  <sheetViews>
    <sheetView zoomScalePageLayoutView="0" workbookViewId="0" topLeftCell="A1">
      <selection activeCell="K16" sqref="K16"/>
    </sheetView>
  </sheetViews>
  <sheetFormatPr defaultColWidth="9.00390625" defaultRowHeight="12.75"/>
  <cols>
    <col min="1" max="1" width="3.875" style="36" customWidth="1"/>
    <col min="2" max="2" width="29.125" style="42" customWidth="1"/>
    <col min="3" max="3" width="14.125" style="42" customWidth="1"/>
    <col min="4" max="4" width="12.125" style="42" customWidth="1"/>
    <col min="5" max="5" width="12.25390625" style="42" customWidth="1"/>
    <col min="6" max="6" width="15.375" style="42" customWidth="1"/>
    <col min="7" max="16384" width="9.125" style="42" customWidth="1"/>
  </cols>
  <sheetData>
    <row r="1" spans="1:5" ht="15.75">
      <c r="A1" s="504" t="s">
        <v>1170</v>
      </c>
      <c r="B1" s="504"/>
      <c r="C1" s="504"/>
      <c r="D1" s="504"/>
      <c r="E1" s="504"/>
    </row>
    <row r="2" spans="1:6" ht="15.75">
      <c r="A2" s="504" t="s">
        <v>1171</v>
      </c>
      <c r="B2" s="504"/>
      <c r="C2" s="504"/>
      <c r="D2" s="504"/>
      <c r="E2" s="504"/>
      <c r="F2" s="504"/>
    </row>
    <row r="3" spans="1:6" ht="15.75">
      <c r="A3" s="504" t="s">
        <v>1172</v>
      </c>
      <c r="B3" s="504"/>
      <c r="C3" s="504"/>
      <c r="D3" s="504"/>
      <c r="E3" s="504"/>
      <c r="F3" s="504"/>
    </row>
    <row r="4" spans="1:6" ht="15.75">
      <c r="A4" s="504" t="s">
        <v>1173</v>
      </c>
      <c r="B4" s="504"/>
      <c r="C4" s="504"/>
      <c r="D4" s="504"/>
      <c r="E4" s="504"/>
      <c r="F4" s="504"/>
    </row>
    <row r="5" spans="1:6" ht="15.75">
      <c r="A5" s="426" t="s">
        <v>1174</v>
      </c>
      <c r="B5" s="426"/>
      <c r="C5" s="426"/>
      <c r="D5" s="426"/>
      <c r="E5" s="426"/>
      <c r="F5" s="426"/>
    </row>
    <row r="6" spans="1:6" ht="15.75">
      <c r="A6" s="505" t="s">
        <v>1184</v>
      </c>
      <c r="B6" s="505"/>
      <c r="C6" s="505"/>
      <c r="D6" s="505"/>
      <c r="E6" s="505"/>
      <c r="F6" s="505"/>
    </row>
    <row r="7" spans="1:6" ht="15.75">
      <c r="A7" s="505" t="s">
        <v>1211</v>
      </c>
      <c r="B7" s="505"/>
      <c r="C7" s="505"/>
      <c r="D7" s="505"/>
      <c r="E7" s="505"/>
      <c r="F7" s="505"/>
    </row>
    <row r="8" spans="1:6" ht="15.75">
      <c r="A8" s="505" t="s">
        <v>1250</v>
      </c>
      <c r="B8" s="505"/>
      <c r="C8" s="505"/>
      <c r="D8" s="505"/>
      <c r="E8" s="505"/>
      <c r="F8" s="505"/>
    </row>
    <row r="9" spans="1:6" ht="15.75">
      <c r="A9" s="505" t="s">
        <v>1299</v>
      </c>
      <c r="B9" s="570"/>
      <c r="C9" s="570"/>
      <c r="D9" s="570"/>
      <c r="E9" s="570"/>
      <c r="F9" s="570"/>
    </row>
    <row r="10" spans="1:6" ht="15.75">
      <c r="A10" s="505" t="s">
        <v>1336</v>
      </c>
      <c r="B10" s="411"/>
      <c r="C10" s="411"/>
      <c r="D10" s="411"/>
      <c r="E10" s="411"/>
      <c r="F10" s="411"/>
    </row>
    <row r="11" spans="1:6" ht="15.75">
      <c r="A11" s="505" t="s">
        <v>1389</v>
      </c>
      <c r="B11" s="570"/>
      <c r="C11" s="570"/>
      <c r="D11" s="570"/>
      <c r="E11" s="570"/>
      <c r="F11" s="570"/>
    </row>
    <row r="12" spans="1:6" ht="15.75">
      <c r="A12" s="505" t="s">
        <v>1450</v>
      </c>
      <c r="B12" s="411"/>
      <c r="C12" s="411"/>
      <c r="D12" s="411"/>
      <c r="E12" s="411"/>
      <c r="F12" s="411"/>
    </row>
    <row r="13" spans="1:6" ht="15.75">
      <c r="A13" s="505" t="s">
        <v>1487</v>
      </c>
      <c r="B13" s="411"/>
      <c r="C13" s="411"/>
      <c r="D13" s="411"/>
      <c r="E13" s="411"/>
      <c r="F13" s="411"/>
    </row>
    <row r="14" spans="1:6" ht="15.75">
      <c r="A14" s="505" t="s">
        <v>1488</v>
      </c>
      <c r="B14" s="411"/>
      <c r="C14" s="411"/>
      <c r="D14" s="411"/>
      <c r="E14" s="411"/>
      <c r="F14" s="411"/>
    </row>
    <row r="15" spans="3:5" ht="18.75" customHeight="1">
      <c r="C15" s="16"/>
      <c r="D15" s="28"/>
      <c r="E15" s="63"/>
    </row>
    <row r="16" spans="1:8" ht="63.75" customHeight="1">
      <c r="A16" s="506" t="s">
        <v>1451</v>
      </c>
      <c r="B16" s="506"/>
      <c r="C16" s="506"/>
      <c r="D16" s="506"/>
      <c r="E16" s="506"/>
      <c r="F16" s="506"/>
      <c r="G16" s="20"/>
      <c r="H16" s="20"/>
    </row>
    <row r="17" spans="1:6" ht="17.25" customHeight="1">
      <c r="A17" s="575"/>
      <c r="B17" s="575"/>
      <c r="C17" s="575"/>
      <c r="D17" s="575"/>
      <c r="E17" s="575"/>
      <c r="F17" s="139"/>
    </row>
    <row r="18" spans="2:6" ht="17.25" customHeight="1">
      <c r="B18" s="13"/>
      <c r="C18" s="13"/>
      <c r="D18" s="13"/>
      <c r="F18" s="29" t="s">
        <v>373</v>
      </c>
    </row>
    <row r="19" spans="1:6" ht="21.75" customHeight="1">
      <c r="A19" s="576" t="s">
        <v>492</v>
      </c>
      <c r="B19" s="573" t="s">
        <v>13</v>
      </c>
      <c r="C19" s="578" t="s">
        <v>473</v>
      </c>
      <c r="D19" s="579"/>
      <c r="E19" s="579"/>
      <c r="F19" s="580"/>
    </row>
    <row r="20" spans="1:6" ht="90.75" customHeight="1">
      <c r="A20" s="577"/>
      <c r="B20" s="574"/>
      <c r="C20" s="19" t="s">
        <v>1175</v>
      </c>
      <c r="D20" s="143" t="s">
        <v>1176</v>
      </c>
      <c r="E20" s="143" t="s">
        <v>1177</v>
      </c>
      <c r="F20" s="143" t="s">
        <v>1178</v>
      </c>
    </row>
    <row r="21" spans="1:6" ht="30" customHeight="1">
      <c r="A21" s="142">
        <v>1</v>
      </c>
      <c r="B21" s="65" t="s">
        <v>1179</v>
      </c>
      <c r="C21" s="144">
        <f>D21+E21+F21</f>
        <v>2478.885</v>
      </c>
      <c r="D21" s="141">
        <v>2307.841</v>
      </c>
      <c r="E21" s="141">
        <v>47.099</v>
      </c>
      <c r="F21" s="145">
        <v>123.945</v>
      </c>
    </row>
    <row r="22" spans="1:6" ht="37.5" customHeight="1">
      <c r="A22" s="142">
        <v>2</v>
      </c>
      <c r="B22" s="65" t="s">
        <v>1180</v>
      </c>
      <c r="C22" s="144">
        <f>D22+E22+F22</f>
        <v>4494.169</v>
      </c>
      <c r="D22" s="141">
        <v>4184.072</v>
      </c>
      <c r="E22" s="141">
        <v>85.389</v>
      </c>
      <c r="F22" s="145">
        <v>224.708</v>
      </c>
    </row>
    <row r="23" spans="1:6" ht="33.75" customHeight="1">
      <c r="A23" s="142">
        <v>3</v>
      </c>
      <c r="B23" s="65" t="s">
        <v>1181</v>
      </c>
      <c r="C23" s="144">
        <f>D23+E23+F23</f>
        <v>9610.218</v>
      </c>
      <c r="D23" s="141">
        <v>8871.173</v>
      </c>
      <c r="E23" s="141">
        <v>181.045</v>
      </c>
      <c r="F23" s="145">
        <v>558</v>
      </c>
    </row>
    <row r="24" spans="1:6" ht="33" customHeight="1">
      <c r="A24" s="54">
        <v>4</v>
      </c>
      <c r="B24" s="43" t="s">
        <v>1182</v>
      </c>
      <c r="C24" s="144">
        <f>D24+E24+F24</f>
        <v>19035.725000000002</v>
      </c>
      <c r="D24" s="146">
        <v>17453.666</v>
      </c>
      <c r="E24" s="146">
        <v>356.197</v>
      </c>
      <c r="F24" s="146">
        <v>1225.862</v>
      </c>
    </row>
    <row r="25" spans="1:6" ht="15.75">
      <c r="A25" s="54"/>
      <c r="B25" s="55" t="s">
        <v>157</v>
      </c>
      <c r="C25" s="147">
        <f>C24+C23+C22+C21</f>
        <v>35618.997</v>
      </c>
      <c r="D25" s="147">
        <f>D24+D23+D22+D21</f>
        <v>32816.752</v>
      </c>
      <c r="E25" s="15">
        <f>E24+E23+E22+E21</f>
        <v>669.73</v>
      </c>
      <c r="F25" s="409">
        <f>F24+F23+F22+F21</f>
        <v>2132.5150000000003</v>
      </c>
    </row>
    <row r="26" ht="19.5" customHeight="1"/>
    <row r="27" spans="1:6" ht="15.75">
      <c r="A27" s="507" t="s">
        <v>1183</v>
      </c>
      <c r="B27" s="507"/>
      <c r="C27" s="507"/>
      <c r="D27" s="507"/>
      <c r="E27" s="507"/>
      <c r="F27" s="507"/>
    </row>
  </sheetData>
  <sheetProtection/>
  <mergeCells count="20">
    <mergeCell ref="A13:F13"/>
    <mergeCell ref="A9:F9"/>
    <mergeCell ref="A7:F7"/>
    <mergeCell ref="A8:F8"/>
    <mergeCell ref="A27:F27"/>
    <mergeCell ref="A1:E1"/>
    <mergeCell ref="A2:F2"/>
    <mergeCell ref="A3:F3"/>
    <mergeCell ref="A4:F4"/>
    <mergeCell ref="A5:F5"/>
    <mergeCell ref="A6:F6"/>
    <mergeCell ref="A10:F10"/>
    <mergeCell ref="A11:F11"/>
    <mergeCell ref="A12:F12"/>
    <mergeCell ref="A14:F14"/>
    <mergeCell ref="A16:F16"/>
    <mergeCell ref="A17:E17"/>
    <mergeCell ref="A19:A20"/>
    <mergeCell ref="B19:B20"/>
    <mergeCell ref="C19:F19"/>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F34"/>
  <sheetViews>
    <sheetView zoomScalePageLayoutView="0" workbookViewId="0" topLeftCell="A1">
      <selection activeCell="G23" sqref="G23"/>
    </sheetView>
  </sheetViews>
  <sheetFormatPr defaultColWidth="9.00390625" defaultRowHeight="12.75"/>
  <cols>
    <col min="1" max="1" width="3.625" style="10" customWidth="1"/>
    <col min="2" max="2" width="71.25390625" style="10" customWidth="1"/>
    <col min="3" max="3" width="12.375" style="10" customWidth="1"/>
    <col min="4" max="16384" width="9.125" style="10" customWidth="1"/>
  </cols>
  <sheetData>
    <row r="1" spans="1:3" s="12" customFormat="1" ht="15">
      <c r="A1" s="517" t="s">
        <v>1337</v>
      </c>
      <c r="B1" s="517"/>
      <c r="C1" s="517"/>
    </row>
    <row r="2" spans="1:3" s="12" customFormat="1" ht="15">
      <c r="A2" s="517" t="s">
        <v>53</v>
      </c>
      <c r="B2" s="517"/>
      <c r="C2" s="517"/>
    </row>
    <row r="3" spans="1:3" s="12" customFormat="1" ht="15">
      <c r="A3" s="517" t="s">
        <v>54</v>
      </c>
      <c r="B3" s="517"/>
      <c r="C3" s="517"/>
    </row>
    <row r="4" spans="1:3" s="12" customFormat="1" ht="15">
      <c r="A4" s="517" t="s">
        <v>55</v>
      </c>
      <c r="B4" s="517"/>
      <c r="C4" s="517"/>
    </row>
    <row r="5" spans="1:6" s="42" customFormat="1" ht="15.75">
      <c r="A5" s="426" t="s">
        <v>1338</v>
      </c>
      <c r="B5" s="411"/>
      <c r="C5" s="411"/>
      <c r="D5" s="14"/>
      <c r="E5" s="14"/>
      <c r="F5" s="14"/>
    </row>
    <row r="6" spans="1:6" s="42" customFormat="1" ht="15.75">
      <c r="A6" s="505" t="s">
        <v>1160</v>
      </c>
      <c r="B6" s="411"/>
      <c r="C6" s="411"/>
      <c r="D6" s="288"/>
      <c r="E6" s="288"/>
      <c r="F6" s="288"/>
    </row>
    <row r="7" spans="1:6" s="42" customFormat="1" ht="15.75">
      <c r="A7" s="505" t="s">
        <v>1216</v>
      </c>
      <c r="B7" s="411"/>
      <c r="C7" s="411"/>
      <c r="D7" s="288"/>
      <c r="E7" s="288"/>
      <c r="F7" s="288"/>
    </row>
    <row r="8" spans="1:6" s="42" customFormat="1" ht="15.75">
      <c r="A8" s="505" t="s">
        <v>1245</v>
      </c>
      <c r="B8" s="411"/>
      <c r="C8" s="411"/>
      <c r="D8" s="288"/>
      <c r="E8" s="288"/>
      <c r="F8" s="288"/>
    </row>
    <row r="9" spans="1:6" s="42" customFormat="1" ht="15.75">
      <c r="A9" s="505" t="s">
        <v>1300</v>
      </c>
      <c r="B9" s="411"/>
      <c r="C9" s="411"/>
      <c r="D9" s="63"/>
      <c r="E9" s="63"/>
      <c r="F9" s="63"/>
    </row>
    <row r="10" spans="1:6" s="42" customFormat="1" ht="15.75">
      <c r="A10" s="505" t="s">
        <v>1339</v>
      </c>
      <c r="B10" s="411"/>
      <c r="C10" s="411"/>
      <c r="D10" s="149"/>
      <c r="E10" s="149"/>
      <c r="F10" s="149"/>
    </row>
    <row r="11" spans="1:6" s="42" customFormat="1" ht="15.75">
      <c r="A11" s="505" t="s">
        <v>1390</v>
      </c>
      <c r="B11" s="411"/>
      <c r="C11" s="411"/>
      <c r="D11" s="63"/>
      <c r="E11" s="63"/>
      <c r="F11" s="63"/>
    </row>
    <row r="12" spans="1:3" s="12" customFormat="1" ht="15" customHeight="1">
      <c r="A12" s="517" t="s">
        <v>1430</v>
      </c>
      <c r="B12" s="453"/>
      <c r="C12" s="453"/>
    </row>
    <row r="13" spans="1:3" s="12" customFormat="1" ht="15" customHeight="1">
      <c r="A13" s="517" t="s">
        <v>1479</v>
      </c>
      <c r="B13" s="453"/>
      <c r="C13" s="453"/>
    </row>
    <row r="14" spans="1:3" s="12" customFormat="1" ht="15" customHeight="1">
      <c r="A14" s="517" t="s">
        <v>1480</v>
      </c>
      <c r="B14" s="453"/>
      <c r="C14" s="453"/>
    </row>
    <row r="15" spans="1:3" s="12" customFormat="1" ht="15" customHeight="1">
      <c r="A15" s="16"/>
      <c r="B15" s="148"/>
      <c r="C15" s="148"/>
    </row>
    <row r="16" spans="1:3" s="12" customFormat="1" ht="15">
      <c r="A16" s="16"/>
      <c r="B16" s="16"/>
      <c r="C16" s="16"/>
    </row>
    <row r="17" spans="1:3" ht="64.5" customHeight="1">
      <c r="A17" s="513" t="s">
        <v>1340</v>
      </c>
      <c r="B17" s="513"/>
      <c r="C17" s="513"/>
    </row>
    <row r="18" spans="1:4" ht="25.5" customHeight="1">
      <c r="A18" s="37"/>
      <c r="B18" s="38"/>
      <c r="C18" s="38"/>
      <c r="D18" s="13"/>
    </row>
    <row r="19" spans="1:4" ht="12.75" customHeight="1">
      <c r="A19" s="13"/>
      <c r="B19" s="13"/>
      <c r="C19" s="29" t="s">
        <v>373</v>
      </c>
      <c r="D19" s="13"/>
    </row>
    <row r="20" spans="1:3" ht="43.5" customHeight="1">
      <c r="A20" s="19" t="s">
        <v>492</v>
      </c>
      <c r="B20" s="19" t="s">
        <v>13</v>
      </c>
      <c r="C20" s="19" t="s">
        <v>473</v>
      </c>
    </row>
    <row r="21" spans="1:3" ht="22.5" customHeight="1">
      <c r="A21" s="289">
        <v>1</v>
      </c>
      <c r="B21" s="65" t="s">
        <v>1341</v>
      </c>
      <c r="C21" s="141">
        <v>274</v>
      </c>
    </row>
    <row r="22" spans="1:3" ht="22.5" customHeight="1">
      <c r="A22" s="289">
        <v>2</v>
      </c>
      <c r="B22" s="65" t="s">
        <v>1342</v>
      </c>
      <c r="C22" s="141">
        <v>186.3</v>
      </c>
    </row>
    <row r="23" spans="1:3" ht="22.5" customHeight="1">
      <c r="A23" s="289">
        <v>3</v>
      </c>
      <c r="B23" s="65" t="s">
        <v>1343</v>
      </c>
      <c r="C23" s="141">
        <v>540</v>
      </c>
    </row>
    <row r="24" spans="1:3" ht="22.5" customHeight="1">
      <c r="A24" s="289">
        <v>4</v>
      </c>
      <c r="B24" s="65" t="s">
        <v>1391</v>
      </c>
      <c r="C24" s="141">
        <v>307.89</v>
      </c>
    </row>
    <row r="25" spans="1:3" ht="22.5" customHeight="1">
      <c r="A25" s="289">
        <v>5</v>
      </c>
      <c r="B25" s="65" t="s">
        <v>1344</v>
      </c>
      <c r="C25" s="141">
        <v>716</v>
      </c>
    </row>
    <row r="26" spans="1:3" ht="22.5" customHeight="1">
      <c r="A26" s="289">
        <v>6</v>
      </c>
      <c r="B26" s="65" t="s">
        <v>1345</v>
      </c>
      <c r="C26" s="141">
        <v>172</v>
      </c>
    </row>
    <row r="27" spans="1:3" ht="22.5" customHeight="1">
      <c r="A27" s="289">
        <v>7</v>
      </c>
      <c r="B27" s="65" t="s">
        <v>1346</v>
      </c>
      <c r="C27" s="141">
        <v>416.485</v>
      </c>
    </row>
    <row r="28" spans="1:3" ht="22.5" customHeight="1">
      <c r="A28" s="289">
        <v>8</v>
      </c>
      <c r="B28" s="65" t="s">
        <v>1347</v>
      </c>
      <c r="C28" s="141">
        <v>768.35</v>
      </c>
    </row>
    <row r="29" spans="1:3" ht="22.5" customHeight="1">
      <c r="A29" s="289">
        <v>9</v>
      </c>
      <c r="B29" s="65" t="s">
        <v>1348</v>
      </c>
      <c r="C29" s="141">
        <v>200</v>
      </c>
    </row>
    <row r="30" spans="1:3" ht="22.5" customHeight="1">
      <c r="A30" s="289">
        <v>10</v>
      </c>
      <c r="B30" s="65" t="s">
        <v>1349</v>
      </c>
      <c r="C30" s="141">
        <v>605.07</v>
      </c>
    </row>
    <row r="31" spans="1:3" ht="15.75">
      <c r="A31" s="19"/>
      <c r="B31" s="76" t="s">
        <v>157</v>
      </c>
      <c r="C31" s="15">
        <f>C21+C22+C23+C25+C26+C27+C28+C29+C30+C24</f>
        <v>4186.095</v>
      </c>
    </row>
    <row r="32" spans="1:3" ht="15.75">
      <c r="A32" s="26"/>
      <c r="B32" s="18"/>
      <c r="C32" s="17"/>
    </row>
    <row r="34" spans="1:3" ht="15.75">
      <c r="A34" s="507" t="s">
        <v>56</v>
      </c>
      <c r="B34" s="507"/>
      <c r="C34" s="507"/>
    </row>
    <row r="35" ht="15" customHeight="1"/>
  </sheetData>
  <sheetProtection/>
  <mergeCells count="16">
    <mergeCell ref="A17:C17"/>
    <mergeCell ref="A34:C34"/>
    <mergeCell ref="A1:C1"/>
    <mergeCell ref="A2:C2"/>
    <mergeCell ref="A3:C3"/>
    <mergeCell ref="A4:C4"/>
    <mergeCell ref="A5:C5"/>
    <mergeCell ref="A6:C6"/>
    <mergeCell ref="A7:C7"/>
    <mergeCell ref="A8:C8"/>
    <mergeCell ref="A9:C9"/>
    <mergeCell ref="A13:C13"/>
    <mergeCell ref="A10:C10"/>
    <mergeCell ref="A11:C11"/>
    <mergeCell ref="A12:C12"/>
    <mergeCell ref="A14:C14"/>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E37"/>
  <sheetViews>
    <sheetView zoomScalePageLayoutView="0" workbookViewId="0" topLeftCell="A1">
      <selection activeCell="O23" sqref="O23"/>
    </sheetView>
  </sheetViews>
  <sheetFormatPr defaultColWidth="9.00390625" defaultRowHeight="12.75"/>
  <cols>
    <col min="1" max="1" width="6.125" style="36" customWidth="1"/>
    <col min="2" max="2" width="67.25390625" style="42" customWidth="1"/>
    <col min="3" max="3" width="14.125" style="42" customWidth="1"/>
    <col min="4" max="4" width="12.125" style="42" customWidth="1"/>
    <col min="5" max="16384" width="9.125" style="42" customWidth="1"/>
  </cols>
  <sheetData>
    <row r="1" spans="1:3" ht="15.75">
      <c r="A1" s="504" t="s">
        <v>1392</v>
      </c>
      <c r="B1" s="504"/>
      <c r="C1" s="504"/>
    </row>
    <row r="2" spans="1:3" ht="15.75">
      <c r="A2" s="504" t="s">
        <v>767</v>
      </c>
      <c r="B2" s="504"/>
      <c r="C2" s="504"/>
    </row>
    <row r="3" spans="1:3" ht="15.75">
      <c r="A3" s="504" t="s">
        <v>862</v>
      </c>
      <c r="B3" s="504"/>
      <c r="C3" s="504"/>
    </row>
    <row r="4" spans="1:3" ht="15.75">
      <c r="A4" s="504" t="s">
        <v>768</v>
      </c>
      <c r="B4" s="504"/>
      <c r="C4" s="504"/>
    </row>
    <row r="5" spans="1:3" ht="15.75">
      <c r="A5" s="426" t="s">
        <v>1084</v>
      </c>
      <c r="B5" s="426"/>
      <c r="C5" s="426"/>
    </row>
    <row r="6" spans="1:3" ht="15.75">
      <c r="A6" s="505" t="s">
        <v>1158</v>
      </c>
      <c r="B6" s="581"/>
      <c r="C6" s="581"/>
    </row>
    <row r="7" spans="1:3" ht="16.5" customHeight="1">
      <c r="A7" s="467" t="s">
        <v>1205</v>
      </c>
      <c r="B7" s="581"/>
      <c r="C7" s="581"/>
    </row>
    <row r="8" spans="1:3" ht="18" customHeight="1">
      <c r="A8" s="467" t="s">
        <v>1243</v>
      </c>
      <c r="B8" s="570"/>
      <c r="C8" s="570"/>
    </row>
    <row r="9" spans="1:3" ht="16.5" customHeight="1">
      <c r="A9" s="467" t="s">
        <v>1293</v>
      </c>
      <c r="B9" s="570"/>
      <c r="C9" s="570"/>
    </row>
    <row r="10" spans="1:3" ht="16.5" customHeight="1">
      <c r="A10" s="467" t="s">
        <v>1376</v>
      </c>
      <c r="B10" s="570"/>
      <c r="C10" s="570"/>
    </row>
    <row r="11" spans="1:3" ht="16.5" customHeight="1">
      <c r="A11" s="467" t="s">
        <v>1377</v>
      </c>
      <c r="B11" s="411"/>
      <c r="C11" s="411"/>
    </row>
    <row r="12" spans="1:3" ht="15.75">
      <c r="A12" s="467" t="s">
        <v>1428</v>
      </c>
      <c r="B12" s="491"/>
      <c r="C12" s="491"/>
    </row>
    <row r="13" spans="1:3" ht="16.5" customHeight="1">
      <c r="A13" s="467" t="s">
        <v>1475</v>
      </c>
      <c r="B13" s="411"/>
      <c r="C13" s="411"/>
    </row>
    <row r="14" spans="1:3" ht="16.5" customHeight="1">
      <c r="A14" s="467" t="s">
        <v>1476</v>
      </c>
      <c r="B14" s="411"/>
      <c r="C14" s="411"/>
    </row>
    <row r="15" ht="19.5" customHeight="1"/>
    <row r="16" spans="1:4" ht="50.25" customHeight="1">
      <c r="A16" s="506" t="s">
        <v>1393</v>
      </c>
      <c r="B16" s="506"/>
      <c r="C16" s="506"/>
      <c r="D16" s="33"/>
    </row>
    <row r="17" ht="17.25" customHeight="1" thickBot="1">
      <c r="C17" s="47" t="s">
        <v>663</v>
      </c>
    </row>
    <row r="18" spans="1:3" ht="39.75" customHeight="1" thickBot="1">
      <c r="A18" s="48" t="s">
        <v>492</v>
      </c>
      <c r="B18" s="49" t="s">
        <v>13</v>
      </c>
      <c r="C18" s="50" t="s">
        <v>473</v>
      </c>
    </row>
    <row r="19" spans="1:3" ht="15.75">
      <c r="A19" s="51">
        <v>1</v>
      </c>
      <c r="B19" s="52" t="s">
        <v>664</v>
      </c>
      <c r="C19" s="53">
        <v>172.2</v>
      </c>
    </row>
    <row r="20" spans="1:3" ht="16.5" customHeight="1">
      <c r="A20" s="54">
        <v>2</v>
      </c>
      <c r="B20" s="43" t="s">
        <v>665</v>
      </c>
      <c r="C20" s="46">
        <v>114.9</v>
      </c>
    </row>
    <row r="21" spans="1:3" ht="15.75">
      <c r="A21" s="54">
        <v>3</v>
      </c>
      <c r="B21" s="43" t="s">
        <v>666</v>
      </c>
      <c r="C21" s="46">
        <v>124</v>
      </c>
    </row>
    <row r="22" spans="1:3" ht="20.25" customHeight="1">
      <c r="A22" s="54">
        <v>4</v>
      </c>
      <c r="B22" s="43" t="s">
        <v>667</v>
      </c>
      <c r="C22" s="46">
        <v>145.2</v>
      </c>
    </row>
    <row r="23" spans="1:3" ht="18" customHeight="1">
      <c r="A23" s="54">
        <v>5</v>
      </c>
      <c r="B23" s="43" t="s">
        <v>668</v>
      </c>
      <c r="C23" s="46">
        <v>159.6</v>
      </c>
    </row>
    <row r="24" spans="1:3" ht="15.75">
      <c r="A24" s="54">
        <v>6</v>
      </c>
      <c r="B24" s="43" t="s">
        <v>669</v>
      </c>
      <c r="C24" s="46">
        <v>166.6</v>
      </c>
    </row>
    <row r="25" spans="1:3" ht="15.75">
      <c r="A25" s="54">
        <v>7</v>
      </c>
      <c r="B25" s="43" t="s">
        <v>670</v>
      </c>
      <c r="C25" s="46">
        <v>260.6</v>
      </c>
    </row>
    <row r="26" spans="1:3" ht="18" customHeight="1">
      <c r="A26" s="54">
        <v>8</v>
      </c>
      <c r="B26" s="43" t="s">
        <v>671</v>
      </c>
      <c r="C26" s="46">
        <v>114.9</v>
      </c>
    </row>
    <row r="27" spans="1:3" ht="15.75">
      <c r="A27" s="54">
        <v>9</v>
      </c>
      <c r="B27" s="43" t="s">
        <v>672</v>
      </c>
      <c r="C27" s="46">
        <v>163.1</v>
      </c>
    </row>
    <row r="28" spans="1:3" ht="18.75" customHeight="1">
      <c r="A28" s="54">
        <v>10</v>
      </c>
      <c r="B28" s="43" t="s">
        <v>673</v>
      </c>
      <c r="C28" s="46">
        <v>181.5</v>
      </c>
    </row>
    <row r="29" spans="1:3" ht="15.75">
      <c r="A29" s="54">
        <v>11</v>
      </c>
      <c r="B29" s="43" t="s">
        <v>674</v>
      </c>
      <c r="C29" s="46">
        <v>145.6</v>
      </c>
    </row>
    <row r="30" spans="1:3" ht="19.5" customHeight="1">
      <c r="A30" s="54">
        <v>12</v>
      </c>
      <c r="B30" s="43" t="s">
        <v>675</v>
      </c>
      <c r="C30" s="46">
        <v>164.2</v>
      </c>
    </row>
    <row r="31" spans="1:3" ht="15.75">
      <c r="A31" s="54">
        <v>13</v>
      </c>
      <c r="B31" s="43" t="s">
        <v>676</v>
      </c>
      <c r="C31" s="46">
        <v>163.9</v>
      </c>
    </row>
    <row r="32" spans="1:3" ht="20.25" customHeight="1">
      <c r="A32" s="54">
        <v>14</v>
      </c>
      <c r="B32" s="43" t="s">
        <v>677</v>
      </c>
      <c r="C32" s="46">
        <v>176.6</v>
      </c>
    </row>
    <row r="33" spans="1:3" ht="15.75">
      <c r="A33" s="54">
        <v>15</v>
      </c>
      <c r="B33" s="43" t="s">
        <v>678</v>
      </c>
      <c r="C33" s="46">
        <v>119.2</v>
      </c>
    </row>
    <row r="34" spans="1:3" ht="23.25" customHeight="1">
      <c r="A34" s="54">
        <v>16</v>
      </c>
      <c r="B34" s="43" t="s">
        <v>679</v>
      </c>
      <c r="C34" s="46">
        <v>118.2</v>
      </c>
    </row>
    <row r="35" spans="1:3" ht="15.75">
      <c r="A35" s="54"/>
      <c r="B35" s="55" t="s">
        <v>157</v>
      </c>
      <c r="C35" s="11">
        <f>C34+C33+C32+C31+C30+C29+C28+C27+C26+C25+C24+C23+C22+C21+C20+C19</f>
        <v>2490.2999999999993</v>
      </c>
    </row>
    <row r="36" ht="19.5" customHeight="1"/>
    <row r="37" spans="1:5" ht="31.5" customHeight="1">
      <c r="A37" s="507" t="s">
        <v>680</v>
      </c>
      <c r="B37" s="508"/>
      <c r="C37" s="508"/>
      <c r="E37" s="56"/>
    </row>
  </sheetData>
  <sheetProtection/>
  <mergeCells count="16">
    <mergeCell ref="A1:C1"/>
    <mergeCell ref="A2:C2"/>
    <mergeCell ref="A3:C3"/>
    <mergeCell ref="A4:C4"/>
    <mergeCell ref="A5:C5"/>
    <mergeCell ref="A6:C6"/>
    <mergeCell ref="A16:C16"/>
    <mergeCell ref="A37:C37"/>
    <mergeCell ref="A7:C7"/>
    <mergeCell ref="A8:C8"/>
    <mergeCell ref="A9:C9"/>
    <mergeCell ref="A10:C10"/>
    <mergeCell ref="A11:C11"/>
    <mergeCell ref="A12:C12"/>
    <mergeCell ref="A13:C13"/>
    <mergeCell ref="A14:C1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39"/>
  <sheetViews>
    <sheetView zoomScalePageLayoutView="0" workbookViewId="0" topLeftCell="A1">
      <selection activeCell="F22" sqref="F22"/>
    </sheetView>
  </sheetViews>
  <sheetFormatPr defaultColWidth="9.00390625" defaultRowHeight="12.75"/>
  <cols>
    <col min="1" max="1" width="7.00390625" style="20" customWidth="1"/>
    <col min="2" max="2" width="24.00390625" style="20" customWidth="1"/>
    <col min="3" max="3" width="58.375" style="134" customWidth="1"/>
    <col min="4" max="16384" width="9.125" style="20" customWidth="1"/>
  </cols>
  <sheetData>
    <row r="1" spans="1:3" s="21" customFormat="1" ht="14.25" customHeight="1">
      <c r="A1" s="426" t="s">
        <v>853</v>
      </c>
      <c r="B1" s="426"/>
      <c r="C1" s="426"/>
    </row>
    <row r="2" spans="1:3" s="21" customFormat="1" ht="14.25" customHeight="1">
      <c r="A2" s="426" t="s">
        <v>771</v>
      </c>
      <c r="B2" s="426"/>
      <c r="C2" s="426"/>
    </row>
    <row r="3" spans="1:3" s="21" customFormat="1" ht="14.25" customHeight="1">
      <c r="A3" s="426" t="s">
        <v>770</v>
      </c>
      <c r="B3" s="426"/>
      <c r="C3" s="426"/>
    </row>
    <row r="4" spans="1:3" s="21" customFormat="1" ht="14.25" customHeight="1">
      <c r="A4" s="426" t="s">
        <v>769</v>
      </c>
      <c r="B4" s="426"/>
      <c r="C4" s="426"/>
    </row>
    <row r="5" spans="1:3" s="21" customFormat="1" ht="14.25" customHeight="1">
      <c r="A5" s="426" t="s">
        <v>1020</v>
      </c>
      <c r="B5" s="426"/>
      <c r="C5" s="426"/>
    </row>
    <row r="6" spans="1:3" s="21" customFormat="1" ht="14.25" customHeight="1">
      <c r="A6" s="426" t="s">
        <v>1113</v>
      </c>
      <c r="B6" s="411"/>
      <c r="C6" s="411"/>
    </row>
    <row r="7" spans="1:3" s="21" customFormat="1" ht="14.25" customHeight="1">
      <c r="A7" s="426" t="s">
        <v>1222</v>
      </c>
      <c r="B7" s="411"/>
      <c r="C7" s="411"/>
    </row>
    <row r="8" spans="1:3" s="21" customFormat="1" ht="14.25" customHeight="1">
      <c r="A8" s="426" t="s">
        <v>1310</v>
      </c>
      <c r="B8" s="411"/>
      <c r="C8" s="411"/>
    </row>
    <row r="9" spans="1:3" s="21" customFormat="1" ht="14.25" customHeight="1">
      <c r="A9" s="426" t="s">
        <v>1396</v>
      </c>
      <c r="B9" s="411"/>
      <c r="C9" s="411"/>
    </row>
    <row r="10" spans="1:3" s="21" customFormat="1" ht="14.25" customHeight="1">
      <c r="A10" s="426" t="s">
        <v>1456</v>
      </c>
      <c r="B10" s="411"/>
      <c r="C10" s="411"/>
    </row>
    <row r="11" spans="1:3" s="21" customFormat="1" ht="14.25" customHeight="1">
      <c r="A11" s="14"/>
      <c r="B11" s="14"/>
      <c r="C11" s="130" t="s">
        <v>854</v>
      </c>
    </row>
    <row r="12" spans="1:3" ht="42.75" customHeight="1">
      <c r="A12" s="428" t="s">
        <v>832</v>
      </c>
      <c r="B12" s="428"/>
      <c r="C12" s="428"/>
    </row>
    <row r="13" spans="1:3" ht="18.75" customHeight="1" thickBot="1">
      <c r="A13" s="22"/>
      <c r="B13" s="22"/>
      <c r="C13" s="131"/>
    </row>
    <row r="14" spans="1:3" ht="15" customHeight="1">
      <c r="A14" s="429" t="s">
        <v>833</v>
      </c>
      <c r="B14" s="430"/>
      <c r="C14" s="435" t="s">
        <v>488</v>
      </c>
    </row>
    <row r="15" spans="1:3" ht="12.75">
      <c r="A15" s="431"/>
      <c r="B15" s="432"/>
      <c r="C15" s="436"/>
    </row>
    <row r="16" spans="1:3" ht="19.5" customHeight="1" thickBot="1">
      <c r="A16" s="433"/>
      <c r="B16" s="434"/>
      <c r="C16" s="436"/>
    </row>
    <row r="17" spans="1:3" ht="12.75" customHeight="1">
      <c r="A17" s="438" t="s">
        <v>774</v>
      </c>
      <c r="B17" s="440" t="s">
        <v>834</v>
      </c>
      <c r="C17" s="436"/>
    </row>
    <row r="18" spans="1:3" ht="12.75" customHeight="1">
      <c r="A18" s="439"/>
      <c r="B18" s="441"/>
      <c r="C18" s="436"/>
    </row>
    <row r="19" spans="1:3" ht="7.5" customHeight="1">
      <c r="A19" s="439"/>
      <c r="B19" s="441"/>
      <c r="C19" s="436"/>
    </row>
    <row r="20" spans="1:3" ht="6" customHeight="1" hidden="1">
      <c r="A20" s="439"/>
      <c r="B20" s="441"/>
      <c r="C20" s="437"/>
    </row>
    <row r="21" spans="1:3" ht="31.5" customHeight="1">
      <c r="A21" s="5" t="s">
        <v>835</v>
      </c>
      <c r="B21" s="6"/>
      <c r="C21" s="40" t="s">
        <v>516</v>
      </c>
    </row>
    <row r="22" spans="1:3" ht="45.75" customHeight="1">
      <c r="A22" s="7" t="s">
        <v>835</v>
      </c>
      <c r="B22" s="6" t="s">
        <v>836</v>
      </c>
      <c r="C22" s="2" t="s">
        <v>837</v>
      </c>
    </row>
    <row r="23" spans="1:3" ht="93.75" customHeight="1">
      <c r="A23" s="7" t="s">
        <v>835</v>
      </c>
      <c r="B23" s="6" t="s">
        <v>838</v>
      </c>
      <c r="C23" s="2" t="s">
        <v>839</v>
      </c>
    </row>
    <row r="24" spans="1:3" ht="32.25" customHeight="1">
      <c r="A24" s="7" t="s">
        <v>835</v>
      </c>
      <c r="B24" s="6" t="s">
        <v>840</v>
      </c>
      <c r="C24" s="2" t="s">
        <v>841</v>
      </c>
    </row>
    <row r="25" spans="1:3" ht="36.75" customHeight="1">
      <c r="A25" s="7" t="s">
        <v>835</v>
      </c>
      <c r="B25" s="6" t="s">
        <v>840</v>
      </c>
      <c r="C25" s="2" t="s">
        <v>842</v>
      </c>
    </row>
    <row r="26" spans="1:3" ht="54" customHeight="1">
      <c r="A26" s="7" t="s">
        <v>835</v>
      </c>
      <c r="B26" s="6" t="s">
        <v>843</v>
      </c>
      <c r="C26" s="2" t="s">
        <v>844</v>
      </c>
    </row>
    <row r="27" spans="1:3" ht="52.5" customHeight="1">
      <c r="A27" s="7" t="s">
        <v>835</v>
      </c>
      <c r="B27" s="6" t="s">
        <v>843</v>
      </c>
      <c r="C27" s="2" t="s">
        <v>845</v>
      </c>
    </row>
    <row r="28" spans="1:3" ht="48" customHeight="1">
      <c r="A28" s="5" t="s">
        <v>846</v>
      </c>
      <c r="B28" s="6"/>
      <c r="C28" s="40" t="s">
        <v>801</v>
      </c>
    </row>
    <row r="29" spans="1:3" ht="32.25" customHeight="1">
      <c r="A29" s="7" t="s">
        <v>846</v>
      </c>
      <c r="B29" s="6" t="s">
        <v>847</v>
      </c>
      <c r="C29" s="2" t="s">
        <v>848</v>
      </c>
    </row>
    <row r="30" spans="1:3" ht="31.5">
      <c r="A30" s="7" t="s">
        <v>846</v>
      </c>
      <c r="B30" s="6" t="s">
        <v>849</v>
      </c>
      <c r="C30" s="2" t="s">
        <v>850</v>
      </c>
    </row>
    <row r="31" spans="1:3" ht="15.75">
      <c r="A31" s="23"/>
      <c r="B31" s="3"/>
      <c r="C31" s="39"/>
    </row>
    <row r="32" spans="1:3" s="4" customFormat="1" ht="15.75">
      <c r="A32" s="427" t="s">
        <v>852</v>
      </c>
      <c r="B32" s="427"/>
      <c r="C32" s="427"/>
    </row>
    <row r="33" spans="1:3" ht="15">
      <c r="A33" s="24"/>
      <c r="B33" s="24"/>
      <c r="C33" s="132"/>
    </row>
    <row r="34" spans="1:3" ht="15">
      <c r="A34" s="24"/>
      <c r="B34" s="24"/>
      <c r="C34" s="132"/>
    </row>
    <row r="35" spans="1:3" ht="15">
      <c r="A35" s="24"/>
      <c r="B35" s="24"/>
      <c r="C35" s="132"/>
    </row>
    <row r="36" spans="1:3" s="21" customFormat="1" ht="15">
      <c r="A36" s="24"/>
      <c r="B36" s="25"/>
      <c r="C36" s="133" t="s">
        <v>851</v>
      </c>
    </row>
    <row r="37" spans="1:3" ht="15">
      <c r="A37" s="24"/>
      <c r="B37" s="24"/>
      <c r="C37" s="132"/>
    </row>
    <row r="38" spans="1:3" ht="15">
      <c r="A38" s="24"/>
      <c r="B38" s="24"/>
      <c r="C38" s="132"/>
    </row>
    <row r="39" spans="1:3" ht="15">
      <c r="A39" s="24"/>
      <c r="B39" s="24"/>
      <c r="C39" s="132"/>
    </row>
    <row r="70" ht="409.5" customHeight="1"/>
  </sheetData>
  <sheetProtection/>
  <mergeCells count="16">
    <mergeCell ref="A7:C7"/>
    <mergeCell ref="A32:C32"/>
    <mergeCell ref="A12:C12"/>
    <mergeCell ref="A14:B16"/>
    <mergeCell ref="C14:C20"/>
    <mergeCell ref="A17:A20"/>
    <mergeCell ref="B17:B20"/>
    <mergeCell ref="A8:C8"/>
    <mergeCell ref="A9:C9"/>
    <mergeCell ref="A10:C10"/>
    <mergeCell ref="A6:C6"/>
    <mergeCell ref="A1:C1"/>
    <mergeCell ref="A2:C2"/>
    <mergeCell ref="A3:C3"/>
    <mergeCell ref="A4:C4"/>
    <mergeCell ref="A5:C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C206"/>
  <sheetViews>
    <sheetView zoomScalePageLayoutView="0" workbookViewId="0" topLeftCell="A1">
      <selection activeCell="H14" sqref="H14"/>
    </sheetView>
  </sheetViews>
  <sheetFormatPr defaultColWidth="9.00390625" defaultRowHeight="12.75"/>
  <cols>
    <col min="1" max="1" width="27.00390625" style="104" customWidth="1"/>
    <col min="2" max="2" width="74.375" style="103" customWidth="1"/>
    <col min="3" max="3" width="16.25390625" style="407" customWidth="1"/>
    <col min="4" max="16384" width="9.125" style="292" customWidth="1"/>
  </cols>
  <sheetData>
    <row r="1" spans="1:3" ht="15.75" customHeight="1">
      <c r="A1" s="416" t="s">
        <v>1021</v>
      </c>
      <c r="B1" s="416"/>
      <c r="C1" s="416"/>
    </row>
    <row r="2" spans="1:3" ht="15.75" customHeight="1">
      <c r="A2" s="416" t="s">
        <v>1022</v>
      </c>
      <c r="B2" s="416"/>
      <c r="C2" s="416"/>
    </row>
    <row r="3" spans="1:3" ht="15.75" customHeight="1">
      <c r="A3" s="416" t="s">
        <v>1023</v>
      </c>
      <c r="B3" s="416"/>
      <c r="C3" s="416"/>
    </row>
    <row r="4" spans="1:3" ht="15.75" customHeight="1">
      <c r="A4" s="416" t="s">
        <v>934</v>
      </c>
      <c r="B4" s="416"/>
      <c r="C4" s="416"/>
    </row>
    <row r="5" spans="1:3" ht="15.75" customHeight="1">
      <c r="A5" s="416" t="s">
        <v>1024</v>
      </c>
      <c r="B5" s="416"/>
      <c r="C5" s="416"/>
    </row>
    <row r="6" spans="1:3" ht="15.75">
      <c r="A6" s="416" t="s">
        <v>1122</v>
      </c>
      <c r="B6" s="442"/>
      <c r="C6" s="442"/>
    </row>
    <row r="7" spans="1:3" ht="15.75">
      <c r="A7" s="416" t="s">
        <v>1283</v>
      </c>
      <c r="B7" s="442"/>
      <c r="C7" s="442"/>
    </row>
    <row r="8" spans="1:3" ht="15.75">
      <c r="A8" s="416" t="s">
        <v>1311</v>
      </c>
      <c r="B8" s="442"/>
      <c r="C8" s="442"/>
    </row>
    <row r="9" spans="1:3" ht="15.75">
      <c r="A9" s="416" t="s">
        <v>1397</v>
      </c>
      <c r="B9" s="442"/>
      <c r="C9" s="442"/>
    </row>
    <row r="10" spans="1:3" ht="15.75">
      <c r="A10" s="416" t="s">
        <v>1457</v>
      </c>
      <c r="B10" s="444"/>
      <c r="C10" s="444"/>
    </row>
    <row r="11" ht="15.75">
      <c r="C11" s="398"/>
    </row>
    <row r="12" spans="1:3" ht="15.75" customHeight="1">
      <c r="A12" s="443" t="s">
        <v>338</v>
      </c>
      <c r="B12" s="443"/>
      <c r="C12" s="443"/>
    </row>
    <row r="13" spans="1:3" ht="15.75" customHeight="1">
      <c r="A13" s="443" t="s">
        <v>1189</v>
      </c>
      <c r="B13" s="443"/>
      <c r="C13" s="443"/>
    </row>
    <row r="14" spans="1:3" ht="15.75">
      <c r="A14" s="399"/>
      <c r="B14" s="399"/>
      <c r="C14" s="400"/>
    </row>
    <row r="15" ht="15.75">
      <c r="C15" s="401" t="s">
        <v>543</v>
      </c>
    </row>
    <row r="16" spans="1:3" s="348" customFormat="1" ht="31.5">
      <c r="A16" s="1" t="s">
        <v>435</v>
      </c>
      <c r="B16" s="1" t="s">
        <v>488</v>
      </c>
      <c r="C16" s="402" t="s">
        <v>473</v>
      </c>
    </row>
    <row r="17" spans="1:3" s="301" customFormat="1" ht="15.75">
      <c r="A17" s="1" t="s">
        <v>111</v>
      </c>
      <c r="B17" s="2" t="s">
        <v>457</v>
      </c>
      <c r="C17" s="403">
        <f>C18+C24+C29+C41+C44+C47+C52+C69+C76+C80+C88+C114</f>
        <v>562056</v>
      </c>
    </row>
    <row r="18" spans="1:3" s="301" customFormat="1" ht="15.75">
      <c r="A18" s="1" t="s">
        <v>112</v>
      </c>
      <c r="B18" s="112" t="s">
        <v>469</v>
      </c>
      <c r="C18" s="403">
        <f>C19</f>
        <v>328840</v>
      </c>
    </row>
    <row r="19" spans="1:3" s="301" customFormat="1" ht="15.75">
      <c r="A19" s="1" t="s">
        <v>39</v>
      </c>
      <c r="B19" s="2" t="s">
        <v>474</v>
      </c>
      <c r="C19" s="403">
        <f>C20+C21+C22+C23</f>
        <v>328840</v>
      </c>
    </row>
    <row r="20" spans="1:3" s="301" customFormat="1" ht="63">
      <c r="A20" s="1" t="s">
        <v>463</v>
      </c>
      <c r="B20" s="2" t="s">
        <v>38</v>
      </c>
      <c r="C20" s="403">
        <v>323432</v>
      </c>
    </row>
    <row r="21" spans="1:3" s="301" customFormat="1" ht="110.25">
      <c r="A21" s="1" t="s">
        <v>350</v>
      </c>
      <c r="B21" s="2" t="s">
        <v>499</v>
      </c>
      <c r="C21" s="403">
        <v>1980</v>
      </c>
    </row>
    <row r="22" spans="1:3" s="301" customFormat="1" ht="47.25">
      <c r="A22" s="1" t="s">
        <v>335</v>
      </c>
      <c r="B22" s="2" t="s">
        <v>500</v>
      </c>
      <c r="C22" s="403">
        <v>2300</v>
      </c>
    </row>
    <row r="23" spans="1:3" s="301" customFormat="1" ht="78.75">
      <c r="A23" s="1" t="s">
        <v>517</v>
      </c>
      <c r="B23" s="303" t="s">
        <v>440</v>
      </c>
      <c r="C23" s="403">
        <v>1128</v>
      </c>
    </row>
    <row r="24" spans="1:3" s="301" customFormat="1" ht="31.5">
      <c r="A24" s="1" t="s">
        <v>113</v>
      </c>
      <c r="B24" s="2" t="s">
        <v>585</v>
      </c>
      <c r="C24" s="403">
        <f>C25</f>
        <v>20814</v>
      </c>
    </row>
    <row r="25" spans="1:3" s="301" customFormat="1" ht="31.5">
      <c r="A25" s="1" t="s">
        <v>441</v>
      </c>
      <c r="B25" s="2" t="s">
        <v>586</v>
      </c>
      <c r="C25" s="403">
        <f>C26+C27+C28</f>
        <v>20814</v>
      </c>
    </row>
    <row r="26" spans="1:3" s="301" customFormat="1" ht="94.5">
      <c r="A26" s="1" t="s">
        <v>1258</v>
      </c>
      <c r="B26" s="2" t="s">
        <v>1259</v>
      </c>
      <c r="C26" s="403">
        <v>6744</v>
      </c>
    </row>
    <row r="27" spans="1:3" s="301" customFormat="1" ht="110.25">
      <c r="A27" s="1" t="s">
        <v>1260</v>
      </c>
      <c r="B27" s="2" t="s">
        <v>1261</v>
      </c>
      <c r="C27" s="403">
        <v>56</v>
      </c>
    </row>
    <row r="28" spans="1:3" s="301" customFormat="1" ht="94.5">
      <c r="A28" s="1" t="s">
        <v>1262</v>
      </c>
      <c r="B28" s="2" t="s">
        <v>1263</v>
      </c>
      <c r="C28" s="403">
        <v>14014</v>
      </c>
    </row>
    <row r="29" spans="1:3" s="301" customFormat="1" ht="15.75">
      <c r="A29" s="1" t="s">
        <v>114</v>
      </c>
      <c r="B29" s="2" t="s">
        <v>471</v>
      </c>
      <c r="C29" s="403">
        <f>C30+C35+C37+C39</f>
        <v>120729</v>
      </c>
    </row>
    <row r="30" spans="1:3" s="301" customFormat="1" ht="31.5">
      <c r="A30" s="304" t="s">
        <v>442</v>
      </c>
      <c r="B30" s="2" t="s">
        <v>356</v>
      </c>
      <c r="C30" s="403">
        <f>C31+C33</f>
        <v>86419</v>
      </c>
    </row>
    <row r="31" spans="1:3" s="301" customFormat="1" ht="31.5">
      <c r="A31" s="1" t="s">
        <v>357</v>
      </c>
      <c r="B31" s="2" t="s">
        <v>115</v>
      </c>
      <c r="C31" s="403">
        <f>C32</f>
        <v>48408</v>
      </c>
    </row>
    <row r="32" spans="1:3" s="301" customFormat="1" ht="31.5">
      <c r="A32" s="1" t="s">
        <v>358</v>
      </c>
      <c r="B32" s="2" t="s">
        <v>115</v>
      </c>
      <c r="C32" s="403">
        <v>48408</v>
      </c>
    </row>
    <row r="33" spans="1:3" s="301" customFormat="1" ht="31.5">
      <c r="A33" s="1" t="s">
        <v>359</v>
      </c>
      <c r="B33" s="2" t="s">
        <v>363</v>
      </c>
      <c r="C33" s="403">
        <f>C34</f>
        <v>38011</v>
      </c>
    </row>
    <row r="34" spans="1:3" s="301" customFormat="1" ht="63">
      <c r="A34" s="1" t="s">
        <v>364</v>
      </c>
      <c r="B34" s="2" t="s">
        <v>168</v>
      </c>
      <c r="C34" s="403">
        <v>38011</v>
      </c>
    </row>
    <row r="35" spans="1:3" s="301" customFormat="1" ht="15.75">
      <c r="A35" s="1" t="s">
        <v>40</v>
      </c>
      <c r="B35" s="303" t="s">
        <v>475</v>
      </c>
      <c r="C35" s="403">
        <f>C36</f>
        <v>27870</v>
      </c>
    </row>
    <row r="36" spans="1:3" s="301" customFormat="1" ht="15.75">
      <c r="A36" s="1" t="s">
        <v>365</v>
      </c>
      <c r="B36" s="2" t="s">
        <v>475</v>
      </c>
      <c r="C36" s="403">
        <v>27870</v>
      </c>
    </row>
    <row r="37" spans="1:3" s="301" customFormat="1" ht="15.75">
      <c r="A37" s="1" t="s">
        <v>443</v>
      </c>
      <c r="B37" s="2" t="s">
        <v>41</v>
      </c>
      <c r="C37" s="403">
        <f>C38</f>
        <v>3475</v>
      </c>
    </row>
    <row r="38" spans="1:3" s="301" customFormat="1" ht="15.75">
      <c r="A38" s="1" t="s">
        <v>366</v>
      </c>
      <c r="B38" s="2" t="s">
        <v>41</v>
      </c>
      <c r="C38" s="403">
        <v>3475</v>
      </c>
    </row>
    <row r="39" spans="1:3" s="301" customFormat="1" ht="31.5">
      <c r="A39" s="1" t="s">
        <v>465</v>
      </c>
      <c r="B39" s="2" t="s">
        <v>464</v>
      </c>
      <c r="C39" s="403">
        <f>C40</f>
        <v>2965</v>
      </c>
    </row>
    <row r="40" spans="1:3" s="301" customFormat="1" ht="31.5">
      <c r="A40" s="304" t="s">
        <v>466</v>
      </c>
      <c r="B40" s="2" t="s">
        <v>467</v>
      </c>
      <c r="C40" s="403">
        <v>2965</v>
      </c>
    </row>
    <row r="41" spans="1:3" s="301" customFormat="1" ht="15.75">
      <c r="A41" s="1" t="s">
        <v>169</v>
      </c>
      <c r="B41" s="2" t="s">
        <v>170</v>
      </c>
      <c r="C41" s="403">
        <f>C42</f>
        <v>9800</v>
      </c>
    </row>
    <row r="42" spans="1:3" s="301" customFormat="1" ht="15.75">
      <c r="A42" s="305" t="s">
        <v>171</v>
      </c>
      <c r="B42" s="2" t="s">
        <v>172</v>
      </c>
      <c r="C42" s="403">
        <f>C43</f>
        <v>9800</v>
      </c>
    </row>
    <row r="43" spans="1:3" s="301" customFormat="1" ht="31.5">
      <c r="A43" s="1" t="s">
        <v>173</v>
      </c>
      <c r="B43" s="2" t="s">
        <v>174</v>
      </c>
      <c r="C43" s="403">
        <v>9800</v>
      </c>
    </row>
    <row r="44" spans="1:3" s="301" customFormat="1" ht="31.5">
      <c r="A44" s="1" t="s">
        <v>175</v>
      </c>
      <c r="B44" s="2" t="s">
        <v>140</v>
      </c>
      <c r="C44" s="403">
        <f>C45</f>
        <v>1300</v>
      </c>
    </row>
    <row r="45" spans="1:3" s="301" customFormat="1" ht="15.75">
      <c r="A45" s="1" t="s">
        <v>549</v>
      </c>
      <c r="B45" s="2" t="s">
        <v>550</v>
      </c>
      <c r="C45" s="403">
        <f>C46</f>
        <v>1300</v>
      </c>
    </row>
    <row r="46" spans="1:3" s="301" customFormat="1" ht="15.75">
      <c r="A46" s="1" t="s">
        <v>166</v>
      </c>
      <c r="B46" s="2" t="s">
        <v>548</v>
      </c>
      <c r="C46" s="403">
        <v>1300</v>
      </c>
    </row>
    <row r="47" spans="1:3" s="301" customFormat="1" ht="15.75">
      <c r="A47" s="1" t="s">
        <v>176</v>
      </c>
      <c r="B47" s="303" t="s">
        <v>444</v>
      </c>
      <c r="C47" s="403">
        <f>C48+C50</f>
        <v>9824</v>
      </c>
    </row>
    <row r="48" spans="1:3" s="301" customFormat="1" ht="31.5">
      <c r="A48" s="1" t="s">
        <v>177</v>
      </c>
      <c r="B48" s="2" t="s">
        <v>178</v>
      </c>
      <c r="C48" s="403">
        <f>C49</f>
        <v>9819</v>
      </c>
    </row>
    <row r="49" spans="1:3" s="301" customFormat="1" ht="47.25">
      <c r="A49" s="1" t="s">
        <v>42</v>
      </c>
      <c r="B49" s="2" t="s">
        <v>362</v>
      </c>
      <c r="C49" s="403">
        <v>9819</v>
      </c>
    </row>
    <row r="50" spans="1:3" s="301" customFormat="1" ht="31.5">
      <c r="A50" s="1" t="s">
        <v>179</v>
      </c>
      <c r="B50" s="2" t="s">
        <v>180</v>
      </c>
      <c r="C50" s="403">
        <f>C51</f>
        <v>5</v>
      </c>
    </row>
    <row r="51" spans="1:3" s="301" customFormat="1" ht="31.5">
      <c r="A51" s="1" t="s">
        <v>181</v>
      </c>
      <c r="B51" s="2" t="s">
        <v>165</v>
      </c>
      <c r="C51" s="403">
        <v>5</v>
      </c>
    </row>
    <row r="52" spans="1:3" s="301" customFormat="1" ht="31.5">
      <c r="A52" s="1" t="s">
        <v>182</v>
      </c>
      <c r="B52" s="2" t="s">
        <v>472</v>
      </c>
      <c r="C52" s="403">
        <v>53415</v>
      </c>
    </row>
    <row r="53" spans="1:3" s="301" customFormat="1" ht="78.75">
      <c r="A53" s="1" t="s">
        <v>353</v>
      </c>
      <c r="B53" s="2" t="s">
        <v>367</v>
      </c>
      <c r="C53" s="403">
        <f>C54+C57+C59+C61</f>
        <v>53339</v>
      </c>
    </row>
    <row r="54" spans="1:3" s="301" customFormat="1" ht="63" customHeight="1">
      <c r="A54" s="1" t="s">
        <v>518</v>
      </c>
      <c r="B54" s="2" t="s">
        <v>164</v>
      </c>
      <c r="C54" s="403">
        <f>C55+C56</f>
        <v>40237</v>
      </c>
    </row>
    <row r="55" spans="1:3" s="301" customFormat="1" ht="78.75">
      <c r="A55" s="1" t="s">
        <v>183</v>
      </c>
      <c r="B55" s="2" t="s">
        <v>184</v>
      </c>
      <c r="C55" s="403">
        <v>15510</v>
      </c>
    </row>
    <row r="56" spans="1:3" s="301" customFormat="1" ht="78.75">
      <c r="A56" s="1" t="s">
        <v>583</v>
      </c>
      <c r="B56" s="2" t="s">
        <v>582</v>
      </c>
      <c r="C56" s="403">
        <v>24727</v>
      </c>
    </row>
    <row r="57" spans="1:3" s="301" customFormat="1" ht="78.75">
      <c r="A57" s="1" t="s">
        <v>131</v>
      </c>
      <c r="B57" s="2" t="s">
        <v>369</v>
      </c>
      <c r="C57" s="403">
        <f>C58</f>
        <v>90</v>
      </c>
    </row>
    <row r="58" spans="1:3" s="301" customFormat="1" ht="63">
      <c r="A58" s="1" t="s">
        <v>515</v>
      </c>
      <c r="B58" s="2" t="s">
        <v>368</v>
      </c>
      <c r="C58" s="403">
        <v>90</v>
      </c>
    </row>
    <row r="59" spans="1:3" s="301" customFormat="1" ht="78.75">
      <c r="A59" s="1" t="s">
        <v>917</v>
      </c>
      <c r="B59" s="2" t="s">
        <v>918</v>
      </c>
      <c r="C59" s="403">
        <f>C60</f>
        <v>36</v>
      </c>
    </row>
    <row r="60" spans="1:3" s="301" customFormat="1" ht="63">
      <c r="A60" s="1" t="s">
        <v>919</v>
      </c>
      <c r="B60" s="2" t="s">
        <v>920</v>
      </c>
      <c r="C60" s="403">
        <v>36</v>
      </c>
    </row>
    <row r="61" spans="1:3" s="301" customFormat="1" ht="31.5">
      <c r="A61" s="1" t="s">
        <v>450</v>
      </c>
      <c r="B61" s="2" t="s">
        <v>451</v>
      </c>
      <c r="C61" s="403">
        <f>C62</f>
        <v>12976</v>
      </c>
    </row>
    <row r="62" spans="1:3" s="301" customFormat="1" ht="31.5">
      <c r="A62" s="1" t="s">
        <v>452</v>
      </c>
      <c r="B62" s="2" t="s">
        <v>453</v>
      </c>
      <c r="C62" s="403">
        <v>12976</v>
      </c>
    </row>
    <row r="63" spans="1:3" s="301" customFormat="1" ht="15.75">
      <c r="A63" s="1" t="s">
        <v>355</v>
      </c>
      <c r="B63" s="2" t="s">
        <v>460</v>
      </c>
      <c r="C63" s="403">
        <f>C64</f>
        <v>22</v>
      </c>
    </row>
    <row r="64" spans="1:3" s="301" customFormat="1" ht="54.75" customHeight="1">
      <c r="A64" s="1" t="s">
        <v>185</v>
      </c>
      <c r="B64" s="2" t="s">
        <v>186</v>
      </c>
      <c r="C64" s="403">
        <f>C65</f>
        <v>22</v>
      </c>
    </row>
    <row r="65" spans="1:3" s="301" customFormat="1" ht="47.25">
      <c r="A65" s="1" t="s">
        <v>336</v>
      </c>
      <c r="B65" s="2" t="s">
        <v>337</v>
      </c>
      <c r="C65" s="403">
        <v>22</v>
      </c>
    </row>
    <row r="66" spans="1:3" s="301" customFormat="1" ht="78.75">
      <c r="A66" s="1" t="s">
        <v>91</v>
      </c>
      <c r="B66" s="2" t="s">
        <v>92</v>
      </c>
      <c r="C66" s="403">
        <f>C67</f>
        <v>54</v>
      </c>
    </row>
    <row r="67" spans="1:3" s="301" customFormat="1" ht="78.75">
      <c r="A67" s="1" t="s">
        <v>187</v>
      </c>
      <c r="B67" s="2" t="s">
        <v>188</v>
      </c>
      <c r="C67" s="403">
        <f>C68</f>
        <v>54</v>
      </c>
    </row>
    <row r="68" spans="1:3" s="301" customFormat="1" ht="78.75">
      <c r="A68" s="1" t="s">
        <v>535</v>
      </c>
      <c r="B68" s="2" t="s">
        <v>90</v>
      </c>
      <c r="C68" s="403">
        <v>54</v>
      </c>
    </row>
    <row r="69" spans="1:3" s="301" customFormat="1" ht="15.75">
      <c r="A69" s="1" t="s">
        <v>189</v>
      </c>
      <c r="B69" s="2" t="s">
        <v>339</v>
      </c>
      <c r="C69" s="403">
        <f>C70</f>
        <v>1627</v>
      </c>
    </row>
    <row r="70" spans="1:3" s="301" customFormat="1" ht="15.75">
      <c r="A70" s="1" t="s">
        <v>340</v>
      </c>
      <c r="B70" s="2" t="s">
        <v>341</v>
      </c>
      <c r="C70" s="403">
        <f>C71+C72+C73+C75+C74</f>
        <v>1627</v>
      </c>
    </row>
    <row r="71" spans="1:3" s="301" customFormat="1" ht="31.5">
      <c r="A71" s="1" t="s">
        <v>371</v>
      </c>
      <c r="B71" s="2" t="s">
        <v>370</v>
      </c>
      <c r="C71" s="403">
        <v>349</v>
      </c>
    </row>
    <row r="72" spans="1:3" s="301" customFormat="1" ht="15.75">
      <c r="A72" s="1" t="s">
        <v>372</v>
      </c>
      <c r="B72" s="2" t="s">
        <v>496</v>
      </c>
      <c r="C72" s="403">
        <v>35</v>
      </c>
    </row>
    <row r="73" spans="1:3" s="301" customFormat="1" ht="15.75">
      <c r="A73" s="1" t="s">
        <v>921</v>
      </c>
      <c r="B73" s="2" t="s">
        <v>922</v>
      </c>
      <c r="C73" s="403">
        <v>1095</v>
      </c>
    </row>
    <row r="74" spans="1:3" s="301" customFormat="1" ht="15.75">
      <c r="A74" s="1"/>
      <c r="B74" s="2"/>
      <c r="C74" s="403">
        <v>148</v>
      </c>
    </row>
    <row r="75" spans="1:3" s="301" customFormat="1" ht="31.5">
      <c r="A75" s="1" t="s">
        <v>588</v>
      </c>
      <c r="B75" s="2" t="s">
        <v>587</v>
      </c>
      <c r="C75" s="403">
        <v>0</v>
      </c>
    </row>
    <row r="76" spans="1:3" s="301" customFormat="1" ht="31.5">
      <c r="A76" s="306" t="s">
        <v>507</v>
      </c>
      <c r="B76" s="2" t="s">
        <v>59</v>
      </c>
      <c r="C76" s="403">
        <f>C77</f>
        <v>500</v>
      </c>
    </row>
    <row r="77" spans="1:3" s="301" customFormat="1" ht="15.75">
      <c r="A77" s="1" t="s">
        <v>509</v>
      </c>
      <c r="B77" s="2" t="s">
        <v>508</v>
      </c>
      <c r="C77" s="403">
        <f>C78</f>
        <v>500</v>
      </c>
    </row>
    <row r="78" spans="1:3" s="301" customFormat="1" ht="31.5">
      <c r="A78" s="1" t="s">
        <v>190</v>
      </c>
      <c r="B78" s="2" t="s">
        <v>191</v>
      </c>
      <c r="C78" s="403">
        <f>C79</f>
        <v>500</v>
      </c>
    </row>
    <row r="79" spans="1:3" s="301" customFormat="1" ht="31.5">
      <c r="A79" s="1" t="s">
        <v>167</v>
      </c>
      <c r="B79" s="2" t="s">
        <v>93</v>
      </c>
      <c r="C79" s="403">
        <v>500</v>
      </c>
    </row>
    <row r="80" spans="1:3" s="301" customFormat="1" ht="31.5">
      <c r="A80" s="1" t="s">
        <v>132</v>
      </c>
      <c r="B80" s="303" t="s">
        <v>133</v>
      </c>
      <c r="C80" s="403">
        <f>C81+C84</f>
        <v>9140</v>
      </c>
    </row>
    <row r="81" spans="1:3" s="301" customFormat="1" ht="78.75">
      <c r="A81" s="304" t="s">
        <v>192</v>
      </c>
      <c r="B81" s="2" t="s">
        <v>560</v>
      </c>
      <c r="C81" s="403">
        <f>C82</f>
        <v>5840</v>
      </c>
    </row>
    <row r="82" spans="1:3" s="301" customFormat="1" ht="94.5">
      <c r="A82" s="1" t="s">
        <v>193</v>
      </c>
      <c r="B82" s="2" t="s">
        <v>923</v>
      </c>
      <c r="C82" s="403">
        <f>C83</f>
        <v>5840</v>
      </c>
    </row>
    <row r="83" spans="1:3" s="301" customFormat="1" ht="78.75">
      <c r="A83" s="1" t="s">
        <v>360</v>
      </c>
      <c r="B83" s="2" t="s">
        <v>924</v>
      </c>
      <c r="C83" s="403">
        <v>5840</v>
      </c>
    </row>
    <row r="84" spans="1:3" s="301" customFormat="1" ht="31.5">
      <c r="A84" s="1" t="s">
        <v>445</v>
      </c>
      <c r="B84" s="2" t="s">
        <v>559</v>
      </c>
      <c r="C84" s="403">
        <f>C85+C87</f>
        <v>3300</v>
      </c>
    </row>
    <row r="85" spans="1:3" s="301" customFormat="1" ht="31.5">
      <c r="A85" s="1" t="s">
        <v>528</v>
      </c>
      <c r="B85" s="2" t="s">
        <v>361</v>
      </c>
      <c r="C85" s="403">
        <f>C86</f>
        <v>3000</v>
      </c>
    </row>
    <row r="86" spans="1:3" s="301" customFormat="1" ht="63">
      <c r="A86" s="1" t="s">
        <v>194</v>
      </c>
      <c r="B86" s="303" t="s">
        <v>195</v>
      </c>
      <c r="C86" s="403">
        <v>3000</v>
      </c>
    </row>
    <row r="87" spans="1:3" s="301" customFormat="1" ht="47.25">
      <c r="A87" s="1" t="s">
        <v>925</v>
      </c>
      <c r="B87" s="303" t="s">
        <v>926</v>
      </c>
      <c r="C87" s="403">
        <v>300</v>
      </c>
    </row>
    <row r="88" spans="1:3" s="301" customFormat="1" ht="15.75">
      <c r="A88" s="1" t="s">
        <v>351</v>
      </c>
      <c r="B88" s="2" t="s">
        <v>461</v>
      </c>
      <c r="C88" s="403">
        <f>C89+C92+C93+C95+C97+C103+C107+C108+C109+C110+C112+C102+C105</f>
        <v>4366</v>
      </c>
    </row>
    <row r="89" spans="1:3" s="301" customFormat="1" ht="31.5">
      <c r="A89" s="1" t="s">
        <v>196</v>
      </c>
      <c r="B89" s="2" t="s">
        <v>197</v>
      </c>
      <c r="C89" s="403">
        <f>C90+C91</f>
        <v>81</v>
      </c>
    </row>
    <row r="90" spans="1:3" s="301" customFormat="1" ht="63">
      <c r="A90" s="1" t="s">
        <v>534</v>
      </c>
      <c r="B90" s="108" t="s">
        <v>561</v>
      </c>
      <c r="C90" s="403">
        <v>66</v>
      </c>
    </row>
    <row r="91" spans="1:3" s="301" customFormat="1" ht="47.25">
      <c r="A91" s="307" t="s">
        <v>141</v>
      </c>
      <c r="B91" s="108" t="s">
        <v>514</v>
      </c>
      <c r="C91" s="403">
        <v>15</v>
      </c>
    </row>
    <row r="92" spans="1:3" s="301" customFormat="1" ht="63">
      <c r="A92" s="1" t="s">
        <v>927</v>
      </c>
      <c r="B92" s="108" t="s">
        <v>928</v>
      </c>
      <c r="C92" s="403">
        <v>5</v>
      </c>
    </row>
    <row r="93" spans="1:3" s="301" customFormat="1" ht="63">
      <c r="A93" s="1" t="s">
        <v>562</v>
      </c>
      <c r="B93" s="108" t="s">
        <v>163</v>
      </c>
      <c r="C93" s="403">
        <f>C94</f>
        <v>130</v>
      </c>
    </row>
    <row r="94" spans="1:3" s="301" customFormat="1" ht="47.25">
      <c r="A94" s="1" t="s">
        <v>446</v>
      </c>
      <c r="B94" s="108" t="s">
        <v>563</v>
      </c>
      <c r="C94" s="403">
        <v>130</v>
      </c>
    </row>
    <row r="95" spans="1:3" s="301" customFormat="1" ht="47.25">
      <c r="A95" s="1" t="s">
        <v>564</v>
      </c>
      <c r="B95" s="108" t="s">
        <v>565</v>
      </c>
      <c r="C95" s="403">
        <f>C96</f>
        <v>143</v>
      </c>
    </row>
    <row r="96" spans="1:3" s="301" customFormat="1" ht="47.25">
      <c r="A96" s="1" t="s">
        <v>432</v>
      </c>
      <c r="B96" s="108" t="s">
        <v>433</v>
      </c>
      <c r="C96" s="403">
        <v>143</v>
      </c>
    </row>
    <row r="97" spans="1:3" s="301" customFormat="1" ht="94.5">
      <c r="A97" s="1" t="s">
        <v>566</v>
      </c>
      <c r="B97" s="108" t="s">
        <v>567</v>
      </c>
      <c r="C97" s="403">
        <f>C98+C99+C100+C101</f>
        <v>833</v>
      </c>
    </row>
    <row r="98" spans="1:3" s="301" customFormat="1" ht="31.5">
      <c r="A98" s="307" t="s">
        <v>497</v>
      </c>
      <c r="B98" s="2" t="s">
        <v>8</v>
      </c>
      <c r="C98" s="403">
        <v>25</v>
      </c>
    </row>
    <row r="99" spans="1:3" s="301" customFormat="1" ht="31.5">
      <c r="A99" s="307" t="s">
        <v>144</v>
      </c>
      <c r="B99" s="108" t="s">
        <v>9</v>
      </c>
      <c r="C99" s="403">
        <v>52</v>
      </c>
    </row>
    <row r="100" spans="1:3" s="301" customFormat="1" ht="31.5">
      <c r="A100" s="1" t="s">
        <v>343</v>
      </c>
      <c r="B100" s="2" t="s">
        <v>344</v>
      </c>
      <c r="C100" s="403">
        <v>546</v>
      </c>
    </row>
    <row r="101" spans="1:3" s="301" customFormat="1" ht="31.5">
      <c r="A101" s="1" t="s">
        <v>345</v>
      </c>
      <c r="B101" s="2" t="s">
        <v>346</v>
      </c>
      <c r="C101" s="403">
        <v>210</v>
      </c>
    </row>
    <row r="102" spans="1:3" s="301" customFormat="1" ht="47.25">
      <c r="A102" s="1" t="s">
        <v>929</v>
      </c>
      <c r="B102" s="2" t="s">
        <v>930</v>
      </c>
      <c r="C102" s="403">
        <v>1</v>
      </c>
    </row>
    <row r="103" spans="1:3" s="301" customFormat="1" ht="31.5">
      <c r="A103" s="1" t="s">
        <v>568</v>
      </c>
      <c r="B103" s="2" t="s">
        <v>569</v>
      </c>
      <c r="C103" s="403">
        <f>C104</f>
        <v>40</v>
      </c>
    </row>
    <row r="104" spans="1:3" s="301" customFormat="1" ht="31.5">
      <c r="A104" s="1" t="s">
        <v>10</v>
      </c>
      <c r="B104" s="2" t="s">
        <v>510</v>
      </c>
      <c r="C104" s="403">
        <v>40</v>
      </c>
    </row>
    <row r="105" spans="1:3" s="301" customFormat="1" ht="15.75">
      <c r="A105" s="1" t="s">
        <v>570</v>
      </c>
      <c r="B105" s="2" t="s">
        <v>571</v>
      </c>
      <c r="C105" s="403">
        <f>C106</f>
        <v>31</v>
      </c>
    </row>
    <row r="106" spans="1:3" s="301" customFormat="1" ht="31.5">
      <c r="A106" s="1" t="s">
        <v>504</v>
      </c>
      <c r="B106" s="2" t="s">
        <v>503</v>
      </c>
      <c r="C106" s="403">
        <v>31</v>
      </c>
    </row>
    <row r="107" spans="1:3" s="301" customFormat="1" ht="31.5">
      <c r="A107" s="1" t="s">
        <v>505</v>
      </c>
      <c r="B107" s="2" t="s">
        <v>501</v>
      </c>
      <c r="C107" s="403">
        <v>60</v>
      </c>
    </row>
    <row r="108" spans="1:3" s="301" customFormat="1" ht="63">
      <c r="A108" s="1" t="s">
        <v>11</v>
      </c>
      <c r="B108" s="2" t="s">
        <v>12</v>
      </c>
      <c r="C108" s="403">
        <v>630</v>
      </c>
    </row>
    <row r="109" spans="1:3" s="301" customFormat="1" ht="31.5">
      <c r="A109" s="1" t="s">
        <v>506</v>
      </c>
      <c r="B109" s="2" t="s">
        <v>502</v>
      </c>
      <c r="C109" s="403">
        <v>500</v>
      </c>
    </row>
    <row r="110" spans="1:3" s="301" customFormat="1" ht="47.25">
      <c r="A110" s="1" t="s">
        <v>572</v>
      </c>
      <c r="B110" s="2" t="s">
        <v>573</v>
      </c>
      <c r="C110" s="403">
        <f>C111</f>
        <v>2</v>
      </c>
    </row>
    <row r="111" spans="1:3" s="301" customFormat="1" ht="47.25">
      <c r="A111" s="1" t="s">
        <v>434</v>
      </c>
      <c r="B111" s="2" t="s">
        <v>458</v>
      </c>
      <c r="C111" s="403">
        <v>2</v>
      </c>
    </row>
    <row r="112" spans="1:3" s="301" customFormat="1" ht="31.5">
      <c r="A112" s="1" t="s">
        <v>574</v>
      </c>
      <c r="B112" s="2" t="s">
        <v>575</v>
      </c>
      <c r="C112" s="403">
        <f>C113</f>
        <v>1910</v>
      </c>
    </row>
    <row r="113" spans="1:3" s="301" customFormat="1" ht="31.5">
      <c r="A113" s="1" t="s">
        <v>614</v>
      </c>
      <c r="B113" s="2" t="s">
        <v>459</v>
      </c>
      <c r="C113" s="403">
        <v>1910</v>
      </c>
    </row>
    <row r="114" spans="1:3" s="301" customFormat="1" ht="15.75">
      <c r="A114" s="1" t="s">
        <v>352</v>
      </c>
      <c r="B114" s="2" t="s">
        <v>462</v>
      </c>
      <c r="C114" s="403">
        <f>C115</f>
        <v>1701</v>
      </c>
    </row>
    <row r="115" spans="1:3" s="301" customFormat="1" ht="21.75" customHeight="1">
      <c r="A115" s="1" t="s">
        <v>576</v>
      </c>
      <c r="B115" s="2" t="s">
        <v>577</v>
      </c>
      <c r="C115" s="403">
        <f>C116</f>
        <v>1701</v>
      </c>
    </row>
    <row r="116" spans="1:3" s="301" customFormat="1" ht="20.25" customHeight="1">
      <c r="A116" s="1" t="s">
        <v>347</v>
      </c>
      <c r="B116" s="2" t="s">
        <v>348</v>
      </c>
      <c r="C116" s="403">
        <v>1701</v>
      </c>
    </row>
    <row r="117" spans="1:3" s="301" customFormat="1" ht="15.75">
      <c r="A117" s="1" t="s">
        <v>57</v>
      </c>
      <c r="B117" s="2" t="s">
        <v>468</v>
      </c>
      <c r="C117" s="403">
        <f>C118+C188</f>
        <v>1353948.242</v>
      </c>
    </row>
    <row r="118" spans="1:3" s="301" customFormat="1" ht="33.75" customHeight="1">
      <c r="A118" s="1" t="s">
        <v>58</v>
      </c>
      <c r="B118" s="2" t="s">
        <v>375</v>
      </c>
      <c r="C118" s="403">
        <f>C153+C181+C119+C124+C186</f>
        <v>1349785.86</v>
      </c>
    </row>
    <row r="119" spans="1:3" s="301" customFormat="1" ht="21" customHeight="1">
      <c r="A119" s="1" t="s">
        <v>413</v>
      </c>
      <c r="B119" s="2" t="s">
        <v>425</v>
      </c>
      <c r="C119" s="403">
        <f>C121+C122</f>
        <v>123589.5</v>
      </c>
    </row>
    <row r="120" spans="1:3" s="301" customFormat="1" ht="18.75" customHeight="1">
      <c r="A120" s="1" t="s">
        <v>412</v>
      </c>
      <c r="B120" s="2" t="s">
        <v>615</v>
      </c>
      <c r="C120" s="403">
        <f>C121</f>
        <v>109589.5</v>
      </c>
    </row>
    <row r="121" spans="1:3" s="301" customFormat="1" ht="33" customHeight="1">
      <c r="A121" s="1" t="s">
        <v>961</v>
      </c>
      <c r="B121" s="2" t="s">
        <v>589</v>
      </c>
      <c r="C121" s="403">
        <v>109589.5</v>
      </c>
    </row>
    <row r="122" spans="1:3" s="301" customFormat="1" ht="33" customHeight="1">
      <c r="A122" s="1" t="s">
        <v>1398</v>
      </c>
      <c r="B122" s="2" t="s">
        <v>1399</v>
      </c>
      <c r="C122" s="403">
        <f>C123</f>
        <v>14000</v>
      </c>
    </row>
    <row r="123" spans="1:3" s="301" customFormat="1" ht="33" customHeight="1">
      <c r="A123" s="1" t="s">
        <v>1400</v>
      </c>
      <c r="B123" s="2" t="s">
        <v>1401</v>
      </c>
      <c r="C123" s="403">
        <v>14000</v>
      </c>
    </row>
    <row r="124" spans="1:3" s="301" customFormat="1" ht="33" customHeight="1">
      <c r="A124" s="1" t="s">
        <v>415</v>
      </c>
      <c r="B124" s="2" t="s">
        <v>498</v>
      </c>
      <c r="C124" s="403">
        <f>C125+C139+C133+C138+C128+C134+C136+C131+C129+C126+C130+C132</f>
        <v>389538.01599999995</v>
      </c>
    </row>
    <row r="125" spans="1:3" s="301" customFormat="1" ht="65.25" customHeight="1">
      <c r="A125" s="1" t="s">
        <v>962</v>
      </c>
      <c r="B125" s="2" t="s">
        <v>210</v>
      </c>
      <c r="C125" s="403">
        <v>73190</v>
      </c>
    </row>
    <row r="126" spans="1:3" s="301" customFormat="1" ht="38.25" customHeight="1">
      <c r="A126" s="1" t="s">
        <v>1114</v>
      </c>
      <c r="B126" s="312" t="s">
        <v>1115</v>
      </c>
      <c r="C126" s="403">
        <f>C127</f>
        <v>14308.815</v>
      </c>
    </row>
    <row r="127" spans="1:3" s="301" customFormat="1" ht="65.25" customHeight="1">
      <c r="A127" s="1" t="s">
        <v>1116</v>
      </c>
      <c r="B127" s="312" t="s">
        <v>1117</v>
      </c>
      <c r="C127" s="403">
        <v>14308.815</v>
      </c>
    </row>
    <row r="128" spans="1:3" s="301" customFormat="1" ht="51" customHeight="1">
      <c r="A128" s="302" t="s">
        <v>963</v>
      </c>
      <c r="B128" s="312" t="s">
        <v>116</v>
      </c>
      <c r="C128" s="403">
        <v>570.941</v>
      </c>
    </row>
    <row r="129" spans="1:3" s="301" customFormat="1" ht="51" customHeight="1">
      <c r="A129" s="302" t="s">
        <v>1118</v>
      </c>
      <c r="B129" s="2" t="s">
        <v>1119</v>
      </c>
      <c r="C129" s="403">
        <v>4798.265</v>
      </c>
    </row>
    <row r="130" spans="1:3" s="301" customFormat="1" ht="51" customHeight="1">
      <c r="A130" s="302" t="s">
        <v>1190</v>
      </c>
      <c r="B130" s="2" t="s">
        <v>1191</v>
      </c>
      <c r="C130" s="403">
        <v>2081.34</v>
      </c>
    </row>
    <row r="131" spans="1:3" s="301" customFormat="1" ht="36.75" customHeight="1">
      <c r="A131" s="1" t="s">
        <v>964</v>
      </c>
      <c r="B131" s="2" t="s">
        <v>958</v>
      </c>
      <c r="C131" s="403">
        <v>9652.323</v>
      </c>
    </row>
    <row r="132" spans="1:3" s="301" customFormat="1" ht="36.75" customHeight="1">
      <c r="A132" s="1" t="s">
        <v>1312</v>
      </c>
      <c r="B132" s="2" t="s">
        <v>1313</v>
      </c>
      <c r="C132" s="403">
        <v>160.926</v>
      </c>
    </row>
    <row r="133" spans="1:3" s="301" customFormat="1" ht="48.75" customHeight="1">
      <c r="A133" s="1" t="s">
        <v>965</v>
      </c>
      <c r="B133" s="2" t="s">
        <v>578</v>
      </c>
      <c r="C133" s="403">
        <v>33486.482</v>
      </c>
    </row>
    <row r="134" spans="1:3" s="301" customFormat="1" ht="36" customHeight="1">
      <c r="A134" s="1" t="s">
        <v>966</v>
      </c>
      <c r="B134" s="312" t="s">
        <v>1192</v>
      </c>
      <c r="C134" s="403">
        <f>C135</f>
        <v>8802.207</v>
      </c>
    </row>
    <row r="135" spans="1:3" s="301" customFormat="1" ht="65.25" customHeight="1">
      <c r="A135" s="1" t="s">
        <v>968</v>
      </c>
      <c r="B135" s="312" t="s">
        <v>1193</v>
      </c>
      <c r="C135" s="403">
        <v>8802.207</v>
      </c>
    </row>
    <row r="136" spans="1:3" s="301" customFormat="1" ht="52.5" customHeight="1">
      <c r="A136" s="404" t="s">
        <v>1194</v>
      </c>
      <c r="B136" s="312" t="s">
        <v>1195</v>
      </c>
      <c r="C136" s="403">
        <f>C137</f>
        <v>4149.366</v>
      </c>
    </row>
    <row r="137" spans="1:3" s="301" customFormat="1" ht="50.25" customHeight="1">
      <c r="A137" s="404" t="s">
        <v>1196</v>
      </c>
      <c r="B137" s="312" t="s">
        <v>1197</v>
      </c>
      <c r="C137" s="403">
        <v>4149.366</v>
      </c>
    </row>
    <row r="138" spans="1:3" s="301" customFormat="1" ht="33" customHeight="1">
      <c r="A138" s="1" t="s">
        <v>969</v>
      </c>
      <c r="B138" s="2" t="s">
        <v>579</v>
      </c>
      <c r="C138" s="403">
        <v>3841.1</v>
      </c>
    </row>
    <row r="139" spans="1:3" s="301" customFormat="1" ht="15.75">
      <c r="A139" s="1" t="s">
        <v>970</v>
      </c>
      <c r="B139" s="2" t="s">
        <v>422</v>
      </c>
      <c r="C139" s="403">
        <f>C144+C143+C145+C141+C142+C140+C148+C146+C150+C152+C149+C151+I150+C147</f>
        <v>234496.251</v>
      </c>
    </row>
    <row r="140" spans="1:3" s="301" customFormat="1" ht="52.5" customHeight="1">
      <c r="A140" s="1" t="s">
        <v>971</v>
      </c>
      <c r="B140" s="2" t="s">
        <v>580</v>
      </c>
      <c r="C140" s="403">
        <v>1089.5</v>
      </c>
    </row>
    <row r="141" spans="1:3" s="301" customFormat="1" ht="115.5" customHeight="1">
      <c r="A141" s="1" t="s">
        <v>972</v>
      </c>
      <c r="B141" s="2" t="s">
        <v>1011</v>
      </c>
      <c r="C141" s="403">
        <v>33477.5</v>
      </c>
    </row>
    <row r="142" spans="1:3" s="301" customFormat="1" ht="82.5" customHeight="1">
      <c r="A142" s="1" t="s">
        <v>973</v>
      </c>
      <c r="B142" s="2" t="s">
        <v>935</v>
      </c>
      <c r="C142" s="403">
        <v>19655.2</v>
      </c>
    </row>
    <row r="143" spans="1:3" s="301" customFormat="1" ht="72" customHeight="1">
      <c r="A143" s="1" t="s">
        <v>974</v>
      </c>
      <c r="B143" s="2" t="s">
        <v>205</v>
      </c>
      <c r="C143" s="403">
        <v>8393.1</v>
      </c>
    </row>
    <row r="144" spans="1:3" s="301" customFormat="1" ht="70.5" customHeight="1">
      <c r="A144" s="1" t="s">
        <v>975</v>
      </c>
      <c r="B144" s="2" t="s">
        <v>416</v>
      </c>
      <c r="C144" s="403">
        <v>270</v>
      </c>
    </row>
    <row r="145" spans="1:3" s="301" customFormat="1" ht="51" customHeight="1">
      <c r="A145" s="1" t="s">
        <v>976</v>
      </c>
      <c r="B145" s="2" t="s">
        <v>117</v>
      </c>
      <c r="C145" s="403">
        <v>9848.202</v>
      </c>
    </row>
    <row r="146" spans="1:3" s="301" customFormat="1" ht="51" customHeight="1">
      <c r="A146" s="1" t="s">
        <v>1251</v>
      </c>
      <c r="B146" s="2" t="s">
        <v>1120</v>
      </c>
      <c r="C146" s="403">
        <v>12145.056</v>
      </c>
    </row>
    <row r="147" spans="1:3" s="301" customFormat="1" ht="96" customHeight="1">
      <c r="A147" s="1" t="s">
        <v>1402</v>
      </c>
      <c r="B147" s="2" t="s">
        <v>1403</v>
      </c>
      <c r="C147" s="403">
        <v>14126.86</v>
      </c>
    </row>
    <row r="148" spans="1:3" s="301" customFormat="1" ht="51" customHeight="1">
      <c r="A148" s="1" t="s">
        <v>1009</v>
      </c>
      <c r="B148" s="2" t="s">
        <v>206</v>
      </c>
      <c r="C148" s="403">
        <v>85982.732</v>
      </c>
    </row>
    <row r="149" spans="1:3" s="301" customFormat="1" ht="51" customHeight="1">
      <c r="A149" s="1" t="s">
        <v>1264</v>
      </c>
      <c r="B149" s="2" t="s">
        <v>1265</v>
      </c>
      <c r="C149" s="403">
        <v>7050.495</v>
      </c>
    </row>
    <row r="150" spans="1:3" s="301" customFormat="1" ht="51" customHeight="1">
      <c r="A150" s="1" t="s">
        <v>1252</v>
      </c>
      <c r="B150" s="2" t="s">
        <v>1121</v>
      </c>
      <c r="C150" s="403">
        <v>31668.502</v>
      </c>
    </row>
    <row r="151" spans="1:3" s="301" customFormat="1" ht="51" customHeight="1">
      <c r="A151" s="1" t="s">
        <v>1353</v>
      </c>
      <c r="B151" s="2" t="s">
        <v>1354</v>
      </c>
      <c r="C151" s="403">
        <v>3344.8</v>
      </c>
    </row>
    <row r="152" spans="1:3" s="301" customFormat="1" ht="38.25" customHeight="1">
      <c r="A152" s="1" t="s">
        <v>1253</v>
      </c>
      <c r="B152" s="2" t="s">
        <v>1355</v>
      </c>
      <c r="C152" s="403">
        <v>7444.304</v>
      </c>
    </row>
    <row r="153" spans="1:3" s="301" customFormat="1" ht="15.75">
      <c r="A153" s="1" t="s">
        <v>977</v>
      </c>
      <c r="B153" s="2" t="s">
        <v>423</v>
      </c>
      <c r="C153" s="403">
        <f>C178+C154+C177+C179+C180</f>
        <v>795846.29</v>
      </c>
    </row>
    <row r="154" spans="1:3" s="301" customFormat="1" ht="31.5">
      <c r="A154" s="1" t="s">
        <v>978</v>
      </c>
      <c r="B154" s="2" t="s">
        <v>426</v>
      </c>
      <c r="C154" s="403">
        <f>C160+C161+C162+C159+C171+C156+C172+C158+C170+C165+C169+C168+C163+C164+C173+C155+C157+C166+C167+C175+C174+C176</f>
        <v>767123.768</v>
      </c>
    </row>
    <row r="155" spans="1:3" s="301" customFormat="1" ht="231.75" customHeight="1">
      <c r="A155" s="1" t="s">
        <v>979</v>
      </c>
      <c r="B155" s="2" t="s">
        <v>199</v>
      </c>
      <c r="C155" s="403">
        <v>195303.7</v>
      </c>
    </row>
    <row r="156" spans="1:3" s="301" customFormat="1" ht="219" customHeight="1">
      <c r="A156" s="1" t="s">
        <v>980</v>
      </c>
      <c r="B156" s="2" t="s">
        <v>418</v>
      </c>
      <c r="C156" s="403">
        <v>2650</v>
      </c>
    </row>
    <row r="157" spans="1:3" s="301" customFormat="1" ht="205.5" customHeight="1">
      <c r="A157" s="1" t="s">
        <v>981</v>
      </c>
      <c r="B157" s="2" t="s">
        <v>200</v>
      </c>
      <c r="C157" s="403">
        <v>340516.1</v>
      </c>
    </row>
    <row r="158" spans="1:3" s="301" customFormat="1" ht="208.5" customHeight="1">
      <c r="A158" s="1" t="s">
        <v>982</v>
      </c>
      <c r="B158" s="2" t="s">
        <v>419</v>
      </c>
      <c r="C158" s="403">
        <v>12201.6</v>
      </c>
    </row>
    <row r="159" spans="1:3" s="301" customFormat="1" ht="68.25" customHeight="1">
      <c r="A159" s="1" t="s">
        <v>983</v>
      </c>
      <c r="B159" s="2" t="s">
        <v>119</v>
      </c>
      <c r="C159" s="403">
        <v>4832.7</v>
      </c>
    </row>
    <row r="160" spans="1:3" s="301" customFormat="1" ht="66.75" customHeight="1">
      <c r="A160" s="1" t="s">
        <v>984</v>
      </c>
      <c r="B160" s="2" t="s">
        <v>201</v>
      </c>
      <c r="C160" s="403">
        <v>7962.6</v>
      </c>
    </row>
    <row r="161" spans="1:3" s="301" customFormat="1" ht="85.5" customHeight="1">
      <c r="A161" s="1" t="s">
        <v>985</v>
      </c>
      <c r="B161" s="2" t="s">
        <v>121</v>
      </c>
      <c r="C161" s="403">
        <v>1287.2</v>
      </c>
    </row>
    <row r="162" spans="1:3" s="301" customFormat="1" ht="69.75" customHeight="1">
      <c r="A162" s="1" t="s">
        <v>986</v>
      </c>
      <c r="B162" s="2" t="s">
        <v>120</v>
      </c>
      <c r="C162" s="403">
        <v>1617.3</v>
      </c>
    </row>
    <row r="163" spans="1:3" s="301" customFormat="1" ht="186.75" customHeight="1">
      <c r="A163" s="1" t="s">
        <v>987</v>
      </c>
      <c r="B163" s="2" t="s">
        <v>125</v>
      </c>
      <c r="C163" s="403">
        <v>280.8</v>
      </c>
    </row>
    <row r="164" spans="1:3" s="301" customFormat="1" ht="89.25" customHeight="1">
      <c r="A164" s="1" t="s">
        <v>988</v>
      </c>
      <c r="B164" s="2" t="s">
        <v>203</v>
      </c>
      <c r="C164" s="403">
        <v>672.4</v>
      </c>
    </row>
    <row r="165" spans="1:3" s="301" customFormat="1" ht="216" customHeight="1">
      <c r="A165" s="1" t="s">
        <v>989</v>
      </c>
      <c r="B165" s="2" t="s">
        <v>421</v>
      </c>
      <c r="C165" s="403">
        <v>40307.5</v>
      </c>
    </row>
    <row r="166" spans="1:3" s="301" customFormat="1" ht="99" customHeight="1">
      <c r="A166" s="1" t="s">
        <v>990</v>
      </c>
      <c r="B166" s="2" t="s">
        <v>123</v>
      </c>
      <c r="C166" s="403">
        <v>11233.4</v>
      </c>
    </row>
    <row r="167" spans="1:3" ht="117" customHeight="1">
      <c r="A167" s="1" t="s">
        <v>991</v>
      </c>
      <c r="B167" s="2" t="s">
        <v>122</v>
      </c>
      <c r="C167" s="403">
        <v>3399.8</v>
      </c>
    </row>
    <row r="168" spans="1:3" s="301" customFormat="1" ht="75" customHeight="1">
      <c r="A168" s="1" t="s">
        <v>992</v>
      </c>
      <c r="B168" s="2" t="s">
        <v>124</v>
      </c>
      <c r="C168" s="403">
        <v>2328.1</v>
      </c>
    </row>
    <row r="169" spans="1:3" s="301" customFormat="1" ht="89.25" customHeight="1">
      <c r="A169" s="1" t="s">
        <v>993</v>
      </c>
      <c r="B169" s="2" t="s">
        <v>202</v>
      </c>
      <c r="C169" s="403">
        <v>17358.8</v>
      </c>
    </row>
    <row r="170" spans="1:3" s="361" customFormat="1" ht="116.25" customHeight="1">
      <c r="A170" s="1" t="s">
        <v>994</v>
      </c>
      <c r="B170" s="2" t="s">
        <v>420</v>
      </c>
      <c r="C170" s="403">
        <v>250</v>
      </c>
    </row>
    <row r="171" spans="1:3" s="301" customFormat="1" ht="243" customHeight="1">
      <c r="A171" s="1" t="s">
        <v>1006</v>
      </c>
      <c r="B171" s="2" t="s">
        <v>126</v>
      </c>
      <c r="C171" s="403">
        <v>71777.2</v>
      </c>
    </row>
    <row r="172" spans="1:3" s="301" customFormat="1" ht="213.75" customHeight="1">
      <c r="A172" s="1" t="s">
        <v>1005</v>
      </c>
      <c r="B172" s="2" t="s">
        <v>198</v>
      </c>
      <c r="C172" s="403">
        <v>36508</v>
      </c>
    </row>
    <row r="173" spans="1:3" s="301" customFormat="1" ht="69" customHeight="1">
      <c r="A173" s="1" t="s">
        <v>1004</v>
      </c>
      <c r="B173" s="2" t="s">
        <v>204</v>
      </c>
      <c r="C173" s="403">
        <v>1138.2</v>
      </c>
    </row>
    <row r="174" spans="1:3" s="301" customFormat="1" ht="101.25" customHeight="1">
      <c r="A174" s="1" t="s">
        <v>1223</v>
      </c>
      <c r="B174" s="2" t="s">
        <v>1224</v>
      </c>
      <c r="C174" s="403">
        <v>1103.4</v>
      </c>
    </row>
    <row r="175" spans="1:3" s="301" customFormat="1" ht="66" customHeight="1">
      <c r="A175" s="1" t="s">
        <v>1003</v>
      </c>
      <c r="B175" s="2" t="s">
        <v>652</v>
      </c>
      <c r="C175" s="403">
        <v>13752.329</v>
      </c>
    </row>
    <row r="176" spans="1:3" s="301" customFormat="1" ht="66.75" customHeight="1">
      <c r="A176" s="1" t="s">
        <v>1356</v>
      </c>
      <c r="B176" s="2" t="s">
        <v>1357</v>
      </c>
      <c r="C176" s="403">
        <v>642.639</v>
      </c>
    </row>
    <row r="177" spans="1:3" s="301" customFormat="1" ht="66.75" customHeight="1">
      <c r="A177" s="1" t="s">
        <v>1002</v>
      </c>
      <c r="B177" s="2" t="s">
        <v>411</v>
      </c>
      <c r="C177" s="403">
        <v>21763</v>
      </c>
    </row>
    <row r="178" spans="1:3" s="301" customFormat="1" ht="66.75" customHeight="1">
      <c r="A178" s="1" t="s">
        <v>1001</v>
      </c>
      <c r="B178" s="2" t="s">
        <v>212</v>
      </c>
      <c r="C178" s="403">
        <v>4344.255</v>
      </c>
    </row>
    <row r="179" spans="1:3" s="301" customFormat="1" ht="49.5" customHeight="1">
      <c r="A179" s="1" t="s">
        <v>1000</v>
      </c>
      <c r="B179" s="2" t="s">
        <v>608</v>
      </c>
      <c r="C179" s="403">
        <v>1853.5</v>
      </c>
    </row>
    <row r="180" spans="1:3" s="301" customFormat="1" ht="36.75" customHeight="1">
      <c r="A180" s="1" t="s">
        <v>999</v>
      </c>
      <c r="B180" s="2" t="s">
        <v>211</v>
      </c>
      <c r="C180" s="403">
        <v>761.767</v>
      </c>
    </row>
    <row r="181" spans="1:3" s="301" customFormat="1" ht="24" customHeight="1">
      <c r="A181" s="1" t="s">
        <v>998</v>
      </c>
      <c r="B181" s="2" t="s">
        <v>609</v>
      </c>
      <c r="C181" s="403">
        <f>C182+C183</f>
        <v>39586.191999999995</v>
      </c>
    </row>
    <row r="182" spans="1:3" s="301" customFormat="1" ht="66.75" customHeight="1">
      <c r="A182" s="1" t="s">
        <v>997</v>
      </c>
      <c r="B182" s="2" t="s">
        <v>217</v>
      </c>
      <c r="C182" s="403">
        <v>27299.192</v>
      </c>
    </row>
    <row r="183" spans="1:3" s="301" customFormat="1" ht="34.5" customHeight="1">
      <c r="A183" s="1" t="s">
        <v>996</v>
      </c>
      <c r="B183" s="2" t="s">
        <v>658</v>
      </c>
      <c r="C183" s="403">
        <f>C184+C185</f>
        <v>12287</v>
      </c>
    </row>
    <row r="184" spans="1:3" s="301" customFormat="1" ht="100.5" customHeight="1">
      <c r="A184" s="1" t="s">
        <v>995</v>
      </c>
      <c r="B184" s="2" t="s">
        <v>1266</v>
      </c>
      <c r="C184" s="403">
        <v>11400</v>
      </c>
    </row>
    <row r="185" spans="1:3" s="301" customFormat="1" ht="52.5" customHeight="1">
      <c r="A185" s="1" t="s">
        <v>1267</v>
      </c>
      <c r="B185" s="2" t="s">
        <v>1268</v>
      </c>
      <c r="C185" s="403">
        <v>887</v>
      </c>
    </row>
    <row r="186" spans="1:3" s="301" customFormat="1" ht="34.5" customHeight="1">
      <c r="A186" s="1" t="s">
        <v>1404</v>
      </c>
      <c r="B186" s="2" t="s">
        <v>1405</v>
      </c>
      <c r="C186" s="403">
        <f>C187</f>
        <v>1225.862</v>
      </c>
    </row>
    <row r="187" spans="1:3" s="301" customFormat="1" ht="30.75" customHeight="1">
      <c r="A187" s="1" t="s">
        <v>1406</v>
      </c>
      <c r="B187" s="2" t="s">
        <v>1407</v>
      </c>
      <c r="C187" s="403">
        <v>1225.862</v>
      </c>
    </row>
    <row r="188" spans="1:3" s="301" customFormat="1" ht="20.25" customHeight="1">
      <c r="A188" s="1" t="s">
        <v>1025</v>
      </c>
      <c r="B188" s="2" t="s">
        <v>1026</v>
      </c>
      <c r="C188" s="403">
        <f>C189</f>
        <v>4162.382</v>
      </c>
    </row>
    <row r="189" spans="1:3" s="301" customFormat="1" ht="19.5" customHeight="1">
      <c r="A189" s="1" t="s">
        <v>1027</v>
      </c>
      <c r="B189" s="2" t="s">
        <v>1028</v>
      </c>
      <c r="C189" s="403">
        <f>C191+C192+C193+C190</f>
        <v>4162.382</v>
      </c>
    </row>
    <row r="190" spans="1:3" s="301" customFormat="1" ht="38.25" customHeight="1">
      <c r="A190" s="1" t="s">
        <v>1225</v>
      </c>
      <c r="B190" s="2" t="s">
        <v>1226</v>
      </c>
      <c r="C190" s="403">
        <v>30</v>
      </c>
    </row>
    <row r="191" spans="1:3" s="301" customFormat="1" ht="72" customHeight="1">
      <c r="A191" s="1" t="s">
        <v>1029</v>
      </c>
      <c r="B191" s="2" t="s">
        <v>1227</v>
      </c>
      <c r="C191" s="403">
        <v>426.63</v>
      </c>
    </row>
    <row r="192" spans="1:3" s="301" customFormat="1" ht="67.5" customHeight="1">
      <c r="A192" s="1" t="s">
        <v>1030</v>
      </c>
      <c r="B192" s="2" t="s">
        <v>1228</v>
      </c>
      <c r="C192" s="403">
        <v>426.63</v>
      </c>
    </row>
    <row r="193" spans="1:3" s="301" customFormat="1" ht="86.25" customHeight="1">
      <c r="A193" s="1" t="s">
        <v>1031</v>
      </c>
      <c r="B193" s="6" t="s">
        <v>1229</v>
      </c>
      <c r="C193" s="403">
        <v>3279.122</v>
      </c>
    </row>
    <row r="194" spans="1:3" s="301" customFormat="1" ht="15.75">
      <c r="A194" s="116"/>
      <c r="B194" s="40" t="s">
        <v>476</v>
      </c>
      <c r="C194" s="405">
        <f>C117+C17</f>
        <v>1916004.242</v>
      </c>
    </row>
    <row r="195" spans="1:3" s="301" customFormat="1" ht="15.75">
      <c r="A195" s="399"/>
      <c r="B195" s="115"/>
      <c r="C195" s="406"/>
    </row>
    <row r="196" spans="1:3" s="301" customFormat="1" ht="15.75">
      <c r="A196" s="445" t="s">
        <v>208</v>
      </c>
      <c r="B196" s="445"/>
      <c r="C196" s="445"/>
    </row>
    <row r="197" spans="1:3" s="301" customFormat="1" ht="15.75">
      <c r="A197" s="104"/>
      <c r="B197" s="103"/>
      <c r="C197" s="407"/>
    </row>
    <row r="198" spans="1:3" s="301" customFormat="1" ht="15.75">
      <c r="A198" s="104"/>
      <c r="B198" s="103"/>
      <c r="C198" s="407"/>
    </row>
    <row r="199" spans="1:3" s="301" customFormat="1" ht="15.75">
      <c r="A199" s="104"/>
      <c r="B199" s="103"/>
      <c r="C199" s="408"/>
    </row>
    <row r="200" spans="1:3" s="301" customFormat="1" ht="15.75">
      <c r="A200" s="104"/>
      <c r="B200" s="103"/>
      <c r="C200" s="407"/>
    </row>
    <row r="201" spans="1:3" s="301" customFormat="1" ht="15.75">
      <c r="A201" s="104"/>
      <c r="B201" s="103"/>
      <c r="C201" s="407"/>
    </row>
    <row r="202" spans="1:3" s="301" customFormat="1" ht="15.75">
      <c r="A202" s="104"/>
      <c r="B202" s="103"/>
      <c r="C202" s="407"/>
    </row>
    <row r="203" spans="1:3" s="301" customFormat="1" ht="15.75">
      <c r="A203" s="104"/>
      <c r="B203" s="103"/>
      <c r="C203" s="407"/>
    </row>
    <row r="204" spans="1:3" s="301" customFormat="1" ht="15.75">
      <c r="A204" s="104"/>
      <c r="B204" s="103"/>
      <c r="C204" s="407"/>
    </row>
    <row r="205" spans="1:3" s="301" customFormat="1" ht="15.75">
      <c r="A205" s="104"/>
      <c r="B205" s="103"/>
      <c r="C205" s="407"/>
    </row>
    <row r="206" spans="1:3" s="301" customFormat="1" ht="15.75">
      <c r="A206" s="104"/>
      <c r="B206" s="103"/>
      <c r="C206" s="407"/>
    </row>
  </sheetData>
  <sheetProtection/>
  <mergeCells count="13">
    <mergeCell ref="A196:C196"/>
    <mergeCell ref="A1:C1"/>
    <mergeCell ref="A2:C2"/>
    <mergeCell ref="A3:C3"/>
    <mergeCell ref="A4:C4"/>
    <mergeCell ref="A5:C5"/>
    <mergeCell ref="A6:C6"/>
    <mergeCell ref="A9:C9"/>
    <mergeCell ref="A13:C13"/>
    <mergeCell ref="A7:C7"/>
    <mergeCell ref="A12:C12"/>
    <mergeCell ref="A8:C8"/>
    <mergeCell ref="A10:C10"/>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rgb="FF92D050"/>
  </sheetPr>
  <dimension ref="A1:D176"/>
  <sheetViews>
    <sheetView workbookViewId="0" topLeftCell="A1">
      <selection activeCell="H16" sqref="H16"/>
    </sheetView>
  </sheetViews>
  <sheetFormatPr defaultColWidth="9.00390625" defaultRowHeight="12.75"/>
  <cols>
    <col min="1" max="1" width="24.375" style="290" customWidth="1"/>
    <col min="2" max="2" width="59.125" style="293" customWidth="1"/>
    <col min="3" max="3" width="13.25390625" style="290" customWidth="1"/>
    <col min="4" max="4" width="13.875" style="290" customWidth="1"/>
    <col min="5" max="5" width="9.125" style="290" customWidth="1"/>
    <col min="6" max="6" width="10.125" style="290" bestFit="1" customWidth="1"/>
    <col min="7" max="16384" width="9.125" style="290" customWidth="1"/>
  </cols>
  <sheetData>
    <row r="1" spans="1:4" ht="15.75" customHeight="1">
      <c r="A1" s="451" t="s">
        <v>931</v>
      </c>
      <c r="B1" s="451"/>
      <c r="C1" s="451"/>
      <c r="D1" s="451"/>
    </row>
    <row r="2" spans="1:4" ht="15.75" customHeight="1">
      <c r="A2" s="451" t="s">
        <v>932</v>
      </c>
      <c r="B2" s="451"/>
      <c r="C2" s="451"/>
      <c r="D2" s="451"/>
    </row>
    <row r="3" spans="1:4" ht="15.75" customHeight="1">
      <c r="A3" s="451" t="s">
        <v>933</v>
      </c>
      <c r="B3" s="451"/>
      <c r="C3" s="451"/>
      <c r="D3" s="451"/>
    </row>
    <row r="4" spans="1:4" ht="15.75" customHeight="1">
      <c r="A4" s="451" t="s">
        <v>934</v>
      </c>
      <c r="B4" s="451"/>
      <c r="C4" s="451"/>
      <c r="D4" s="451"/>
    </row>
    <row r="5" spans="1:4" ht="15.75" customHeight="1">
      <c r="A5" s="451" t="s">
        <v>1024</v>
      </c>
      <c r="B5" s="451"/>
      <c r="C5" s="451"/>
      <c r="D5" s="451"/>
    </row>
    <row r="6" spans="1:4" s="292" customFormat="1" ht="15.75">
      <c r="A6" s="416" t="s">
        <v>1122</v>
      </c>
      <c r="B6" s="416"/>
      <c r="C6" s="416"/>
      <c r="D6" s="416"/>
    </row>
    <row r="7" spans="1:4" s="292" customFormat="1" ht="15.75">
      <c r="A7" s="416" t="s">
        <v>1188</v>
      </c>
      <c r="B7" s="416"/>
      <c r="C7" s="416"/>
      <c r="D7" s="416"/>
    </row>
    <row r="8" spans="1:4" s="292" customFormat="1" ht="15.75">
      <c r="A8" s="416" t="s">
        <v>1230</v>
      </c>
      <c r="B8" s="416"/>
      <c r="C8" s="416"/>
      <c r="D8" s="416"/>
    </row>
    <row r="9" spans="1:4" s="292" customFormat="1" ht="15.75">
      <c r="A9" s="416" t="s">
        <v>1284</v>
      </c>
      <c r="B9" s="416"/>
      <c r="C9" s="416"/>
      <c r="D9" s="416"/>
    </row>
    <row r="10" spans="1:4" s="292" customFormat="1" ht="15.75">
      <c r="A10" s="416" t="s">
        <v>1314</v>
      </c>
      <c r="B10" s="416"/>
      <c r="C10" s="416"/>
      <c r="D10" s="416"/>
    </row>
    <row r="11" spans="1:4" s="292" customFormat="1" ht="15.75">
      <c r="A11" s="416" t="s">
        <v>1352</v>
      </c>
      <c r="B11" s="416"/>
      <c r="C11" s="416"/>
      <c r="D11" s="416"/>
    </row>
    <row r="12" spans="1:4" s="292" customFormat="1" ht="15.75" customHeight="1">
      <c r="A12" s="416" t="s">
        <v>1408</v>
      </c>
      <c r="B12" s="416"/>
      <c r="C12" s="416"/>
      <c r="D12" s="416"/>
    </row>
    <row r="13" spans="1:4" s="292" customFormat="1" ht="15.75" customHeight="1">
      <c r="A13" s="416" t="s">
        <v>1458</v>
      </c>
      <c r="B13" s="416"/>
      <c r="C13" s="416"/>
      <c r="D13" s="416"/>
    </row>
    <row r="14" spans="1:4" s="292" customFormat="1" ht="15.75">
      <c r="A14" s="416" t="s">
        <v>1459</v>
      </c>
      <c r="B14" s="416"/>
      <c r="C14" s="416"/>
      <c r="D14" s="416"/>
    </row>
    <row r="15" spans="1:3" s="292" customFormat="1" ht="15.75">
      <c r="A15" s="105"/>
      <c r="B15" s="291"/>
      <c r="C15" s="291"/>
    </row>
    <row r="16" spans="1:4" ht="15.75">
      <c r="A16" s="447" t="s">
        <v>338</v>
      </c>
      <c r="B16" s="447"/>
      <c r="C16" s="447"/>
      <c r="D16" s="447"/>
    </row>
    <row r="17" spans="1:4" ht="15.75">
      <c r="A17" s="447" t="s">
        <v>1198</v>
      </c>
      <c r="B17" s="447"/>
      <c r="C17" s="447"/>
      <c r="D17" s="447"/>
    </row>
    <row r="18" spans="3:4" ht="16.5" thickBot="1">
      <c r="C18" s="446" t="s">
        <v>543</v>
      </c>
      <c r="D18" s="446"/>
    </row>
    <row r="19" spans="1:4" ht="32.25" thickBot="1">
      <c r="A19" s="294" t="s">
        <v>435</v>
      </c>
      <c r="B19" s="295" t="s">
        <v>488</v>
      </c>
      <c r="C19" s="448" t="s">
        <v>473</v>
      </c>
      <c r="D19" s="449"/>
    </row>
    <row r="20" spans="1:4" ht="16.5" thickBot="1">
      <c r="A20" s="296"/>
      <c r="B20" s="297"/>
      <c r="C20" s="298">
        <v>2020</v>
      </c>
      <c r="D20" s="299">
        <v>2021</v>
      </c>
    </row>
    <row r="21" spans="1:4" ht="15.75">
      <c r="A21" s="1" t="s">
        <v>111</v>
      </c>
      <c r="B21" s="2" t="s">
        <v>457</v>
      </c>
      <c r="C21" s="300">
        <f>C22+C28+C33+C45+C48+C51+C56+C73+C79+C83+C91+C117</f>
        <v>695303.9</v>
      </c>
      <c r="D21" s="300">
        <f>D22+D28+D33+D45+D48+D51+D56+D73+D79+D83+D91+D117</f>
        <v>705876</v>
      </c>
    </row>
    <row r="22" spans="1:4" s="301" customFormat="1" ht="15.75">
      <c r="A22" s="1" t="s">
        <v>112</v>
      </c>
      <c r="B22" s="112" t="s">
        <v>469</v>
      </c>
      <c r="C22" s="300">
        <f>C23</f>
        <v>374889</v>
      </c>
      <c r="D22" s="300">
        <f>D23</f>
        <v>377164</v>
      </c>
    </row>
    <row r="23" spans="1:4" s="301" customFormat="1" ht="15.75">
      <c r="A23" s="1" t="s">
        <v>39</v>
      </c>
      <c r="B23" s="2" t="s">
        <v>474</v>
      </c>
      <c r="C23" s="302">
        <f>C24+C25+C26+C27</f>
        <v>374889</v>
      </c>
      <c r="D23" s="302">
        <f>D24+D25+D26+D27</f>
        <v>377164</v>
      </c>
    </row>
    <row r="24" spans="1:4" s="301" customFormat="1" ht="78.75">
      <c r="A24" s="1" t="s">
        <v>463</v>
      </c>
      <c r="B24" s="2" t="s">
        <v>38</v>
      </c>
      <c r="C24" s="302">
        <v>369482</v>
      </c>
      <c r="D24" s="302">
        <v>371709</v>
      </c>
    </row>
    <row r="25" spans="1:4" s="301" customFormat="1" ht="126">
      <c r="A25" s="1" t="s">
        <v>350</v>
      </c>
      <c r="B25" s="2" t="s">
        <v>499</v>
      </c>
      <c r="C25" s="302">
        <v>1980</v>
      </c>
      <c r="D25" s="302">
        <v>1980</v>
      </c>
    </row>
    <row r="26" spans="1:4" s="301" customFormat="1" ht="47.25">
      <c r="A26" s="1" t="s">
        <v>335</v>
      </c>
      <c r="B26" s="2" t="s">
        <v>500</v>
      </c>
      <c r="C26" s="302">
        <v>2300</v>
      </c>
      <c r="D26" s="302">
        <v>2300</v>
      </c>
    </row>
    <row r="27" spans="1:4" s="301" customFormat="1" ht="94.5">
      <c r="A27" s="1" t="s">
        <v>517</v>
      </c>
      <c r="B27" s="303" t="s">
        <v>440</v>
      </c>
      <c r="C27" s="302">
        <v>1127</v>
      </c>
      <c r="D27" s="302">
        <v>1175</v>
      </c>
    </row>
    <row r="28" spans="1:4" s="301" customFormat="1" ht="47.25">
      <c r="A28" s="1" t="s">
        <v>113</v>
      </c>
      <c r="B28" s="2" t="s">
        <v>585</v>
      </c>
      <c r="C28" s="300">
        <f>C29</f>
        <v>20263</v>
      </c>
      <c r="D28" s="300">
        <f>D29</f>
        <v>20973</v>
      </c>
    </row>
    <row r="29" spans="1:4" s="301" customFormat="1" ht="31.5">
      <c r="A29" s="1" t="s">
        <v>441</v>
      </c>
      <c r="B29" s="2" t="s">
        <v>586</v>
      </c>
      <c r="C29" s="302">
        <f>C30+C31+C32</f>
        <v>20263</v>
      </c>
      <c r="D29" s="302">
        <f>D30+D31+D32</f>
        <v>20973</v>
      </c>
    </row>
    <row r="30" spans="1:4" s="301" customFormat="1" ht="141.75">
      <c r="A30" s="1" t="s">
        <v>1258</v>
      </c>
      <c r="B30" s="2" t="s">
        <v>1259</v>
      </c>
      <c r="C30" s="302">
        <v>6372</v>
      </c>
      <c r="D30" s="302">
        <v>6595</v>
      </c>
    </row>
    <row r="31" spans="1:4" s="301" customFormat="1" ht="157.5">
      <c r="A31" s="1" t="s">
        <v>1260</v>
      </c>
      <c r="B31" s="2" t="s">
        <v>1261</v>
      </c>
      <c r="C31" s="302">
        <v>54</v>
      </c>
      <c r="D31" s="302">
        <v>56</v>
      </c>
    </row>
    <row r="32" spans="1:4" s="301" customFormat="1" ht="141.75">
      <c r="A32" s="1" t="s">
        <v>1262</v>
      </c>
      <c r="B32" s="2" t="s">
        <v>1263</v>
      </c>
      <c r="C32" s="302">
        <v>13837</v>
      </c>
      <c r="D32" s="302">
        <v>14322</v>
      </c>
    </row>
    <row r="33" spans="1:4" s="301" customFormat="1" ht="15.75">
      <c r="A33" s="1" t="s">
        <v>114</v>
      </c>
      <c r="B33" s="2" t="s">
        <v>471</v>
      </c>
      <c r="C33" s="300">
        <f>C34+C39+C41+C43</f>
        <v>121506</v>
      </c>
      <c r="D33" s="300">
        <f>D34+D39+D41+D43</f>
        <v>104261</v>
      </c>
    </row>
    <row r="34" spans="1:4" s="301" customFormat="1" ht="31.5">
      <c r="A34" s="304" t="s">
        <v>442</v>
      </c>
      <c r="B34" s="2" t="s">
        <v>356</v>
      </c>
      <c r="C34" s="300">
        <f>C35+C37</f>
        <v>87525</v>
      </c>
      <c r="D34" s="300">
        <f>D35+D37</f>
        <v>90589</v>
      </c>
    </row>
    <row r="35" spans="1:4" s="301" customFormat="1" ht="31.5">
      <c r="A35" s="1" t="s">
        <v>357</v>
      </c>
      <c r="B35" s="2" t="s">
        <v>115</v>
      </c>
      <c r="C35" s="302">
        <f>C36</f>
        <v>50765</v>
      </c>
      <c r="D35" s="302">
        <f>D36</f>
        <v>52542</v>
      </c>
    </row>
    <row r="36" spans="1:4" s="301" customFormat="1" ht="31.5">
      <c r="A36" s="1" t="s">
        <v>358</v>
      </c>
      <c r="B36" s="2" t="s">
        <v>115</v>
      </c>
      <c r="C36" s="302">
        <v>50765</v>
      </c>
      <c r="D36" s="302">
        <v>52542</v>
      </c>
    </row>
    <row r="37" spans="1:4" s="301" customFormat="1" ht="47.25">
      <c r="A37" s="1" t="s">
        <v>359</v>
      </c>
      <c r="B37" s="2" t="s">
        <v>363</v>
      </c>
      <c r="C37" s="302">
        <f>C38</f>
        <v>36760</v>
      </c>
      <c r="D37" s="302">
        <f>D38</f>
        <v>38047</v>
      </c>
    </row>
    <row r="38" spans="1:4" s="301" customFormat="1" ht="78.75">
      <c r="A38" s="1" t="s">
        <v>364</v>
      </c>
      <c r="B38" s="2" t="s">
        <v>168</v>
      </c>
      <c r="C38" s="302">
        <v>36760</v>
      </c>
      <c r="D38" s="302">
        <v>38047</v>
      </c>
    </row>
    <row r="39" spans="1:4" s="301" customFormat="1" ht="31.5">
      <c r="A39" s="1" t="s">
        <v>40</v>
      </c>
      <c r="B39" s="303" t="s">
        <v>475</v>
      </c>
      <c r="C39" s="300">
        <f>C40</f>
        <v>27080</v>
      </c>
      <c r="D39" s="300">
        <f>D40</f>
        <v>6770</v>
      </c>
    </row>
    <row r="40" spans="1:4" s="301" customFormat="1" ht="31.5">
      <c r="A40" s="1" t="s">
        <v>365</v>
      </c>
      <c r="B40" s="2" t="s">
        <v>475</v>
      </c>
      <c r="C40" s="302">
        <v>27080</v>
      </c>
      <c r="D40" s="302">
        <v>6770</v>
      </c>
    </row>
    <row r="41" spans="1:4" s="301" customFormat="1" ht="15.75">
      <c r="A41" s="1" t="s">
        <v>443</v>
      </c>
      <c r="B41" s="2" t="s">
        <v>41</v>
      </c>
      <c r="C41" s="300">
        <f>C42</f>
        <v>3476</v>
      </c>
      <c r="D41" s="300">
        <f>D42</f>
        <v>3477</v>
      </c>
    </row>
    <row r="42" spans="1:4" s="301" customFormat="1" ht="15.75">
      <c r="A42" s="1" t="s">
        <v>366</v>
      </c>
      <c r="B42" s="2" t="s">
        <v>41</v>
      </c>
      <c r="C42" s="302">
        <v>3476</v>
      </c>
      <c r="D42" s="302">
        <v>3477</v>
      </c>
    </row>
    <row r="43" spans="1:4" s="301" customFormat="1" ht="31.5">
      <c r="A43" s="1" t="s">
        <v>465</v>
      </c>
      <c r="B43" s="2" t="s">
        <v>464</v>
      </c>
      <c r="C43" s="300">
        <f>C44</f>
        <v>3425</v>
      </c>
      <c r="D43" s="300">
        <f>D44</f>
        <v>3425</v>
      </c>
    </row>
    <row r="44" spans="1:4" s="301" customFormat="1" ht="47.25">
      <c r="A44" s="304" t="s">
        <v>466</v>
      </c>
      <c r="B44" s="2" t="s">
        <v>467</v>
      </c>
      <c r="C44" s="302">
        <v>3425</v>
      </c>
      <c r="D44" s="302">
        <v>3425</v>
      </c>
    </row>
    <row r="45" spans="1:4" s="301" customFormat="1" ht="15.75">
      <c r="A45" s="1" t="s">
        <v>169</v>
      </c>
      <c r="B45" s="2" t="s">
        <v>170</v>
      </c>
      <c r="C45" s="300">
        <f>C46</f>
        <v>9800</v>
      </c>
      <c r="D45" s="300">
        <f>D46</f>
        <v>9800</v>
      </c>
    </row>
    <row r="46" spans="1:4" s="301" customFormat="1" ht="15.75">
      <c r="A46" s="305" t="s">
        <v>171</v>
      </c>
      <c r="B46" s="2" t="s">
        <v>172</v>
      </c>
      <c r="C46" s="300">
        <f>C47</f>
        <v>9800</v>
      </c>
      <c r="D46" s="300">
        <f>D47</f>
        <v>9800</v>
      </c>
    </row>
    <row r="47" spans="1:4" s="301" customFormat="1" ht="31.5">
      <c r="A47" s="1" t="s">
        <v>173</v>
      </c>
      <c r="B47" s="2" t="s">
        <v>174</v>
      </c>
      <c r="C47" s="302">
        <v>9800</v>
      </c>
      <c r="D47" s="302">
        <v>9800</v>
      </c>
    </row>
    <row r="48" spans="1:4" s="301" customFormat="1" ht="31.5">
      <c r="A48" s="1" t="s">
        <v>175</v>
      </c>
      <c r="B48" s="2" t="s">
        <v>140</v>
      </c>
      <c r="C48" s="300">
        <f>C49</f>
        <v>1490</v>
      </c>
      <c r="D48" s="300">
        <f>D49</f>
        <v>1520</v>
      </c>
    </row>
    <row r="49" spans="1:4" s="301" customFormat="1" ht="15.75">
      <c r="A49" s="1" t="s">
        <v>549</v>
      </c>
      <c r="B49" s="2" t="s">
        <v>550</v>
      </c>
      <c r="C49" s="300">
        <f>C50</f>
        <v>1490</v>
      </c>
      <c r="D49" s="300">
        <f>D50</f>
        <v>1520</v>
      </c>
    </row>
    <row r="50" spans="1:4" s="301" customFormat="1" ht="31.5">
      <c r="A50" s="1" t="s">
        <v>166</v>
      </c>
      <c r="B50" s="2" t="s">
        <v>548</v>
      </c>
      <c r="C50" s="302">
        <v>1490</v>
      </c>
      <c r="D50" s="302">
        <v>1520</v>
      </c>
    </row>
    <row r="51" spans="1:4" s="301" customFormat="1" ht="15.75">
      <c r="A51" s="1" t="s">
        <v>176</v>
      </c>
      <c r="B51" s="303" t="s">
        <v>444</v>
      </c>
      <c r="C51" s="300">
        <f>C52+C54</f>
        <v>10120</v>
      </c>
      <c r="D51" s="300">
        <f>D52+D54</f>
        <v>10320</v>
      </c>
    </row>
    <row r="52" spans="1:4" s="301" customFormat="1" ht="31.5">
      <c r="A52" s="1" t="s">
        <v>177</v>
      </c>
      <c r="B52" s="2" t="s">
        <v>178</v>
      </c>
      <c r="C52" s="300">
        <f>C53</f>
        <v>10100</v>
      </c>
      <c r="D52" s="300">
        <f>D53</f>
        <v>10300</v>
      </c>
    </row>
    <row r="53" spans="1:4" s="301" customFormat="1" ht="47.25">
      <c r="A53" s="1" t="s">
        <v>42</v>
      </c>
      <c r="B53" s="2" t="s">
        <v>362</v>
      </c>
      <c r="C53" s="302">
        <v>10100</v>
      </c>
      <c r="D53" s="302">
        <v>10300</v>
      </c>
    </row>
    <row r="54" spans="1:4" s="301" customFormat="1" ht="63" customHeight="1">
      <c r="A54" s="1" t="s">
        <v>179</v>
      </c>
      <c r="B54" s="2" t="s">
        <v>180</v>
      </c>
      <c r="C54" s="300">
        <f>C55</f>
        <v>20</v>
      </c>
      <c r="D54" s="300">
        <f>D55</f>
        <v>20</v>
      </c>
    </row>
    <row r="55" spans="1:4" s="301" customFormat="1" ht="31.5">
      <c r="A55" s="1" t="s">
        <v>181</v>
      </c>
      <c r="B55" s="2" t="s">
        <v>165</v>
      </c>
      <c r="C55" s="302">
        <v>20</v>
      </c>
      <c r="D55" s="302">
        <v>20</v>
      </c>
    </row>
    <row r="56" spans="1:4" s="301" customFormat="1" ht="47.25">
      <c r="A56" s="1" t="s">
        <v>182</v>
      </c>
      <c r="B56" s="2" t="s">
        <v>472</v>
      </c>
      <c r="C56" s="302">
        <v>53530</v>
      </c>
      <c r="D56" s="302">
        <v>53530</v>
      </c>
    </row>
    <row r="57" spans="1:4" s="301" customFormat="1" ht="94.5">
      <c r="A57" s="1" t="s">
        <v>353</v>
      </c>
      <c r="B57" s="2" t="s">
        <v>367</v>
      </c>
      <c r="C57" s="300">
        <f>C58+C61+C63+C65</f>
        <v>53454</v>
      </c>
      <c r="D57" s="300">
        <f>D58+D61+D63+D65</f>
        <v>53454</v>
      </c>
    </row>
    <row r="58" spans="1:4" s="301" customFormat="1" ht="78.75">
      <c r="A58" s="1" t="s">
        <v>518</v>
      </c>
      <c r="B58" s="2" t="s">
        <v>164</v>
      </c>
      <c r="C58" s="300">
        <f>C59+C60</f>
        <v>40247</v>
      </c>
      <c r="D58" s="300">
        <f>D59+D60</f>
        <v>40247</v>
      </c>
    </row>
    <row r="59" spans="1:4" s="301" customFormat="1" ht="110.25">
      <c r="A59" s="1" t="s">
        <v>183</v>
      </c>
      <c r="B59" s="2" t="s">
        <v>184</v>
      </c>
      <c r="C59" s="302">
        <v>15510</v>
      </c>
      <c r="D59" s="302">
        <v>15510</v>
      </c>
    </row>
    <row r="60" spans="1:4" s="301" customFormat="1" ht="94.5">
      <c r="A60" s="1" t="s">
        <v>583</v>
      </c>
      <c r="B60" s="2" t="s">
        <v>582</v>
      </c>
      <c r="C60" s="302">
        <v>24737</v>
      </c>
      <c r="D60" s="302">
        <v>24737</v>
      </c>
    </row>
    <row r="61" spans="1:4" s="301" customFormat="1" ht="94.5">
      <c r="A61" s="1" t="s">
        <v>131</v>
      </c>
      <c r="B61" s="2" t="s">
        <v>369</v>
      </c>
      <c r="C61" s="300">
        <f>C62</f>
        <v>90</v>
      </c>
      <c r="D61" s="300">
        <f>D62</f>
        <v>90</v>
      </c>
    </row>
    <row r="62" spans="1:4" s="301" customFormat="1" ht="94.5">
      <c r="A62" s="1" t="s">
        <v>515</v>
      </c>
      <c r="B62" s="2" t="s">
        <v>368</v>
      </c>
      <c r="C62" s="302">
        <v>90</v>
      </c>
      <c r="D62" s="302">
        <v>90</v>
      </c>
    </row>
    <row r="63" spans="1:4" s="301" customFormat="1" ht="94.5">
      <c r="A63" s="6" t="s">
        <v>917</v>
      </c>
      <c r="B63" s="2" t="s">
        <v>918</v>
      </c>
      <c r="C63" s="300">
        <f>C64</f>
        <v>36</v>
      </c>
      <c r="D63" s="300">
        <f>D64</f>
        <v>36</v>
      </c>
    </row>
    <row r="64" spans="1:4" s="301" customFormat="1" ht="54.75" customHeight="1">
      <c r="A64" s="6" t="s">
        <v>919</v>
      </c>
      <c r="B64" s="2" t="s">
        <v>920</v>
      </c>
      <c r="C64" s="302">
        <v>36</v>
      </c>
      <c r="D64" s="302">
        <v>36</v>
      </c>
    </row>
    <row r="65" spans="1:4" s="301" customFormat="1" ht="47.25">
      <c r="A65" s="1" t="s">
        <v>450</v>
      </c>
      <c r="B65" s="2" t="s">
        <v>451</v>
      </c>
      <c r="C65" s="300">
        <f>C66</f>
        <v>13081</v>
      </c>
      <c r="D65" s="300">
        <f>D66</f>
        <v>13081</v>
      </c>
    </row>
    <row r="66" spans="1:4" s="301" customFormat="1" ht="47.25">
      <c r="A66" s="1" t="s">
        <v>452</v>
      </c>
      <c r="B66" s="2" t="s">
        <v>453</v>
      </c>
      <c r="C66" s="302">
        <v>13081</v>
      </c>
      <c r="D66" s="302">
        <v>13081</v>
      </c>
    </row>
    <row r="67" spans="1:4" s="301" customFormat="1" ht="31.5">
      <c r="A67" s="1" t="s">
        <v>355</v>
      </c>
      <c r="B67" s="2" t="s">
        <v>460</v>
      </c>
      <c r="C67" s="300">
        <f>C68</f>
        <v>22</v>
      </c>
      <c r="D67" s="300">
        <f>D68</f>
        <v>22</v>
      </c>
    </row>
    <row r="68" spans="1:4" s="301" customFormat="1" ht="63">
      <c r="A68" s="1" t="s">
        <v>185</v>
      </c>
      <c r="B68" s="2" t="s">
        <v>186</v>
      </c>
      <c r="C68" s="300">
        <f>C69</f>
        <v>22</v>
      </c>
      <c r="D68" s="300">
        <f>D69</f>
        <v>22</v>
      </c>
    </row>
    <row r="69" spans="1:4" s="301" customFormat="1" ht="63">
      <c r="A69" s="1" t="s">
        <v>336</v>
      </c>
      <c r="B69" s="2" t="s">
        <v>337</v>
      </c>
      <c r="C69" s="302">
        <v>22</v>
      </c>
      <c r="D69" s="302">
        <v>22</v>
      </c>
    </row>
    <row r="70" spans="1:4" s="301" customFormat="1" ht="94.5">
      <c r="A70" s="1" t="s">
        <v>91</v>
      </c>
      <c r="B70" s="2" t="s">
        <v>92</v>
      </c>
      <c r="C70" s="300">
        <f>C71</f>
        <v>54</v>
      </c>
      <c r="D70" s="300">
        <f>D71</f>
        <v>54</v>
      </c>
    </row>
    <row r="71" spans="1:4" s="301" customFormat="1" ht="94.5">
      <c r="A71" s="1" t="s">
        <v>187</v>
      </c>
      <c r="B71" s="2" t="s">
        <v>188</v>
      </c>
      <c r="C71" s="300">
        <f>C72</f>
        <v>54</v>
      </c>
      <c r="D71" s="300">
        <f>D72</f>
        <v>54</v>
      </c>
    </row>
    <row r="72" spans="1:4" s="301" customFormat="1" ht="94.5">
      <c r="A72" s="1" t="s">
        <v>535</v>
      </c>
      <c r="B72" s="2" t="s">
        <v>90</v>
      </c>
      <c r="C72" s="302">
        <v>54</v>
      </c>
      <c r="D72" s="302">
        <v>54</v>
      </c>
    </row>
    <row r="73" spans="1:4" s="301" customFormat="1" ht="31.5">
      <c r="A73" s="1" t="s">
        <v>189</v>
      </c>
      <c r="B73" s="2" t="s">
        <v>339</v>
      </c>
      <c r="C73" s="300">
        <f>C74</f>
        <v>2727</v>
      </c>
      <c r="D73" s="300">
        <f>D74</f>
        <v>2727</v>
      </c>
    </row>
    <row r="74" spans="1:4" s="301" customFormat="1" ht="15.75">
      <c r="A74" s="1" t="s">
        <v>340</v>
      </c>
      <c r="B74" s="2" t="s">
        <v>341</v>
      </c>
      <c r="C74" s="302">
        <f>C75+C76+C77+C78</f>
        <v>2727</v>
      </c>
      <c r="D74" s="302">
        <f>D75+D76+D77+D78</f>
        <v>2727</v>
      </c>
    </row>
    <row r="75" spans="1:4" s="301" customFormat="1" ht="31.5">
      <c r="A75" s="1" t="s">
        <v>371</v>
      </c>
      <c r="B75" s="2" t="s">
        <v>370</v>
      </c>
      <c r="C75" s="302">
        <v>209</v>
      </c>
      <c r="D75" s="302">
        <v>209</v>
      </c>
    </row>
    <row r="76" spans="1:4" s="301" customFormat="1" ht="15.75">
      <c r="A76" s="1" t="s">
        <v>372</v>
      </c>
      <c r="B76" s="2" t="s">
        <v>496</v>
      </c>
      <c r="C76" s="302">
        <v>649</v>
      </c>
      <c r="D76" s="302">
        <v>649</v>
      </c>
    </row>
    <row r="77" spans="1:4" s="301" customFormat="1" ht="15.75">
      <c r="A77" s="1" t="s">
        <v>921</v>
      </c>
      <c r="B77" s="2" t="s">
        <v>922</v>
      </c>
      <c r="C77" s="302">
        <v>1852</v>
      </c>
      <c r="D77" s="302">
        <v>1852</v>
      </c>
    </row>
    <row r="78" spans="1:4" s="301" customFormat="1" ht="47.25">
      <c r="A78" s="1" t="s">
        <v>588</v>
      </c>
      <c r="B78" s="2" t="s">
        <v>587</v>
      </c>
      <c r="C78" s="302">
        <v>17</v>
      </c>
      <c r="D78" s="302">
        <v>17</v>
      </c>
    </row>
    <row r="79" spans="1:4" s="301" customFormat="1" ht="31.5">
      <c r="A79" s="306" t="s">
        <v>507</v>
      </c>
      <c r="B79" s="2" t="s">
        <v>59</v>
      </c>
      <c r="C79" s="300">
        <f aca="true" t="shared" si="0" ref="C79:D81">C80</f>
        <v>500</v>
      </c>
      <c r="D79" s="300">
        <f t="shared" si="0"/>
        <v>500</v>
      </c>
    </row>
    <row r="80" spans="1:4" s="301" customFormat="1" ht="15.75">
      <c r="A80" s="1" t="s">
        <v>509</v>
      </c>
      <c r="B80" s="2" t="s">
        <v>508</v>
      </c>
      <c r="C80" s="300">
        <f t="shared" si="0"/>
        <v>500</v>
      </c>
      <c r="D80" s="300">
        <f t="shared" si="0"/>
        <v>500</v>
      </c>
    </row>
    <row r="81" spans="1:4" s="301" customFormat="1" ht="31.5">
      <c r="A81" s="1" t="s">
        <v>190</v>
      </c>
      <c r="B81" s="2" t="s">
        <v>191</v>
      </c>
      <c r="C81" s="302">
        <f t="shared" si="0"/>
        <v>500</v>
      </c>
      <c r="D81" s="302">
        <f t="shared" si="0"/>
        <v>500</v>
      </c>
    </row>
    <row r="82" spans="1:4" s="301" customFormat="1" ht="47.25">
      <c r="A82" s="1" t="s">
        <v>167</v>
      </c>
      <c r="B82" s="2" t="s">
        <v>93</v>
      </c>
      <c r="C82" s="302">
        <v>500</v>
      </c>
      <c r="D82" s="302">
        <v>500</v>
      </c>
    </row>
    <row r="83" spans="1:4" s="301" customFormat="1" ht="31.5">
      <c r="A83" s="1" t="s">
        <v>132</v>
      </c>
      <c r="B83" s="303" t="s">
        <v>133</v>
      </c>
      <c r="C83" s="300">
        <f>C84+C87</f>
        <v>7890</v>
      </c>
      <c r="D83" s="300">
        <f>D84+D87</f>
        <v>6640</v>
      </c>
    </row>
    <row r="84" spans="1:4" s="301" customFormat="1" ht="94.5">
      <c r="A84" s="304" t="s">
        <v>192</v>
      </c>
      <c r="B84" s="2" t="s">
        <v>560</v>
      </c>
      <c r="C84" s="300">
        <f>C85</f>
        <v>5640</v>
      </c>
      <c r="D84" s="300">
        <f>D85</f>
        <v>5440</v>
      </c>
    </row>
    <row r="85" spans="1:4" s="301" customFormat="1" ht="110.25">
      <c r="A85" s="1" t="s">
        <v>193</v>
      </c>
      <c r="B85" s="2" t="s">
        <v>923</v>
      </c>
      <c r="C85" s="300">
        <f>C86</f>
        <v>5640</v>
      </c>
      <c r="D85" s="300">
        <f>D86</f>
        <v>5440</v>
      </c>
    </row>
    <row r="86" spans="1:4" s="301" customFormat="1" ht="110.25">
      <c r="A86" s="1" t="s">
        <v>360</v>
      </c>
      <c r="B86" s="2" t="s">
        <v>924</v>
      </c>
      <c r="C86" s="302">
        <v>5640</v>
      </c>
      <c r="D86" s="302">
        <v>5440</v>
      </c>
    </row>
    <row r="87" spans="1:4" s="301" customFormat="1" ht="31.5">
      <c r="A87" s="1" t="s">
        <v>445</v>
      </c>
      <c r="B87" s="2" t="s">
        <v>559</v>
      </c>
      <c r="C87" s="300">
        <f>C88+C90</f>
        <v>2250</v>
      </c>
      <c r="D87" s="300">
        <f>D88+D90</f>
        <v>1200</v>
      </c>
    </row>
    <row r="88" spans="1:4" s="301" customFormat="1" ht="31.5">
      <c r="A88" s="1" t="s">
        <v>528</v>
      </c>
      <c r="B88" s="2" t="s">
        <v>361</v>
      </c>
      <c r="C88" s="300">
        <f>C89</f>
        <v>2000</v>
      </c>
      <c r="D88" s="300">
        <f>D89</f>
        <v>1000</v>
      </c>
    </row>
    <row r="89" spans="1:4" s="301" customFormat="1" ht="63">
      <c r="A89" s="1" t="s">
        <v>194</v>
      </c>
      <c r="B89" s="303" t="s">
        <v>195</v>
      </c>
      <c r="C89" s="302">
        <v>2000</v>
      </c>
      <c r="D89" s="302">
        <v>1000</v>
      </c>
    </row>
    <row r="90" spans="1:4" s="301" customFormat="1" ht="47.25">
      <c r="A90" s="6" t="s">
        <v>925</v>
      </c>
      <c r="B90" s="303" t="s">
        <v>926</v>
      </c>
      <c r="C90" s="302">
        <v>250</v>
      </c>
      <c r="D90" s="302">
        <v>200</v>
      </c>
    </row>
    <row r="91" spans="1:4" s="301" customFormat="1" ht="15.75">
      <c r="A91" s="1" t="s">
        <v>351</v>
      </c>
      <c r="B91" s="2" t="s">
        <v>461</v>
      </c>
      <c r="C91" s="302">
        <f>C92+C95+C96+C98+C100+C106+C110+C111+C112+C113+C115+C105+C108</f>
        <v>4416</v>
      </c>
      <c r="D91" s="302">
        <f>D92+D95+D96+D98+D100+D106+D110+D111+D112+D113+D115+D105+D108</f>
        <v>4466</v>
      </c>
    </row>
    <row r="92" spans="1:4" s="301" customFormat="1" ht="31.5">
      <c r="A92" s="1" t="s">
        <v>196</v>
      </c>
      <c r="B92" s="2" t="s">
        <v>197</v>
      </c>
      <c r="C92" s="300">
        <f>C93+C94</f>
        <v>81</v>
      </c>
      <c r="D92" s="300">
        <f>D93+D94</f>
        <v>81</v>
      </c>
    </row>
    <row r="93" spans="1:4" s="301" customFormat="1" ht="94.5">
      <c r="A93" s="1" t="s">
        <v>534</v>
      </c>
      <c r="B93" s="108" t="s">
        <v>561</v>
      </c>
      <c r="C93" s="302">
        <v>66</v>
      </c>
      <c r="D93" s="302">
        <v>66</v>
      </c>
    </row>
    <row r="94" spans="1:4" s="301" customFormat="1" ht="63">
      <c r="A94" s="307" t="s">
        <v>141</v>
      </c>
      <c r="B94" s="108" t="s">
        <v>514</v>
      </c>
      <c r="C94" s="302">
        <v>15</v>
      </c>
      <c r="D94" s="302">
        <v>15</v>
      </c>
    </row>
    <row r="95" spans="1:4" s="301" customFormat="1" ht="78.75">
      <c r="A95" s="6" t="s">
        <v>927</v>
      </c>
      <c r="B95" s="108" t="s">
        <v>928</v>
      </c>
      <c r="C95" s="302">
        <v>5</v>
      </c>
      <c r="D95" s="302">
        <v>5</v>
      </c>
    </row>
    <row r="96" spans="1:4" s="301" customFormat="1" ht="78.75">
      <c r="A96" s="1" t="s">
        <v>562</v>
      </c>
      <c r="B96" s="108" t="s">
        <v>163</v>
      </c>
      <c r="C96" s="300">
        <f>C97</f>
        <v>130</v>
      </c>
      <c r="D96" s="300">
        <f>D97</f>
        <v>130</v>
      </c>
    </row>
    <row r="97" spans="1:4" s="301" customFormat="1" ht="63">
      <c r="A97" s="1" t="s">
        <v>446</v>
      </c>
      <c r="B97" s="108" t="s">
        <v>563</v>
      </c>
      <c r="C97" s="302">
        <v>130</v>
      </c>
      <c r="D97" s="302">
        <v>130</v>
      </c>
    </row>
    <row r="98" spans="1:4" s="301" customFormat="1" ht="47.25">
      <c r="A98" s="1" t="s">
        <v>564</v>
      </c>
      <c r="B98" s="108" t="s">
        <v>565</v>
      </c>
      <c r="C98" s="300">
        <f>C99</f>
        <v>144</v>
      </c>
      <c r="D98" s="300">
        <f>D99</f>
        <v>145</v>
      </c>
    </row>
    <row r="99" spans="1:4" s="301" customFormat="1" ht="63">
      <c r="A99" s="1" t="s">
        <v>432</v>
      </c>
      <c r="B99" s="108" t="s">
        <v>433</v>
      </c>
      <c r="C99" s="302">
        <v>144</v>
      </c>
      <c r="D99" s="302">
        <v>145</v>
      </c>
    </row>
    <row r="100" spans="1:4" s="301" customFormat="1" ht="126">
      <c r="A100" s="1" t="s">
        <v>566</v>
      </c>
      <c r="B100" s="108" t="s">
        <v>567</v>
      </c>
      <c r="C100" s="300">
        <f>C101+C102+C103+C104</f>
        <v>841</v>
      </c>
      <c r="D100" s="300">
        <f>D101+D102+D103+D104</f>
        <v>889</v>
      </c>
    </row>
    <row r="101" spans="1:4" s="301" customFormat="1" ht="31.5">
      <c r="A101" s="307" t="s">
        <v>497</v>
      </c>
      <c r="B101" s="2" t="s">
        <v>8</v>
      </c>
      <c r="C101" s="302">
        <v>27</v>
      </c>
      <c r="D101" s="302">
        <v>65</v>
      </c>
    </row>
    <row r="102" spans="1:4" s="301" customFormat="1" ht="47.25">
      <c r="A102" s="307" t="s">
        <v>144</v>
      </c>
      <c r="B102" s="108" t="s">
        <v>9</v>
      </c>
      <c r="C102" s="302">
        <v>53</v>
      </c>
      <c r="D102" s="302">
        <v>53</v>
      </c>
    </row>
    <row r="103" spans="1:4" ht="31.5">
      <c r="A103" s="1" t="s">
        <v>343</v>
      </c>
      <c r="B103" s="2" t="s">
        <v>344</v>
      </c>
      <c r="C103" s="302">
        <v>551</v>
      </c>
      <c r="D103" s="302">
        <v>556</v>
      </c>
    </row>
    <row r="104" spans="1:4" ht="31.5">
      <c r="A104" s="1" t="s">
        <v>345</v>
      </c>
      <c r="B104" s="2" t="s">
        <v>346</v>
      </c>
      <c r="C104" s="302">
        <v>210</v>
      </c>
      <c r="D104" s="302">
        <v>215</v>
      </c>
    </row>
    <row r="105" spans="1:4" ht="63">
      <c r="A105" s="6" t="s">
        <v>929</v>
      </c>
      <c r="B105" s="2" t="s">
        <v>930</v>
      </c>
      <c r="C105" s="302">
        <v>1</v>
      </c>
      <c r="D105" s="302">
        <v>1</v>
      </c>
    </row>
    <row r="106" spans="1:4" ht="31.5">
      <c r="A106" s="1" t="s">
        <v>568</v>
      </c>
      <c r="B106" s="2" t="s">
        <v>569</v>
      </c>
      <c r="C106" s="300">
        <f>C107</f>
        <v>40</v>
      </c>
      <c r="D106" s="300">
        <f>D107</f>
        <v>40</v>
      </c>
    </row>
    <row r="107" spans="1:4" ht="31.5">
      <c r="A107" s="1" t="s">
        <v>10</v>
      </c>
      <c r="B107" s="2" t="s">
        <v>510</v>
      </c>
      <c r="C107" s="302">
        <v>40</v>
      </c>
      <c r="D107" s="302">
        <v>40</v>
      </c>
    </row>
    <row r="108" spans="1:4" ht="31.5">
      <c r="A108" s="1" t="s">
        <v>570</v>
      </c>
      <c r="B108" s="2" t="s">
        <v>571</v>
      </c>
      <c r="C108" s="300">
        <f>C109</f>
        <v>32</v>
      </c>
      <c r="D108" s="300">
        <f>D109</f>
        <v>33</v>
      </c>
    </row>
    <row r="109" spans="1:4" ht="47.25">
      <c r="A109" s="1" t="s">
        <v>504</v>
      </c>
      <c r="B109" s="2" t="s">
        <v>503</v>
      </c>
      <c r="C109" s="302">
        <v>32</v>
      </c>
      <c r="D109" s="302">
        <v>33</v>
      </c>
    </row>
    <row r="110" spans="1:4" ht="47.25">
      <c r="A110" s="1" t="s">
        <v>505</v>
      </c>
      <c r="B110" s="2" t="s">
        <v>501</v>
      </c>
      <c r="C110" s="302">
        <v>60</v>
      </c>
      <c r="D110" s="302">
        <v>60</v>
      </c>
    </row>
    <row r="111" spans="1:4" ht="78.75">
      <c r="A111" s="1" t="s">
        <v>11</v>
      </c>
      <c r="B111" s="2" t="s">
        <v>12</v>
      </c>
      <c r="C111" s="302">
        <v>630</v>
      </c>
      <c r="D111" s="302">
        <v>630</v>
      </c>
    </row>
    <row r="112" spans="1:4" ht="47.25">
      <c r="A112" s="1" t="s">
        <v>506</v>
      </c>
      <c r="B112" s="2" t="s">
        <v>502</v>
      </c>
      <c r="C112" s="302">
        <v>500</v>
      </c>
      <c r="D112" s="302">
        <v>500</v>
      </c>
    </row>
    <row r="113" spans="1:4" ht="47.25">
      <c r="A113" s="1" t="s">
        <v>572</v>
      </c>
      <c r="B113" s="2" t="s">
        <v>573</v>
      </c>
      <c r="C113" s="300">
        <f>C114</f>
        <v>2</v>
      </c>
      <c r="D113" s="300">
        <f>D114</f>
        <v>2</v>
      </c>
    </row>
    <row r="114" spans="1:4" ht="63">
      <c r="A114" s="1" t="s">
        <v>434</v>
      </c>
      <c r="B114" s="2" t="s">
        <v>458</v>
      </c>
      <c r="C114" s="302">
        <v>2</v>
      </c>
      <c r="D114" s="302">
        <v>2</v>
      </c>
    </row>
    <row r="115" spans="1:4" ht="21.75" customHeight="1">
      <c r="A115" s="1" t="s">
        <v>574</v>
      </c>
      <c r="B115" s="2" t="s">
        <v>575</v>
      </c>
      <c r="C115" s="300">
        <f>C116</f>
        <v>1950</v>
      </c>
      <c r="D115" s="300">
        <f>D116</f>
        <v>1950</v>
      </c>
    </row>
    <row r="116" spans="1:4" ht="20.25" customHeight="1">
      <c r="A116" s="1" t="s">
        <v>614</v>
      </c>
      <c r="B116" s="2" t="s">
        <v>459</v>
      </c>
      <c r="C116" s="302">
        <v>1950</v>
      </c>
      <c r="D116" s="302">
        <v>1950</v>
      </c>
    </row>
    <row r="117" spans="1:4" ht="15.75">
      <c r="A117" s="1" t="s">
        <v>352</v>
      </c>
      <c r="B117" s="2" t="s">
        <v>462</v>
      </c>
      <c r="C117" s="300">
        <f>C118</f>
        <v>88172.9</v>
      </c>
      <c r="D117" s="300">
        <f>D118</f>
        <v>113975</v>
      </c>
    </row>
    <row r="118" spans="1:4" ht="33.75" customHeight="1">
      <c r="A118" s="1" t="s">
        <v>576</v>
      </c>
      <c r="B118" s="2" t="s">
        <v>577</v>
      </c>
      <c r="C118" s="300">
        <f>C119</f>
        <v>88172.9</v>
      </c>
      <c r="D118" s="300">
        <f>D119</f>
        <v>113975</v>
      </c>
    </row>
    <row r="119" spans="1:4" ht="21" customHeight="1">
      <c r="A119" s="1" t="s">
        <v>347</v>
      </c>
      <c r="B119" s="2" t="s">
        <v>348</v>
      </c>
      <c r="C119" s="302">
        <v>88172.9</v>
      </c>
      <c r="D119" s="302">
        <v>113975</v>
      </c>
    </row>
    <row r="120" spans="1:4" ht="18.75" customHeight="1">
      <c r="A120" s="308" t="s">
        <v>537</v>
      </c>
      <c r="B120" s="309" t="s">
        <v>468</v>
      </c>
      <c r="C120" s="308">
        <f>C121</f>
        <v>996944.0999999999</v>
      </c>
      <c r="D120" s="308">
        <f>D121</f>
        <v>1041355.3999999999</v>
      </c>
    </row>
    <row r="121" spans="1:4" ht="33" customHeight="1">
      <c r="A121" s="308" t="s">
        <v>136</v>
      </c>
      <c r="B121" s="309" t="s">
        <v>375</v>
      </c>
      <c r="C121" s="308">
        <f>C122+C143+C171+C125</f>
        <v>996944.0999999999</v>
      </c>
      <c r="D121" s="308">
        <f>D122+D143+D171+D125</f>
        <v>1041355.3999999999</v>
      </c>
    </row>
    <row r="122" spans="1:4" ht="33" customHeight="1">
      <c r="A122" s="308" t="s">
        <v>413</v>
      </c>
      <c r="B122" s="309" t="s">
        <v>424</v>
      </c>
      <c r="C122" s="308">
        <f>C123</f>
        <v>42818.5</v>
      </c>
      <c r="D122" s="308">
        <f>D123</f>
        <v>37720.4</v>
      </c>
    </row>
    <row r="123" spans="1:4" ht="33" customHeight="1">
      <c r="A123" s="310" t="s">
        <v>412</v>
      </c>
      <c r="B123" s="309" t="s">
        <v>615</v>
      </c>
      <c r="C123" s="308">
        <f>C124</f>
        <v>42818.5</v>
      </c>
      <c r="D123" s="308">
        <f>D124</f>
        <v>37720.4</v>
      </c>
    </row>
    <row r="124" spans="1:4" ht="33" customHeight="1">
      <c r="A124" s="310" t="s">
        <v>961</v>
      </c>
      <c r="B124" s="309" t="s">
        <v>589</v>
      </c>
      <c r="C124" s="308">
        <v>42818.5</v>
      </c>
      <c r="D124" s="308">
        <v>37720.4</v>
      </c>
    </row>
    <row r="125" spans="1:4" ht="65.25" customHeight="1">
      <c r="A125" s="308" t="s">
        <v>415</v>
      </c>
      <c r="B125" s="309" t="s">
        <v>498</v>
      </c>
      <c r="C125" s="308">
        <f>C128+C133+C132+C129+C130</f>
        <v>130021.80000000002</v>
      </c>
      <c r="D125" s="308">
        <f>D128+D133+D132+D129+D130+D126</f>
        <v>143873.5</v>
      </c>
    </row>
    <row r="126" spans="1:4" ht="38.25" customHeight="1">
      <c r="A126" s="311" t="s">
        <v>1114</v>
      </c>
      <c r="B126" s="312" t="s">
        <v>1115</v>
      </c>
      <c r="C126" s="308">
        <v>0</v>
      </c>
      <c r="D126" s="308">
        <f>D127</f>
        <v>175</v>
      </c>
    </row>
    <row r="127" spans="1:4" ht="65.25" customHeight="1">
      <c r="A127" s="311" t="s">
        <v>1269</v>
      </c>
      <c r="B127" s="312" t="s">
        <v>1270</v>
      </c>
      <c r="C127" s="308">
        <v>0</v>
      </c>
      <c r="D127" s="308">
        <v>175</v>
      </c>
    </row>
    <row r="128" spans="1:4" ht="51" customHeight="1">
      <c r="A128" s="311" t="s">
        <v>962</v>
      </c>
      <c r="B128" s="2" t="s">
        <v>210</v>
      </c>
      <c r="C128" s="308">
        <v>56354</v>
      </c>
      <c r="D128" s="308">
        <v>56367</v>
      </c>
    </row>
    <row r="129" spans="1:4" ht="51" customHeight="1">
      <c r="A129" s="308" t="s">
        <v>963</v>
      </c>
      <c r="B129" s="312" t="s">
        <v>116</v>
      </c>
      <c r="C129" s="308">
        <v>488.6</v>
      </c>
      <c r="D129" s="308">
        <v>488.6</v>
      </c>
    </row>
    <row r="130" spans="1:4" ht="51" customHeight="1">
      <c r="A130" s="310" t="s">
        <v>966</v>
      </c>
      <c r="B130" s="312" t="s">
        <v>216</v>
      </c>
      <c r="C130" s="308">
        <f>C131</f>
        <v>0</v>
      </c>
      <c r="D130" s="308">
        <f>D131</f>
        <v>13618</v>
      </c>
    </row>
    <row r="131" spans="1:4" ht="36.75" customHeight="1">
      <c r="A131" s="310" t="s">
        <v>967</v>
      </c>
      <c r="B131" s="312" t="s">
        <v>957</v>
      </c>
      <c r="C131" s="308">
        <v>0</v>
      </c>
      <c r="D131" s="308">
        <v>13618</v>
      </c>
    </row>
    <row r="132" spans="1:4" ht="36.75" customHeight="1">
      <c r="A132" s="311" t="s">
        <v>969</v>
      </c>
      <c r="B132" s="2" t="s">
        <v>579</v>
      </c>
      <c r="C132" s="308">
        <v>3638.1</v>
      </c>
      <c r="D132" s="308">
        <v>3638.1</v>
      </c>
    </row>
    <row r="133" spans="1:4" ht="48.75" customHeight="1">
      <c r="A133" s="308" t="s">
        <v>970</v>
      </c>
      <c r="B133" s="312" t="s">
        <v>422</v>
      </c>
      <c r="C133" s="308">
        <f>C138+C140+C139+C134+C137+C142+C135+C136+C141</f>
        <v>69541.1</v>
      </c>
      <c r="D133" s="308">
        <f>D138+D140+D139+D134+D137+D142+D135+D136+D141</f>
        <v>69586.8</v>
      </c>
    </row>
    <row r="134" spans="1:4" ht="36" customHeight="1">
      <c r="A134" s="1" t="s">
        <v>971</v>
      </c>
      <c r="B134" s="2" t="s">
        <v>580</v>
      </c>
      <c r="C134" s="308">
        <v>500</v>
      </c>
      <c r="D134" s="308">
        <v>0</v>
      </c>
    </row>
    <row r="135" spans="1:4" ht="65.25" customHeight="1">
      <c r="A135" s="311" t="s">
        <v>972</v>
      </c>
      <c r="B135" s="2" t="s">
        <v>1011</v>
      </c>
      <c r="C135" s="308">
        <v>33489.7</v>
      </c>
      <c r="D135" s="308">
        <v>33862.3</v>
      </c>
    </row>
    <row r="136" spans="1:4" ht="52.5" customHeight="1">
      <c r="A136" s="311" t="s">
        <v>973</v>
      </c>
      <c r="B136" s="2" t="s">
        <v>935</v>
      </c>
      <c r="C136" s="308">
        <v>16672.4</v>
      </c>
      <c r="D136" s="308">
        <v>16845.5</v>
      </c>
    </row>
    <row r="137" spans="1:4" ht="50.25" customHeight="1">
      <c r="A137" s="311" t="s">
        <v>974</v>
      </c>
      <c r="B137" s="2" t="s">
        <v>205</v>
      </c>
      <c r="C137" s="308">
        <v>7921.8</v>
      </c>
      <c r="D137" s="308">
        <v>7921.8</v>
      </c>
    </row>
    <row r="138" spans="1:4" ht="33" customHeight="1">
      <c r="A138" s="308" t="s">
        <v>975</v>
      </c>
      <c r="B138" s="312" t="s">
        <v>416</v>
      </c>
      <c r="C138" s="308">
        <v>270</v>
      </c>
      <c r="D138" s="308">
        <v>270</v>
      </c>
    </row>
    <row r="139" spans="1:4" ht="63">
      <c r="A139" s="311" t="s">
        <v>1010</v>
      </c>
      <c r="B139" s="2" t="s">
        <v>118</v>
      </c>
      <c r="C139" s="308">
        <v>5943.7</v>
      </c>
      <c r="D139" s="308">
        <v>5943.7</v>
      </c>
    </row>
    <row r="140" spans="1:4" ht="52.5" customHeight="1">
      <c r="A140" s="310" t="s">
        <v>976</v>
      </c>
      <c r="B140" s="312" t="s">
        <v>414</v>
      </c>
      <c r="C140" s="308">
        <v>4743.5</v>
      </c>
      <c r="D140" s="308">
        <v>4743.5</v>
      </c>
    </row>
    <row r="141" spans="1:4" ht="115.5" customHeight="1">
      <c r="A141" s="311" t="s">
        <v>1012</v>
      </c>
      <c r="B141" s="2" t="s">
        <v>1013</v>
      </c>
      <c r="C141" s="308">
        <v>0</v>
      </c>
      <c r="D141" s="308">
        <v>0</v>
      </c>
    </row>
    <row r="142" spans="1:4" ht="82.5" customHeight="1">
      <c r="A142" s="311" t="s">
        <v>1009</v>
      </c>
      <c r="B142" s="2" t="s">
        <v>206</v>
      </c>
      <c r="C142" s="308">
        <v>0</v>
      </c>
      <c r="D142" s="308">
        <v>0</v>
      </c>
    </row>
    <row r="143" spans="1:4" ht="72" customHeight="1">
      <c r="A143" s="308" t="s">
        <v>1008</v>
      </c>
      <c r="B143" s="309" t="s">
        <v>423</v>
      </c>
      <c r="C143" s="308">
        <f>C146+C167+C168+C169+C170</f>
        <v>788606.7999999998</v>
      </c>
      <c r="D143" s="308">
        <f>D146+D167+D168+D169+D170</f>
        <v>823284.4999999999</v>
      </c>
    </row>
    <row r="144" spans="1:4" ht="70.5" customHeight="1" hidden="1">
      <c r="A144" s="308" t="s">
        <v>135</v>
      </c>
      <c r="B144" s="309" t="s">
        <v>608</v>
      </c>
      <c r="C144" s="308">
        <v>0</v>
      </c>
      <c r="D144" s="308">
        <v>0</v>
      </c>
    </row>
    <row r="145" spans="1:4" ht="51" customHeight="1" hidden="1">
      <c r="A145" s="308" t="s">
        <v>134</v>
      </c>
      <c r="B145" s="309" t="s">
        <v>607</v>
      </c>
      <c r="C145" s="308"/>
      <c r="D145" s="308">
        <v>0</v>
      </c>
    </row>
    <row r="146" spans="1:4" ht="51" customHeight="1">
      <c r="A146" s="310" t="s">
        <v>978</v>
      </c>
      <c r="B146" s="312" t="s">
        <v>417</v>
      </c>
      <c r="C146" s="308">
        <f>C152+C153+C154+C155+C156+C157+C158+C159+C160+C162+C163+C164+C165+C147+C148+C149+C150+C151+C161+C166</f>
        <v>760875.8999999999</v>
      </c>
      <c r="D146" s="308">
        <f>D152+D153+D154+D155+D156+D157+D158+D159+D160+D162+D163+D164+D165+D147+D148+D149+D150+D151+D161+D166</f>
        <v>794632.9999999999</v>
      </c>
    </row>
    <row r="147" spans="1:4" ht="96" customHeight="1">
      <c r="A147" s="1" t="s">
        <v>979</v>
      </c>
      <c r="B147" s="2" t="s">
        <v>199</v>
      </c>
      <c r="C147" s="308">
        <v>193844.6</v>
      </c>
      <c r="D147" s="308">
        <v>202373.8</v>
      </c>
    </row>
    <row r="148" spans="1:4" ht="51" customHeight="1">
      <c r="A148" s="1" t="s">
        <v>980</v>
      </c>
      <c r="B148" s="2" t="s">
        <v>418</v>
      </c>
      <c r="C148" s="308">
        <v>2771.8</v>
      </c>
      <c r="D148" s="308">
        <v>2874.5</v>
      </c>
    </row>
    <row r="149" spans="1:4" ht="51" customHeight="1">
      <c r="A149" s="1" t="s">
        <v>981</v>
      </c>
      <c r="B149" s="2" t="s">
        <v>200</v>
      </c>
      <c r="C149" s="308">
        <v>336498.2</v>
      </c>
      <c r="D149" s="308">
        <v>355678.6</v>
      </c>
    </row>
    <row r="150" spans="1:4" ht="51" customHeight="1">
      <c r="A150" s="1" t="s">
        <v>982</v>
      </c>
      <c r="B150" s="2" t="s">
        <v>419</v>
      </c>
      <c r="C150" s="308">
        <v>12658.7</v>
      </c>
      <c r="D150" s="308">
        <v>13165.1</v>
      </c>
    </row>
    <row r="151" spans="1:4" ht="51" customHeight="1">
      <c r="A151" s="1" t="s">
        <v>983</v>
      </c>
      <c r="B151" s="2" t="s">
        <v>119</v>
      </c>
      <c r="C151" s="308">
        <v>5018.4</v>
      </c>
      <c r="D151" s="308">
        <v>5018.4</v>
      </c>
    </row>
    <row r="152" spans="1:4" ht="38.25" customHeight="1">
      <c r="A152" s="1" t="s">
        <v>984</v>
      </c>
      <c r="B152" s="2" t="s">
        <v>201</v>
      </c>
      <c r="C152" s="308">
        <v>7962.6</v>
      </c>
      <c r="D152" s="308">
        <v>7962.6</v>
      </c>
    </row>
    <row r="153" spans="1:4" ht="110.25">
      <c r="A153" s="1" t="s">
        <v>985</v>
      </c>
      <c r="B153" s="2" t="s">
        <v>121</v>
      </c>
      <c r="C153" s="308">
        <v>1338.2</v>
      </c>
      <c r="D153" s="308">
        <v>1338.2</v>
      </c>
    </row>
    <row r="154" spans="1:4" ht="94.5">
      <c r="A154" s="1" t="s">
        <v>986</v>
      </c>
      <c r="B154" s="2" t="s">
        <v>120</v>
      </c>
      <c r="C154" s="308">
        <v>1681.4</v>
      </c>
      <c r="D154" s="308">
        <v>1681.4</v>
      </c>
    </row>
    <row r="155" spans="1:4" ht="231.75" customHeight="1">
      <c r="A155" s="1" t="s">
        <v>987</v>
      </c>
      <c r="B155" s="2" t="s">
        <v>125</v>
      </c>
      <c r="C155" s="308">
        <v>280.8</v>
      </c>
      <c r="D155" s="308">
        <v>280.8</v>
      </c>
    </row>
    <row r="156" spans="1:4" ht="219" customHeight="1">
      <c r="A156" s="1" t="s">
        <v>988</v>
      </c>
      <c r="B156" s="2" t="s">
        <v>203</v>
      </c>
      <c r="C156" s="308">
        <v>672.4</v>
      </c>
      <c r="D156" s="308">
        <v>672.4</v>
      </c>
    </row>
    <row r="157" spans="1:4" ht="205.5" customHeight="1">
      <c r="A157" s="1" t="s">
        <v>989</v>
      </c>
      <c r="B157" s="2" t="s">
        <v>421</v>
      </c>
      <c r="C157" s="308">
        <v>41919.1</v>
      </c>
      <c r="D157" s="308">
        <v>43595.3</v>
      </c>
    </row>
    <row r="158" spans="1:4" ht="208.5" customHeight="1">
      <c r="A158" s="1" t="s">
        <v>990</v>
      </c>
      <c r="B158" s="2" t="s">
        <v>123</v>
      </c>
      <c r="C158" s="308">
        <v>10818.7</v>
      </c>
      <c r="D158" s="308">
        <v>10818.7</v>
      </c>
    </row>
    <row r="159" spans="1:4" ht="68.25" customHeight="1">
      <c r="A159" s="1" t="s">
        <v>991</v>
      </c>
      <c r="B159" s="2" t="s">
        <v>122</v>
      </c>
      <c r="C159" s="308">
        <v>973.6</v>
      </c>
      <c r="D159" s="308">
        <v>1009.6</v>
      </c>
    </row>
    <row r="160" spans="1:4" ht="66.75" customHeight="1">
      <c r="A160" s="1" t="s">
        <v>992</v>
      </c>
      <c r="B160" s="2" t="s">
        <v>124</v>
      </c>
      <c r="C160" s="308">
        <v>2404.8</v>
      </c>
      <c r="D160" s="308">
        <v>2501.1</v>
      </c>
    </row>
    <row r="161" spans="1:4" ht="85.5" customHeight="1">
      <c r="A161" s="1" t="s">
        <v>993</v>
      </c>
      <c r="B161" s="2" t="s">
        <v>202</v>
      </c>
      <c r="C161" s="308">
        <v>17931.9</v>
      </c>
      <c r="D161" s="308">
        <v>18648.9</v>
      </c>
    </row>
    <row r="162" spans="1:4" ht="69.75" customHeight="1">
      <c r="A162" s="1" t="s">
        <v>994</v>
      </c>
      <c r="B162" s="2" t="s">
        <v>420</v>
      </c>
      <c r="C162" s="308">
        <v>250</v>
      </c>
      <c r="D162" s="308">
        <v>250</v>
      </c>
    </row>
    <row r="163" spans="1:4" ht="186.75" customHeight="1">
      <c r="A163" s="1" t="s">
        <v>1006</v>
      </c>
      <c r="B163" s="2" t="s">
        <v>126</v>
      </c>
      <c r="C163" s="308">
        <v>72240.4</v>
      </c>
      <c r="D163" s="308">
        <v>74085.4</v>
      </c>
    </row>
    <row r="164" spans="1:4" ht="89.25" customHeight="1">
      <c r="A164" s="1" t="s">
        <v>1005</v>
      </c>
      <c r="B164" s="2" t="s">
        <v>198</v>
      </c>
      <c r="C164" s="308">
        <v>36749.4</v>
      </c>
      <c r="D164" s="308">
        <v>37817.3</v>
      </c>
    </row>
    <row r="165" spans="1:4" ht="216" customHeight="1">
      <c r="A165" s="1" t="s">
        <v>1004</v>
      </c>
      <c r="B165" s="2" t="s">
        <v>204</v>
      </c>
      <c r="C165" s="313">
        <v>1138.2</v>
      </c>
      <c r="D165" s="308">
        <v>1138.2</v>
      </c>
    </row>
    <row r="166" spans="1:4" ht="99" customHeight="1">
      <c r="A166" s="1" t="s">
        <v>1007</v>
      </c>
      <c r="B166" s="2" t="s">
        <v>207</v>
      </c>
      <c r="C166" s="308">
        <v>13722.7</v>
      </c>
      <c r="D166" s="308">
        <v>13722.7</v>
      </c>
    </row>
    <row r="167" spans="1:4" s="314" customFormat="1" ht="117" customHeight="1">
      <c r="A167" s="308" t="s">
        <v>1002</v>
      </c>
      <c r="B167" s="312" t="s">
        <v>411</v>
      </c>
      <c r="C167" s="308">
        <v>20378</v>
      </c>
      <c r="D167" s="308">
        <v>21193.1</v>
      </c>
    </row>
    <row r="168" spans="1:4" ht="75" customHeight="1">
      <c r="A168" s="308" t="s">
        <v>1000</v>
      </c>
      <c r="B168" s="312" t="s">
        <v>608</v>
      </c>
      <c r="C168" s="308">
        <v>1879.6</v>
      </c>
      <c r="D168" s="308">
        <v>1946.8</v>
      </c>
    </row>
    <row r="169" spans="1:4" ht="89.25" customHeight="1">
      <c r="A169" s="310" t="s">
        <v>1001</v>
      </c>
      <c r="B169" s="2" t="s">
        <v>212</v>
      </c>
      <c r="C169" s="308">
        <v>4515.1</v>
      </c>
      <c r="D169" s="308">
        <v>4515.1</v>
      </c>
    </row>
    <row r="170" spans="1:4" ht="116.25" customHeight="1">
      <c r="A170" s="310" t="s">
        <v>999</v>
      </c>
      <c r="B170" s="312" t="s">
        <v>211</v>
      </c>
      <c r="C170" s="308">
        <v>958.2</v>
      </c>
      <c r="D170" s="308">
        <v>996.5</v>
      </c>
    </row>
    <row r="171" spans="1:4" ht="243" customHeight="1">
      <c r="A171" s="310" t="s">
        <v>998</v>
      </c>
      <c r="B171" s="309" t="s">
        <v>609</v>
      </c>
      <c r="C171" s="308">
        <f>C172+C173</f>
        <v>35497</v>
      </c>
      <c r="D171" s="308">
        <f>D172+D173</f>
        <v>36477</v>
      </c>
    </row>
    <row r="172" spans="1:4" ht="213.75" customHeight="1">
      <c r="A172" s="310" t="s">
        <v>997</v>
      </c>
      <c r="B172" s="2" t="s">
        <v>217</v>
      </c>
      <c r="C172" s="308">
        <v>27397</v>
      </c>
      <c r="D172" s="308">
        <v>28377</v>
      </c>
    </row>
    <row r="173" spans="1:4" ht="69" customHeight="1">
      <c r="A173" s="311" t="s">
        <v>995</v>
      </c>
      <c r="B173" s="312" t="s">
        <v>1266</v>
      </c>
      <c r="C173" s="313">
        <v>8100</v>
      </c>
      <c r="D173" s="308">
        <v>8100</v>
      </c>
    </row>
    <row r="174" spans="1:4" ht="101.25" customHeight="1">
      <c r="A174" s="315"/>
      <c r="B174" s="316" t="s">
        <v>476</v>
      </c>
      <c r="C174" s="315">
        <f>C120+C21</f>
        <v>1692248</v>
      </c>
      <c r="D174" s="315">
        <f>D120+D21</f>
        <v>1747231.4</v>
      </c>
    </row>
    <row r="176" spans="1:4" ht="66.75" customHeight="1">
      <c r="A176" s="450" t="s">
        <v>209</v>
      </c>
      <c r="B176" s="450"/>
      <c r="C176" s="450"/>
      <c r="D176" s="450"/>
    </row>
  </sheetData>
  <sheetProtection/>
  <mergeCells count="19">
    <mergeCell ref="A176:D176"/>
    <mergeCell ref="A9:D9"/>
    <mergeCell ref="A1:D1"/>
    <mergeCell ref="A2:D2"/>
    <mergeCell ref="A4:D4"/>
    <mergeCell ref="A5:D5"/>
    <mergeCell ref="A6:D6"/>
    <mergeCell ref="A8:D8"/>
    <mergeCell ref="A3:D3"/>
    <mergeCell ref="A7:D7"/>
    <mergeCell ref="C18:D18"/>
    <mergeCell ref="A10:D10"/>
    <mergeCell ref="A16:D16"/>
    <mergeCell ref="A11:D11"/>
    <mergeCell ref="A17:D17"/>
    <mergeCell ref="C19:D19"/>
    <mergeCell ref="A12:D12"/>
    <mergeCell ref="A13:D13"/>
    <mergeCell ref="A14:D14"/>
  </mergeCells>
  <printOptions/>
  <pageMargins left="0.5905511811023623" right="0.3937007874015748" top="0.3937007874015748" bottom="0.3937007874015748" header="0.5118110236220472" footer="0.5118110236220472"/>
  <pageSetup horizontalDpi="600" verticalDpi="600" orientation="portrait" paperSize="9" scale="80" r:id="rId3"/>
  <legacyDrawing r:id="rId2"/>
</worksheet>
</file>

<file path=xl/worksheets/sheet6.xml><?xml version="1.0" encoding="utf-8"?>
<worksheet xmlns="http://schemas.openxmlformats.org/spreadsheetml/2006/main" xmlns:r="http://schemas.openxmlformats.org/officeDocument/2006/relationships">
  <sheetPr>
    <tabColor rgb="FF92D050"/>
  </sheetPr>
  <dimension ref="A1:E786"/>
  <sheetViews>
    <sheetView zoomScalePageLayoutView="0" workbookViewId="0" topLeftCell="A1">
      <selection activeCell="H17" sqref="H17"/>
    </sheetView>
  </sheetViews>
  <sheetFormatPr defaultColWidth="9.00390625" defaultRowHeight="12.75"/>
  <cols>
    <col min="1" max="1" width="78.375" style="151" customWidth="1"/>
    <col min="2" max="2" width="6.125" style="162" customWidth="1"/>
    <col min="3" max="3" width="14.375" style="162" customWidth="1"/>
    <col min="4" max="4" width="5.00390625" style="162" customWidth="1"/>
    <col min="5" max="5" width="14.375" style="163" customWidth="1"/>
    <col min="6" max="16384" width="9.125" style="154" customWidth="1"/>
  </cols>
  <sheetData>
    <row r="1" spans="1:5" s="161" customFormat="1" ht="15">
      <c r="A1" s="160"/>
      <c r="B1" s="457" t="s">
        <v>158</v>
      </c>
      <c r="C1" s="457"/>
      <c r="D1" s="457"/>
      <c r="E1" s="457"/>
    </row>
    <row r="2" spans="1:5" s="161" customFormat="1" ht="15">
      <c r="A2" s="160"/>
      <c r="B2" s="457" t="s">
        <v>519</v>
      </c>
      <c r="C2" s="457"/>
      <c r="D2" s="457"/>
      <c r="E2" s="457"/>
    </row>
    <row r="3" spans="1:5" s="161" customFormat="1" ht="15">
      <c r="A3" s="160"/>
      <c r="B3" s="457" t="s">
        <v>521</v>
      </c>
      <c r="C3" s="457"/>
      <c r="D3" s="457"/>
      <c r="E3" s="457"/>
    </row>
    <row r="4" spans="1:5" s="161" customFormat="1" ht="15">
      <c r="A4" s="160"/>
      <c r="B4" s="457" t="s">
        <v>470</v>
      </c>
      <c r="C4" s="457"/>
      <c r="D4" s="457"/>
      <c r="E4" s="457"/>
    </row>
    <row r="5" spans="1:5" s="161" customFormat="1" ht="15">
      <c r="A5" s="160"/>
      <c r="B5" s="457" t="s">
        <v>1032</v>
      </c>
      <c r="C5" s="458"/>
      <c r="D5" s="458"/>
      <c r="E5" s="458"/>
    </row>
    <row r="6" spans="1:5" s="161" customFormat="1" ht="15">
      <c r="A6" s="160"/>
      <c r="B6" s="452" t="s">
        <v>1152</v>
      </c>
      <c r="C6" s="452"/>
      <c r="D6" s="452"/>
      <c r="E6" s="452"/>
    </row>
    <row r="7" spans="1:5" s="161" customFormat="1" ht="15.75" customHeight="1">
      <c r="A7" s="160"/>
      <c r="B7" s="452" t="s">
        <v>1213</v>
      </c>
      <c r="C7" s="453"/>
      <c r="D7" s="453"/>
      <c r="E7" s="453"/>
    </row>
    <row r="8" spans="1:5" s="161" customFormat="1" ht="15.75" customHeight="1">
      <c r="A8" s="160"/>
      <c r="B8" s="452" t="s">
        <v>1285</v>
      </c>
      <c r="C8" s="453"/>
      <c r="D8" s="453"/>
      <c r="E8" s="453"/>
    </row>
    <row r="9" spans="1:5" s="161" customFormat="1" ht="15.75" customHeight="1">
      <c r="A9" s="160"/>
      <c r="B9" s="452" t="s">
        <v>1325</v>
      </c>
      <c r="C9" s="453"/>
      <c r="D9" s="453"/>
      <c r="E9" s="453"/>
    </row>
    <row r="10" spans="1:5" s="161" customFormat="1" ht="15.75" customHeight="1">
      <c r="A10" s="160"/>
      <c r="B10" s="452" t="s">
        <v>1409</v>
      </c>
      <c r="C10" s="453"/>
      <c r="D10" s="453"/>
      <c r="E10" s="453"/>
    </row>
    <row r="11" spans="1:5" s="161" customFormat="1" ht="15.75" customHeight="1">
      <c r="A11" s="160"/>
      <c r="B11" s="452" t="s">
        <v>1460</v>
      </c>
      <c r="C11" s="453"/>
      <c r="D11" s="453"/>
      <c r="E11" s="453"/>
    </row>
    <row r="12" spans="1:5" s="161" customFormat="1" ht="15.75" customHeight="1">
      <c r="A12" s="160"/>
      <c r="B12" s="452" t="s">
        <v>1461</v>
      </c>
      <c r="C12" s="453"/>
      <c r="D12" s="453"/>
      <c r="E12" s="453"/>
    </row>
    <row r="14" spans="1:5" ht="66.75" customHeight="1">
      <c r="A14" s="454" t="s">
        <v>877</v>
      </c>
      <c r="B14" s="454"/>
      <c r="C14" s="454"/>
      <c r="D14" s="454"/>
      <c r="E14" s="454"/>
    </row>
    <row r="15" spans="1:5" ht="15.75">
      <c r="A15" s="454"/>
      <c r="B15" s="454"/>
      <c r="C15" s="454"/>
      <c r="D15" s="454"/>
      <c r="E15" s="454"/>
    </row>
    <row r="16" spans="4:5" ht="15.75">
      <c r="D16" s="455" t="s">
        <v>543</v>
      </c>
      <c r="E16" s="455"/>
    </row>
    <row r="17" spans="1:5" s="153" customFormat="1" ht="63" customHeight="1">
      <c r="A17" s="152" t="s">
        <v>488</v>
      </c>
      <c r="B17" s="155" t="s">
        <v>14</v>
      </c>
      <c r="C17" s="155" t="s">
        <v>436</v>
      </c>
      <c r="D17" s="155" t="s">
        <v>15</v>
      </c>
      <c r="E17" s="165" t="s">
        <v>473</v>
      </c>
    </row>
    <row r="18" spans="1:5" s="153" customFormat="1" ht="15.75">
      <c r="A18" s="152">
        <v>1</v>
      </c>
      <c r="B18" s="166">
        <v>2</v>
      </c>
      <c r="C18" s="155">
        <v>3</v>
      </c>
      <c r="D18" s="155">
        <v>4</v>
      </c>
      <c r="E18" s="165">
        <v>5</v>
      </c>
    </row>
    <row r="19" spans="1:5" s="181" customFormat="1" ht="15.75">
      <c r="A19" s="158" t="s">
        <v>16</v>
      </c>
      <c r="B19" s="167" t="s">
        <v>477</v>
      </c>
      <c r="C19" s="167"/>
      <c r="D19" s="167"/>
      <c r="E19" s="168">
        <f>E20+E27+E55+E60+E50</f>
        <v>136328.325</v>
      </c>
    </row>
    <row r="20" spans="1:5" s="181" customFormat="1" ht="50.25" customHeight="1">
      <c r="A20" s="126" t="s">
        <v>621</v>
      </c>
      <c r="B20" s="169" t="s">
        <v>36</v>
      </c>
      <c r="C20" s="167"/>
      <c r="D20" s="167"/>
      <c r="E20" s="170">
        <f>E23</f>
        <v>4947</v>
      </c>
    </row>
    <row r="21" spans="1:5" s="181" customFormat="1" ht="31.5">
      <c r="A21" s="126" t="s">
        <v>142</v>
      </c>
      <c r="B21" s="169" t="s">
        <v>36</v>
      </c>
      <c r="C21" s="169" t="s">
        <v>285</v>
      </c>
      <c r="D21" s="167"/>
      <c r="E21" s="170">
        <f>E22</f>
        <v>4947</v>
      </c>
    </row>
    <row r="22" spans="1:5" s="181" customFormat="1" ht="31.5">
      <c r="A22" s="126" t="s">
        <v>286</v>
      </c>
      <c r="B22" s="169" t="s">
        <v>36</v>
      </c>
      <c r="C22" s="169" t="s">
        <v>287</v>
      </c>
      <c r="D22" s="167"/>
      <c r="E22" s="170">
        <f>E23</f>
        <v>4947</v>
      </c>
    </row>
    <row r="23" spans="1:5" s="181" customFormat="1" ht="15.75">
      <c r="A23" s="126" t="s">
        <v>623</v>
      </c>
      <c r="B23" s="169" t="s">
        <v>36</v>
      </c>
      <c r="C23" s="169" t="s">
        <v>288</v>
      </c>
      <c r="D23" s="169"/>
      <c r="E23" s="170">
        <f>E24+E25+E26</f>
        <v>4947</v>
      </c>
    </row>
    <row r="24" spans="1:5" s="181" customFormat="1" ht="47.25">
      <c r="A24" s="126" t="s">
        <v>591</v>
      </c>
      <c r="B24" s="169" t="s">
        <v>36</v>
      </c>
      <c r="C24" s="169" t="s">
        <v>288</v>
      </c>
      <c r="D24" s="169" t="s">
        <v>592</v>
      </c>
      <c r="E24" s="170">
        <v>4141</v>
      </c>
    </row>
    <row r="25" spans="1:5" s="181" customFormat="1" ht="31.5">
      <c r="A25" s="126" t="s">
        <v>622</v>
      </c>
      <c r="B25" s="169" t="s">
        <v>36</v>
      </c>
      <c r="C25" s="169" t="s">
        <v>288</v>
      </c>
      <c r="D25" s="169" t="s">
        <v>593</v>
      </c>
      <c r="E25" s="170">
        <v>545</v>
      </c>
    </row>
    <row r="26" spans="1:5" s="181" customFormat="1" ht="15.75">
      <c r="A26" s="126" t="s">
        <v>594</v>
      </c>
      <c r="B26" s="169" t="s">
        <v>36</v>
      </c>
      <c r="C26" s="169" t="s">
        <v>288</v>
      </c>
      <c r="D26" s="169" t="s">
        <v>595</v>
      </c>
      <c r="E26" s="170">
        <v>261</v>
      </c>
    </row>
    <row r="27" spans="1:5" ht="47.25">
      <c r="A27" s="126" t="s">
        <v>529</v>
      </c>
      <c r="B27" s="169" t="s">
        <v>17</v>
      </c>
      <c r="C27" s="169"/>
      <c r="D27" s="169"/>
      <c r="E27" s="170">
        <f>E28+E34+E41</f>
        <v>99903</v>
      </c>
    </row>
    <row r="28" spans="1:5" ht="47.25">
      <c r="A28" s="126" t="s">
        <v>130</v>
      </c>
      <c r="B28" s="169" t="s">
        <v>17</v>
      </c>
      <c r="C28" s="169" t="s">
        <v>253</v>
      </c>
      <c r="D28" s="169"/>
      <c r="E28" s="170">
        <f>E29</f>
        <v>19551</v>
      </c>
    </row>
    <row r="29" spans="1:5" ht="63">
      <c r="A29" s="126" t="s">
        <v>624</v>
      </c>
      <c r="B29" s="169" t="s">
        <v>17</v>
      </c>
      <c r="C29" s="169" t="s">
        <v>255</v>
      </c>
      <c r="D29" s="169"/>
      <c r="E29" s="170">
        <f>E30</f>
        <v>19551</v>
      </c>
    </row>
    <row r="30" spans="1:5" ht="15.75">
      <c r="A30" s="126" t="s">
        <v>623</v>
      </c>
      <c r="B30" s="169" t="s">
        <v>17</v>
      </c>
      <c r="C30" s="169" t="s">
        <v>404</v>
      </c>
      <c r="D30" s="169"/>
      <c r="E30" s="170">
        <f>E31+E32+E33</f>
        <v>19551</v>
      </c>
    </row>
    <row r="31" spans="1:5" ht="47.25">
      <c r="A31" s="126" t="s">
        <v>591</v>
      </c>
      <c r="B31" s="169" t="s">
        <v>17</v>
      </c>
      <c r="C31" s="169" t="s">
        <v>404</v>
      </c>
      <c r="D31" s="169" t="s">
        <v>592</v>
      </c>
      <c r="E31" s="170">
        <v>17558</v>
      </c>
    </row>
    <row r="32" spans="1:5" s="301" customFormat="1" ht="31.5">
      <c r="A32" s="2" t="s">
        <v>622</v>
      </c>
      <c r="B32" s="7" t="s">
        <v>17</v>
      </c>
      <c r="C32" s="7" t="s">
        <v>404</v>
      </c>
      <c r="D32" s="7" t="s">
        <v>593</v>
      </c>
      <c r="E32" s="333">
        <v>1990</v>
      </c>
    </row>
    <row r="33" spans="1:5" s="301" customFormat="1" ht="15.75">
      <c r="A33" s="2" t="s">
        <v>594</v>
      </c>
      <c r="B33" s="7" t="s">
        <v>17</v>
      </c>
      <c r="C33" s="7" t="s">
        <v>404</v>
      </c>
      <c r="D33" s="7" t="s">
        <v>595</v>
      </c>
      <c r="E33" s="333">
        <v>3</v>
      </c>
    </row>
    <row r="34" spans="1:5" s="301" customFormat="1" ht="47.25">
      <c r="A34" s="2" t="s">
        <v>1</v>
      </c>
      <c r="B34" s="7" t="s">
        <v>17</v>
      </c>
      <c r="C34" s="7" t="s">
        <v>271</v>
      </c>
      <c r="D34" s="7"/>
      <c r="E34" s="333">
        <f>E35</f>
        <v>3388.5130000000004</v>
      </c>
    </row>
    <row r="35" spans="1:5" s="301" customFormat="1" ht="31.5">
      <c r="A35" s="2" t="s">
        <v>387</v>
      </c>
      <c r="B35" s="7" t="s">
        <v>17</v>
      </c>
      <c r="C35" s="7" t="s">
        <v>376</v>
      </c>
      <c r="D35" s="7"/>
      <c r="E35" s="333">
        <f>E36</f>
        <v>3388.5130000000004</v>
      </c>
    </row>
    <row r="36" spans="1:5" s="301" customFormat="1" ht="63">
      <c r="A36" s="2" t="s">
        <v>66</v>
      </c>
      <c r="B36" s="7" t="s">
        <v>17</v>
      </c>
      <c r="C36" s="7" t="s">
        <v>390</v>
      </c>
      <c r="D36" s="7"/>
      <c r="E36" s="333">
        <f>E37</f>
        <v>3388.5130000000004</v>
      </c>
    </row>
    <row r="37" spans="1:5" s="301" customFormat="1" ht="15.75">
      <c r="A37" s="2" t="s">
        <v>623</v>
      </c>
      <c r="B37" s="7" t="s">
        <v>17</v>
      </c>
      <c r="C37" s="7" t="s">
        <v>391</v>
      </c>
      <c r="D37" s="7"/>
      <c r="E37" s="333">
        <f>E38+E39+E40</f>
        <v>3388.5130000000004</v>
      </c>
    </row>
    <row r="38" spans="1:5" s="301" customFormat="1" ht="47.25">
      <c r="A38" s="2" t="s">
        <v>591</v>
      </c>
      <c r="B38" s="7" t="s">
        <v>17</v>
      </c>
      <c r="C38" s="7" t="s">
        <v>391</v>
      </c>
      <c r="D38" s="7" t="s">
        <v>592</v>
      </c>
      <c r="E38" s="333">
        <v>2301.628</v>
      </c>
    </row>
    <row r="39" spans="1:5" s="301" customFormat="1" ht="31.5">
      <c r="A39" s="2" t="s">
        <v>622</v>
      </c>
      <c r="B39" s="7" t="s">
        <v>17</v>
      </c>
      <c r="C39" s="7" t="s">
        <v>391</v>
      </c>
      <c r="D39" s="7" t="s">
        <v>593</v>
      </c>
      <c r="E39" s="333">
        <v>1005.525</v>
      </c>
    </row>
    <row r="40" spans="1:5" s="301" customFormat="1" ht="15.75">
      <c r="A40" s="2" t="s">
        <v>594</v>
      </c>
      <c r="B40" s="7" t="s">
        <v>17</v>
      </c>
      <c r="C40" s="7" t="s">
        <v>391</v>
      </c>
      <c r="D40" s="7" t="s">
        <v>595</v>
      </c>
      <c r="E40" s="333">
        <v>81.36</v>
      </c>
    </row>
    <row r="41" spans="1:5" s="301" customFormat="1" ht="31.5">
      <c r="A41" s="2" t="s">
        <v>142</v>
      </c>
      <c r="B41" s="7" t="s">
        <v>17</v>
      </c>
      <c r="C41" s="7" t="s">
        <v>285</v>
      </c>
      <c r="D41" s="7"/>
      <c r="E41" s="333">
        <f>E42</f>
        <v>76963.48700000001</v>
      </c>
    </row>
    <row r="42" spans="1:5" s="301" customFormat="1" ht="47.25">
      <c r="A42" s="2" t="s">
        <v>625</v>
      </c>
      <c r="B42" s="7" t="s">
        <v>17</v>
      </c>
      <c r="C42" s="7" t="s">
        <v>289</v>
      </c>
      <c r="D42" s="7"/>
      <c r="E42" s="333">
        <f>E43+E48</f>
        <v>76963.48700000001</v>
      </c>
    </row>
    <row r="43" spans="1:5" s="301" customFormat="1" ht="15.75">
      <c r="A43" s="2" t="s">
        <v>623</v>
      </c>
      <c r="B43" s="7" t="s">
        <v>17</v>
      </c>
      <c r="C43" s="7" t="s">
        <v>290</v>
      </c>
      <c r="D43" s="7"/>
      <c r="E43" s="333">
        <f>E44+E45+E47+E46</f>
        <v>73082.48700000001</v>
      </c>
    </row>
    <row r="44" spans="1:5" s="301" customFormat="1" ht="47.25">
      <c r="A44" s="2" t="s">
        <v>591</v>
      </c>
      <c r="B44" s="7" t="s">
        <v>17</v>
      </c>
      <c r="C44" s="7" t="s">
        <v>290</v>
      </c>
      <c r="D44" s="7" t="s">
        <v>592</v>
      </c>
      <c r="E44" s="333">
        <v>54725.372</v>
      </c>
    </row>
    <row r="45" spans="1:5" s="301" customFormat="1" ht="31.5">
      <c r="A45" s="2" t="s">
        <v>622</v>
      </c>
      <c r="B45" s="7" t="s">
        <v>17</v>
      </c>
      <c r="C45" s="7" t="s">
        <v>290</v>
      </c>
      <c r="D45" s="7" t="s">
        <v>593</v>
      </c>
      <c r="E45" s="333">
        <v>17657.19</v>
      </c>
    </row>
    <row r="46" spans="1:5" s="301" customFormat="1" ht="15.75">
      <c r="A46" s="2" t="s">
        <v>604</v>
      </c>
      <c r="B46" s="7" t="s">
        <v>17</v>
      </c>
      <c r="C46" s="7" t="s">
        <v>290</v>
      </c>
      <c r="D46" s="7" t="s">
        <v>603</v>
      </c>
      <c r="E46" s="333">
        <v>39.285</v>
      </c>
    </row>
    <row r="47" spans="1:5" s="301" customFormat="1" ht="15.75">
      <c r="A47" s="2" t="s">
        <v>594</v>
      </c>
      <c r="B47" s="7" t="s">
        <v>17</v>
      </c>
      <c r="C47" s="7" t="s">
        <v>290</v>
      </c>
      <c r="D47" s="7" t="s">
        <v>595</v>
      </c>
      <c r="E47" s="333">
        <v>660.64</v>
      </c>
    </row>
    <row r="48" spans="1:5" s="301" customFormat="1" ht="31.5">
      <c r="A48" s="2" t="s">
        <v>37</v>
      </c>
      <c r="B48" s="7" t="s">
        <v>17</v>
      </c>
      <c r="C48" s="7" t="s">
        <v>291</v>
      </c>
      <c r="D48" s="7"/>
      <c r="E48" s="333">
        <f>E49</f>
        <v>3881</v>
      </c>
    </row>
    <row r="49" spans="1:5" s="301" customFormat="1" ht="47.25">
      <c r="A49" s="2" t="s">
        <v>591</v>
      </c>
      <c r="B49" s="7" t="s">
        <v>17</v>
      </c>
      <c r="C49" s="7" t="s">
        <v>291</v>
      </c>
      <c r="D49" s="7" t="s">
        <v>592</v>
      </c>
      <c r="E49" s="333">
        <v>3881</v>
      </c>
    </row>
    <row r="50" spans="1:5" s="301" customFormat="1" ht="15.75">
      <c r="A50" s="2" t="s">
        <v>1033</v>
      </c>
      <c r="B50" s="7" t="s">
        <v>1034</v>
      </c>
      <c r="C50" s="7"/>
      <c r="D50" s="7"/>
      <c r="E50" s="333">
        <f>E51</f>
        <v>275</v>
      </c>
    </row>
    <row r="51" spans="1:5" s="301" customFormat="1" ht="31.5">
      <c r="A51" s="2" t="s">
        <v>142</v>
      </c>
      <c r="B51" s="7" t="s">
        <v>1034</v>
      </c>
      <c r="C51" s="7" t="s">
        <v>285</v>
      </c>
      <c r="D51" s="7"/>
      <c r="E51" s="333">
        <f>E52</f>
        <v>275</v>
      </c>
    </row>
    <row r="52" spans="1:5" s="301" customFormat="1" ht="31.5">
      <c r="A52" s="2" t="s">
        <v>1035</v>
      </c>
      <c r="B52" s="7" t="s">
        <v>1034</v>
      </c>
      <c r="C52" s="7" t="s">
        <v>1036</v>
      </c>
      <c r="D52" s="7"/>
      <c r="E52" s="333">
        <f>E53</f>
        <v>275</v>
      </c>
    </row>
    <row r="53" spans="1:5" s="301" customFormat="1" ht="31.5">
      <c r="A53" s="2" t="s">
        <v>1037</v>
      </c>
      <c r="B53" s="7" t="s">
        <v>1034</v>
      </c>
      <c r="C53" s="7" t="s">
        <v>1038</v>
      </c>
      <c r="D53" s="7"/>
      <c r="E53" s="333">
        <f>E54</f>
        <v>275</v>
      </c>
    </row>
    <row r="54" spans="1:5" s="301" customFormat="1" ht="15.75">
      <c r="A54" s="2" t="s">
        <v>594</v>
      </c>
      <c r="B54" s="7" t="s">
        <v>1034</v>
      </c>
      <c r="C54" s="7" t="s">
        <v>1038</v>
      </c>
      <c r="D54" s="7" t="s">
        <v>595</v>
      </c>
      <c r="E54" s="333">
        <v>275</v>
      </c>
    </row>
    <row r="55" spans="1:5" s="301" customFormat="1" ht="15.75">
      <c r="A55" s="2" t="s">
        <v>486</v>
      </c>
      <c r="B55" s="7" t="s">
        <v>145</v>
      </c>
      <c r="C55" s="7"/>
      <c r="D55" s="7"/>
      <c r="E55" s="333">
        <f>E56</f>
        <v>800</v>
      </c>
    </row>
    <row r="56" spans="1:5" s="301" customFormat="1" ht="47.25">
      <c r="A56" s="2" t="s">
        <v>316</v>
      </c>
      <c r="B56" s="7" t="s">
        <v>145</v>
      </c>
      <c r="C56" s="7" t="s">
        <v>317</v>
      </c>
      <c r="D56" s="7"/>
      <c r="E56" s="333">
        <f>E57</f>
        <v>800</v>
      </c>
    </row>
    <row r="57" spans="1:5" s="301" customFormat="1" ht="47.25">
      <c r="A57" s="2" t="s">
        <v>69</v>
      </c>
      <c r="B57" s="7" t="s">
        <v>145</v>
      </c>
      <c r="C57" s="7" t="s">
        <v>318</v>
      </c>
      <c r="D57" s="7"/>
      <c r="E57" s="333">
        <f>E58</f>
        <v>800</v>
      </c>
    </row>
    <row r="58" spans="1:5" s="301" customFormat="1" ht="15.75">
      <c r="A58" s="2" t="s">
        <v>159</v>
      </c>
      <c r="B58" s="7" t="s">
        <v>145</v>
      </c>
      <c r="C58" s="7" t="s">
        <v>319</v>
      </c>
      <c r="D58" s="7"/>
      <c r="E58" s="333">
        <f>E59</f>
        <v>800</v>
      </c>
    </row>
    <row r="59" spans="1:5" s="301" customFormat="1" ht="15.75">
      <c r="A59" s="2" t="s">
        <v>594</v>
      </c>
      <c r="B59" s="7" t="s">
        <v>145</v>
      </c>
      <c r="C59" s="7" t="s">
        <v>319</v>
      </c>
      <c r="D59" s="7" t="s">
        <v>595</v>
      </c>
      <c r="E59" s="333">
        <v>800</v>
      </c>
    </row>
    <row r="60" spans="1:5" s="301" customFormat="1" ht="15.75">
      <c r="A60" s="2" t="s">
        <v>127</v>
      </c>
      <c r="B60" s="7" t="s">
        <v>146</v>
      </c>
      <c r="C60" s="7"/>
      <c r="D60" s="7"/>
      <c r="E60" s="333">
        <f>E84+E71+E65+E61</f>
        <v>30403.325</v>
      </c>
    </row>
    <row r="61" spans="1:5" s="301" customFormat="1" ht="31.5">
      <c r="A61" s="2" t="s">
        <v>129</v>
      </c>
      <c r="B61" s="7" t="s">
        <v>146</v>
      </c>
      <c r="C61" s="7" t="s">
        <v>84</v>
      </c>
      <c r="D61" s="7"/>
      <c r="E61" s="333">
        <f>E62</f>
        <v>144</v>
      </c>
    </row>
    <row r="62" spans="1:5" s="301" customFormat="1" ht="47.25">
      <c r="A62" s="2" t="s">
        <v>97</v>
      </c>
      <c r="B62" s="7" t="s">
        <v>146</v>
      </c>
      <c r="C62" s="7" t="s">
        <v>252</v>
      </c>
      <c r="D62" s="7"/>
      <c r="E62" s="333">
        <f>E63</f>
        <v>144</v>
      </c>
    </row>
    <row r="63" spans="1:5" s="301" customFormat="1" ht="31.5">
      <c r="A63" s="2" t="s">
        <v>626</v>
      </c>
      <c r="B63" s="7" t="s">
        <v>146</v>
      </c>
      <c r="C63" s="7" t="s">
        <v>87</v>
      </c>
      <c r="D63" s="7"/>
      <c r="E63" s="333">
        <f>E64</f>
        <v>144</v>
      </c>
    </row>
    <row r="64" spans="1:5" s="301" customFormat="1" ht="31.5">
      <c r="A64" s="2" t="s">
        <v>622</v>
      </c>
      <c r="B64" s="7" t="s">
        <v>146</v>
      </c>
      <c r="C64" s="7" t="s">
        <v>87</v>
      </c>
      <c r="D64" s="7" t="s">
        <v>593</v>
      </c>
      <c r="E64" s="333">
        <v>144</v>
      </c>
    </row>
    <row r="65" spans="1:5" s="301" customFormat="1" ht="47.25">
      <c r="A65" s="2" t="s">
        <v>130</v>
      </c>
      <c r="B65" s="7" t="s">
        <v>146</v>
      </c>
      <c r="C65" s="7" t="s">
        <v>253</v>
      </c>
      <c r="D65" s="7"/>
      <c r="E65" s="333">
        <f>E66</f>
        <v>12855</v>
      </c>
    </row>
    <row r="66" spans="1:5" s="301" customFormat="1" ht="31.5">
      <c r="A66" s="2" t="s">
        <v>256</v>
      </c>
      <c r="B66" s="7" t="s">
        <v>146</v>
      </c>
      <c r="C66" s="7" t="s">
        <v>406</v>
      </c>
      <c r="D66" s="7"/>
      <c r="E66" s="333">
        <f>E67</f>
        <v>12855</v>
      </c>
    </row>
    <row r="67" spans="1:5" s="301" customFormat="1" ht="15.75">
      <c r="A67" s="2" t="s">
        <v>220</v>
      </c>
      <c r="B67" s="7" t="s">
        <v>146</v>
      </c>
      <c r="C67" s="7" t="s">
        <v>407</v>
      </c>
      <c r="D67" s="7"/>
      <c r="E67" s="333">
        <f>E68+E69+E70</f>
        <v>12855</v>
      </c>
    </row>
    <row r="68" spans="1:5" s="301" customFormat="1" ht="47.25">
      <c r="A68" s="2" t="s">
        <v>591</v>
      </c>
      <c r="B68" s="7" t="s">
        <v>146</v>
      </c>
      <c r="C68" s="7" t="s">
        <v>407</v>
      </c>
      <c r="D68" s="7" t="s">
        <v>592</v>
      </c>
      <c r="E68" s="333">
        <v>11991</v>
      </c>
    </row>
    <row r="69" spans="1:5" s="301" customFormat="1" ht="31.5">
      <c r="A69" s="2" t="s">
        <v>622</v>
      </c>
      <c r="B69" s="7" t="s">
        <v>146</v>
      </c>
      <c r="C69" s="7" t="s">
        <v>407</v>
      </c>
      <c r="D69" s="7" t="s">
        <v>593</v>
      </c>
      <c r="E69" s="333">
        <v>863</v>
      </c>
    </row>
    <row r="70" spans="1:5" s="301" customFormat="1" ht="15.75">
      <c r="A70" s="2" t="s">
        <v>594</v>
      </c>
      <c r="B70" s="7" t="s">
        <v>146</v>
      </c>
      <c r="C70" s="7" t="s">
        <v>407</v>
      </c>
      <c r="D70" s="7" t="s">
        <v>595</v>
      </c>
      <c r="E70" s="333">
        <v>1</v>
      </c>
    </row>
    <row r="71" spans="1:5" s="301" customFormat="1" ht="31.5">
      <c r="A71" s="2" t="s">
        <v>142</v>
      </c>
      <c r="B71" s="7" t="s">
        <v>146</v>
      </c>
      <c r="C71" s="7" t="s">
        <v>285</v>
      </c>
      <c r="D71" s="7"/>
      <c r="E71" s="333">
        <f>E75+E72</f>
        <v>7601.51</v>
      </c>
    </row>
    <row r="72" spans="1:5" s="301" customFormat="1" ht="47.25">
      <c r="A72" s="2" t="s">
        <v>625</v>
      </c>
      <c r="B72" s="7" t="s">
        <v>146</v>
      </c>
      <c r="C72" s="7" t="s">
        <v>289</v>
      </c>
      <c r="D72" s="7"/>
      <c r="E72" s="333">
        <f>E73</f>
        <v>8.31</v>
      </c>
    </row>
    <row r="73" spans="1:5" s="301" customFormat="1" ht="15.75">
      <c r="A73" s="2" t="s">
        <v>1315</v>
      </c>
      <c r="B73" s="7" t="s">
        <v>146</v>
      </c>
      <c r="C73" s="7" t="s">
        <v>1316</v>
      </c>
      <c r="D73" s="7"/>
      <c r="E73" s="333">
        <f>E74</f>
        <v>8.31</v>
      </c>
    </row>
    <row r="74" spans="1:5" s="301" customFormat="1" ht="15.75">
      <c r="A74" s="2" t="s">
        <v>594</v>
      </c>
      <c r="B74" s="7" t="s">
        <v>146</v>
      </c>
      <c r="C74" s="7" t="s">
        <v>1316</v>
      </c>
      <c r="D74" s="7" t="s">
        <v>595</v>
      </c>
      <c r="E74" s="333">
        <v>8.31</v>
      </c>
    </row>
    <row r="75" spans="1:5" s="301" customFormat="1" ht="47.25">
      <c r="A75" s="2" t="s">
        <v>627</v>
      </c>
      <c r="B75" s="7" t="s">
        <v>146</v>
      </c>
      <c r="C75" s="7" t="s">
        <v>292</v>
      </c>
      <c r="D75" s="7"/>
      <c r="E75" s="333">
        <f>E76+E79+E81</f>
        <v>7593.2</v>
      </c>
    </row>
    <row r="76" spans="1:5" s="301" customFormat="1" ht="31.5">
      <c r="A76" s="2" t="s">
        <v>626</v>
      </c>
      <c r="B76" s="7" t="s">
        <v>146</v>
      </c>
      <c r="C76" s="7" t="s">
        <v>296</v>
      </c>
      <c r="D76" s="7"/>
      <c r="E76" s="333">
        <f>E77+E78</f>
        <v>4688.7</v>
      </c>
    </row>
    <row r="77" spans="1:5" s="301" customFormat="1" ht="47.25">
      <c r="A77" s="2" t="s">
        <v>591</v>
      </c>
      <c r="B77" s="7" t="s">
        <v>146</v>
      </c>
      <c r="C77" s="7" t="s">
        <v>296</v>
      </c>
      <c r="D77" s="7" t="s">
        <v>592</v>
      </c>
      <c r="E77" s="333">
        <v>4037.7</v>
      </c>
    </row>
    <row r="78" spans="1:5" s="301" customFormat="1" ht="31.5">
      <c r="A78" s="2" t="s">
        <v>622</v>
      </c>
      <c r="B78" s="7" t="s">
        <v>146</v>
      </c>
      <c r="C78" s="7" t="s">
        <v>296</v>
      </c>
      <c r="D78" s="7" t="s">
        <v>593</v>
      </c>
      <c r="E78" s="333">
        <v>651</v>
      </c>
    </row>
    <row r="79" spans="1:5" s="301" customFormat="1" ht="47.25">
      <c r="A79" s="2" t="s">
        <v>628</v>
      </c>
      <c r="B79" s="7" t="s">
        <v>146</v>
      </c>
      <c r="C79" s="7" t="s">
        <v>294</v>
      </c>
      <c r="D79" s="7"/>
      <c r="E79" s="333">
        <f>E80</f>
        <v>1287.2</v>
      </c>
    </row>
    <row r="80" spans="1:5" s="301" customFormat="1" ht="47.25">
      <c r="A80" s="2" t="s">
        <v>591</v>
      </c>
      <c r="B80" s="7" t="s">
        <v>146</v>
      </c>
      <c r="C80" s="7" t="s">
        <v>294</v>
      </c>
      <c r="D80" s="7" t="s">
        <v>592</v>
      </c>
      <c r="E80" s="333">
        <v>1287.2</v>
      </c>
    </row>
    <row r="81" spans="1:5" s="301" customFormat="1" ht="31.5">
      <c r="A81" s="2" t="s">
        <v>629</v>
      </c>
      <c r="B81" s="7" t="s">
        <v>146</v>
      </c>
      <c r="C81" s="7" t="s">
        <v>295</v>
      </c>
      <c r="D81" s="7"/>
      <c r="E81" s="333">
        <f>E82+E83</f>
        <v>1617.3</v>
      </c>
    </row>
    <row r="82" spans="1:5" s="301" customFormat="1" ht="47.25">
      <c r="A82" s="2" t="s">
        <v>591</v>
      </c>
      <c r="B82" s="7" t="s">
        <v>146</v>
      </c>
      <c r="C82" s="7" t="s">
        <v>295</v>
      </c>
      <c r="D82" s="7" t="s">
        <v>592</v>
      </c>
      <c r="E82" s="333">
        <v>1325</v>
      </c>
    </row>
    <row r="83" spans="1:5" s="301" customFormat="1" ht="31.5" customHeight="1">
      <c r="A83" s="2" t="s">
        <v>622</v>
      </c>
      <c r="B83" s="7" t="s">
        <v>146</v>
      </c>
      <c r="C83" s="7" t="s">
        <v>295</v>
      </c>
      <c r="D83" s="7" t="s">
        <v>593</v>
      </c>
      <c r="E83" s="333">
        <v>292.3</v>
      </c>
    </row>
    <row r="84" spans="1:5" s="301" customFormat="1" ht="66" customHeight="1">
      <c r="A84" s="2" t="s">
        <v>297</v>
      </c>
      <c r="B84" s="7" t="s">
        <v>146</v>
      </c>
      <c r="C84" s="7" t="s">
        <v>298</v>
      </c>
      <c r="D84" s="7"/>
      <c r="E84" s="333">
        <f>E91+E85+E88</f>
        <v>9802.815</v>
      </c>
    </row>
    <row r="85" spans="1:5" s="301" customFormat="1" ht="18" customHeight="1">
      <c r="A85" s="2" t="s">
        <v>1185</v>
      </c>
      <c r="B85" s="7" t="s">
        <v>146</v>
      </c>
      <c r="C85" s="7" t="s">
        <v>1186</v>
      </c>
      <c r="D85" s="7"/>
      <c r="E85" s="333">
        <f>E86</f>
        <v>6000</v>
      </c>
    </row>
    <row r="86" spans="1:5" s="301" customFormat="1" ht="34.5" customHeight="1">
      <c r="A86" s="2" t="s">
        <v>397</v>
      </c>
      <c r="B86" s="7" t="s">
        <v>146</v>
      </c>
      <c r="C86" s="7" t="s">
        <v>1187</v>
      </c>
      <c r="D86" s="7"/>
      <c r="E86" s="333">
        <f>E87</f>
        <v>6000</v>
      </c>
    </row>
    <row r="87" spans="1:5" s="301" customFormat="1" ht="33.75" customHeight="1">
      <c r="A87" s="2" t="s">
        <v>221</v>
      </c>
      <c r="B87" s="7" t="s">
        <v>146</v>
      </c>
      <c r="C87" s="7" t="s">
        <v>1187</v>
      </c>
      <c r="D87" s="7" t="s">
        <v>606</v>
      </c>
      <c r="E87" s="333">
        <v>6000</v>
      </c>
    </row>
    <row r="88" spans="1:5" s="301" customFormat="1" ht="49.5" customHeight="1">
      <c r="A88" s="2" t="s">
        <v>305</v>
      </c>
      <c r="B88" s="7" t="s">
        <v>146</v>
      </c>
      <c r="C88" s="7" t="s">
        <v>306</v>
      </c>
      <c r="D88" s="7"/>
      <c r="E88" s="333">
        <f>E89</f>
        <v>180</v>
      </c>
    </row>
    <row r="89" spans="1:5" s="301" customFormat="1" ht="19.5" customHeight="1">
      <c r="A89" s="2" t="s">
        <v>1315</v>
      </c>
      <c r="B89" s="7" t="s">
        <v>146</v>
      </c>
      <c r="C89" s="7" t="s">
        <v>1410</v>
      </c>
      <c r="D89" s="7"/>
      <c r="E89" s="333">
        <f>E90</f>
        <v>180</v>
      </c>
    </row>
    <row r="90" spans="1:5" s="301" customFormat="1" ht="20.25" customHeight="1">
      <c r="A90" s="2" t="s">
        <v>594</v>
      </c>
      <c r="B90" s="7" t="s">
        <v>146</v>
      </c>
      <c r="C90" s="7" t="s">
        <v>1410</v>
      </c>
      <c r="D90" s="7" t="s">
        <v>595</v>
      </c>
      <c r="E90" s="333">
        <v>180</v>
      </c>
    </row>
    <row r="91" spans="1:5" s="301" customFormat="1" ht="31.5">
      <c r="A91" s="2" t="s">
        <v>330</v>
      </c>
      <c r="B91" s="7" t="s">
        <v>146</v>
      </c>
      <c r="C91" s="7" t="s">
        <v>331</v>
      </c>
      <c r="D91" s="7"/>
      <c r="E91" s="333">
        <f>E92+E94</f>
        <v>3622.815</v>
      </c>
    </row>
    <row r="92" spans="1:5" s="301" customFormat="1" ht="31.5">
      <c r="A92" s="2" t="s">
        <v>128</v>
      </c>
      <c r="B92" s="7" t="s">
        <v>146</v>
      </c>
      <c r="C92" s="7" t="s">
        <v>62</v>
      </c>
      <c r="D92" s="7"/>
      <c r="E92" s="333">
        <f>E93</f>
        <v>570</v>
      </c>
    </row>
    <row r="93" spans="1:5" s="301" customFormat="1" ht="31.5">
      <c r="A93" s="2" t="s">
        <v>622</v>
      </c>
      <c r="B93" s="7" t="s">
        <v>146</v>
      </c>
      <c r="C93" s="7" t="s">
        <v>62</v>
      </c>
      <c r="D93" s="7" t="s">
        <v>593</v>
      </c>
      <c r="E93" s="333">
        <v>570</v>
      </c>
    </row>
    <row r="94" spans="1:5" s="301" customFormat="1" ht="15.75">
      <c r="A94" s="2" t="s">
        <v>349</v>
      </c>
      <c r="B94" s="7" t="s">
        <v>146</v>
      </c>
      <c r="C94" s="7" t="s">
        <v>63</v>
      </c>
      <c r="D94" s="7"/>
      <c r="E94" s="333">
        <f>E95+E96</f>
        <v>3052.815</v>
      </c>
    </row>
    <row r="95" spans="1:5" s="301" customFormat="1" ht="31.5">
      <c r="A95" s="2" t="s">
        <v>622</v>
      </c>
      <c r="B95" s="7" t="s">
        <v>146</v>
      </c>
      <c r="C95" s="7" t="s">
        <v>63</v>
      </c>
      <c r="D95" s="7" t="s">
        <v>593</v>
      </c>
      <c r="E95" s="333">
        <v>2241.125</v>
      </c>
    </row>
    <row r="96" spans="1:5" s="301" customFormat="1" ht="15.75">
      <c r="A96" s="2" t="s">
        <v>594</v>
      </c>
      <c r="B96" s="7" t="s">
        <v>146</v>
      </c>
      <c r="C96" s="7" t="s">
        <v>63</v>
      </c>
      <c r="D96" s="7" t="s">
        <v>595</v>
      </c>
      <c r="E96" s="333">
        <v>811.69</v>
      </c>
    </row>
    <row r="97" spans="1:5" s="334" customFormat="1" ht="15.75">
      <c r="A97" s="40" t="s">
        <v>538</v>
      </c>
      <c r="B97" s="5" t="s">
        <v>539</v>
      </c>
      <c r="C97" s="5"/>
      <c r="D97" s="5"/>
      <c r="E97" s="15">
        <f>E98</f>
        <v>1853.5</v>
      </c>
    </row>
    <row r="98" spans="1:5" s="301" customFormat="1" ht="15.75">
      <c r="A98" s="2" t="s">
        <v>541</v>
      </c>
      <c r="B98" s="7" t="s">
        <v>540</v>
      </c>
      <c r="C98" s="7"/>
      <c r="D98" s="7"/>
      <c r="E98" s="333">
        <f>E99</f>
        <v>1853.5</v>
      </c>
    </row>
    <row r="99" spans="1:5" s="301" customFormat="1" ht="31.5">
      <c r="A99" s="2" t="s">
        <v>142</v>
      </c>
      <c r="B99" s="7" t="s">
        <v>540</v>
      </c>
      <c r="C99" s="7" t="s">
        <v>285</v>
      </c>
      <c r="D99" s="7"/>
      <c r="E99" s="333">
        <f>E100</f>
        <v>1853.5</v>
      </c>
    </row>
    <row r="100" spans="1:5" s="301" customFormat="1" ht="47.25">
      <c r="A100" s="2" t="s">
        <v>627</v>
      </c>
      <c r="B100" s="7" t="s">
        <v>540</v>
      </c>
      <c r="C100" s="7" t="s">
        <v>292</v>
      </c>
      <c r="D100" s="7"/>
      <c r="E100" s="333">
        <f>E101</f>
        <v>1853.5</v>
      </c>
    </row>
    <row r="101" spans="1:5" s="301" customFormat="1" ht="31.5">
      <c r="A101" s="2" t="s">
        <v>630</v>
      </c>
      <c r="B101" s="7" t="s">
        <v>540</v>
      </c>
      <c r="C101" s="7" t="s">
        <v>293</v>
      </c>
      <c r="D101" s="7"/>
      <c r="E101" s="333">
        <f>E102</f>
        <v>1853.5</v>
      </c>
    </row>
    <row r="102" spans="1:5" s="301" customFormat="1" ht="15.75">
      <c r="A102" s="2" t="s">
        <v>455</v>
      </c>
      <c r="B102" s="7" t="s">
        <v>540</v>
      </c>
      <c r="C102" s="7" t="s">
        <v>293</v>
      </c>
      <c r="D102" s="7" t="s">
        <v>602</v>
      </c>
      <c r="E102" s="333">
        <v>1853.5</v>
      </c>
    </row>
    <row r="103" spans="1:5" s="334" customFormat="1" ht="31.5">
      <c r="A103" s="40" t="s">
        <v>18</v>
      </c>
      <c r="B103" s="5" t="s">
        <v>19</v>
      </c>
      <c r="C103" s="5"/>
      <c r="D103" s="5"/>
      <c r="E103" s="15">
        <f>E104+E118</f>
        <v>3641.6200000000003</v>
      </c>
    </row>
    <row r="104" spans="1:5" s="301" customFormat="1" ht="31.5">
      <c r="A104" s="2" t="s">
        <v>342</v>
      </c>
      <c r="B104" s="7" t="s">
        <v>532</v>
      </c>
      <c r="C104" s="7"/>
      <c r="D104" s="7"/>
      <c r="E104" s="333">
        <f>E105+E114</f>
        <v>3426.2000000000003</v>
      </c>
    </row>
    <row r="105" spans="1:5" s="301" customFormat="1" ht="47.25">
      <c r="A105" s="2" t="s">
        <v>316</v>
      </c>
      <c r="B105" s="7" t="s">
        <v>532</v>
      </c>
      <c r="C105" s="7" t="s">
        <v>317</v>
      </c>
      <c r="D105" s="7"/>
      <c r="E105" s="333">
        <f>E106+E111</f>
        <v>2626.416</v>
      </c>
    </row>
    <row r="106" spans="1:5" s="301" customFormat="1" ht="63">
      <c r="A106" s="2" t="s">
        <v>631</v>
      </c>
      <c r="B106" s="7" t="s">
        <v>532</v>
      </c>
      <c r="C106" s="7" t="s">
        <v>320</v>
      </c>
      <c r="D106" s="7"/>
      <c r="E106" s="333">
        <f>E107</f>
        <v>2527.416</v>
      </c>
    </row>
    <row r="107" spans="1:5" s="301" customFormat="1" ht="15.75">
      <c r="A107" s="2" t="s">
        <v>523</v>
      </c>
      <c r="B107" s="7" t="s">
        <v>532</v>
      </c>
      <c r="C107" s="7" t="s">
        <v>321</v>
      </c>
      <c r="D107" s="7"/>
      <c r="E107" s="333">
        <f>E108+E109+E110</f>
        <v>2527.416</v>
      </c>
    </row>
    <row r="108" spans="1:5" s="301" customFormat="1" ht="47.25">
      <c r="A108" s="2" t="s">
        <v>591</v>
      </c>
      <c r="B108" s="7" t="s">
        <v>532</v>
      </c>
      <c r="C108" s="7" t="s">
        <v>321</v>
      </c>
      <c r="D108" s="7" t="s">
        <v>592</v>
      </c>
      <c r="E108" s="333">
        <v>2100.38</v>
      </c>
    </row>
    <row r="109" spans="1:5" s="301" customFormat="1" ht="31.5">
      <c r="A109" s="2" t="s">
        <v>622</v>
      </c>
      <c r="B109" s="7" t="s">
        <v>532</v>
      </c>
      <c r="C109" s="7" t="s">
        <v>321</v>
      </c>
      <c r="D109" s="7" t="s">
        <v>593</v>
      </c>
      <c r="E109" s="333">
        <v>417.974</v>
      </c>
    </row>
    <row r="110" spans="1:5" s="301" customFormat="1" ht="15.75">
      <c r="A110" s="2" t="s">
        <v>594</v>
      </c>
      <c r="B110" s="7" t="s">
        <v>532</v>
      </c>
      <c r="C110" s="7" t="s">
        <v>321</v>
      </c>
      <c r="D110" s="7" t="s">
        <v>595</v>
      </c>
      <c r="E110" s="333">
        <v>9.062</v>
      </c>
    </row>
    <row r="111" spans="1:5" s="301" customFormat="1" ht="51" customHeight="1">
      <c r="A111" s="2" t="s">
        <v>1276</v>
      </c>
      <c r="B111" s="7" t="s">
        <v>532</v>
      </c>
      <c r="C111" s="7" t="s">
        <v>1277</v>
      </c>
      <c r="D111" s="7"/>
      <c r="E111" s="333">
        <f>E112</f>
        <v>99</v>
      </c>
    </row>
    <row r="112" spans="1:5" s="301" customFormat="1" ht="31.5">
      <c r="A112" s="2" t="s">
        <v>1317</v>
      </c>
      <c r="B112" s="7" t="s">
        <v>532</v>
      </c>
      <c r="C112" s="7" t="s">
        <v>1318</v>
      </c>
      <c r="D112" s="7"/>
      <c r="E112" s="333">
        <f>E113</f>
        <v>99</v>
      </c>
    </row>
    <row r="113" spans="1:5" s="301" customFormat="1" ht="31.5">
      <c r="A113" s="2" t="s">
        <v>622</v>
      </c>
      <c r="B113" s="7" t="s">
        <v>532</v>
      </c>
      <c r="C113" s="7" t="s">
        <v>1318</v>
      </c>
      <c r="D113" s="7" t="s">
        <v>593</v>
      </c>
      <c r="E113" s="333">
        <v>99</v>
      </c>
    </row>
    <row r="114" spans="1:5" s="301" customFormat="1" ht="31.5">
      <c r="A114" s="2" t="s">
        <v>322</v>
      </c>
      <c r="B114" s="7" t="s">
        <v>532</v>
      </c>
      <c r="C114" s="7" t="s">
        <v>323</v>
      </c>
      <c r="D114" s="7"/>
      <c r="E114" s="333">
        <f>E115</f>
        <v>799.784</v>
      </c>
    </row>
    <row r="115" spans="1:5" s="301" customFormat="1" ht="47.25">
      <c r="A115" s="2" t="s">
        <v>70</v>
      </c>
      <c r="B115" s="7" t="s">
        <v>532</v>
      </c>
      <c r="C115" s="7" t="s">
        <v>324</v>
      </c>
      <c r="D115" s="7"/>
      <c r="E115" s="333">
        <f>E116</f>
        <v>799.784</v>
      </c>
    </row>
    <row r="116" spans="1:5" s="301" customFormat="1" ht="15.75">
      <c r="A116" s="2" t="s">
        <v>523</v>
      </c>
      <c r="B116" s="7" t="s">
        <v>532</v>
      </c>
      <c r="C116" s="7" t="s">
        <v>325</v>
      </c>
      <c r="D116" s="7"/>
      <c r="E116" s="333">
        <f>E117</f>
        <v>799.784</v>
      </c>
    </row>
    <row r="117" spans="1:5" s="301" customFormat="1" ht="31.5">
      <c r="A117" s="2" t="s">
        <v>622</v>
      </c>
      <c r="B117" s="7" t="s">
        <v>532</v>
      </c>
      <c r="C117" s="7" t="s">
        <v>325</v>
      </c>
      <c r="D117" s="7" t="s">
        <v>593</v>
      </c>
      <c r="E117" s="333">
        <v>799.784</v>
      </c>
    </row>
    <row r="118" spans="1:5" s="301" customFormat="1" ht="15.75">
      <c r="A118" s="2" t="s">
        <v>1411</v>
      </c>
      <c r="B118" s="7" t="s">
        <v>1412</v>
      </c>
      <c r="C118" s="7"/>
      <c r="D118" s="7"/>
      <c r="E118" s="333">
        <f>E119</f>
        <v>215.42</v>
      </c>
    </row>
    <row r="119" spans="1:5" s="301" customFormat="1" ht="47.25">
      <c r="A119" s="2" t="s">
        <v>316</v>
      </c>
      <c r="B119" s="7" t="s">
        <v>1412</v>
      </c>
      <c r="C119" s="7" t="s">
        <v>317</v>
      </c>
      <c r="D119" s="7"/>
      <c r="E119" s="333">
        <f>E120</f>
        <v>215.42</v>
      </c>
    </row>
    <row r="120" spans="1:5" s="301" customFormat="1" ht="49.5" customHeight="1">
      <c r="A120" s="2" t="s">
        <v>1276</v>
      </c>
      <c r="B120" s="7" t="s">
        <v>1412</v>
      </c>
      <c r="C120" s="7" t="s">
        <v>1277</v>
      </c>
      <c r="D120" s="7"/>
      <c r="E120" s="333">
        <f>E121</f>
        <v>215.42</v>
      </c>
    </row>
    <row r="121" spans="1:5" s="301" customFormat="1" ht="66" customHeight="1">
      <c r="A121" s="2" t="s">
        <v>1273</v>
      </c>
      <c r="B121" s="7" t="s">
        <v>1412</v>
      </c>
      <c r="C121" s="7" t="s">
        <v>1413</v>
      </c>
      <c r="D121" s="7"/>
      <c r="E121" s="333">
        <f>E122</f>
        <v>215.42</v>
      </c>
    </row>
    <row r="122" spans="1:5" s="301" customFormat="1" ht="15.75">
      <c r="A122" s="2" t="s">
        <v>455</v>
      </c>
      <c r="B122" s="7" t="s">
        <v>1412</v>
      </c>
      <c r="C122" s="7" t="s">
        <v>1413</v>
      </c>
      <c r="D122" s="7" t="s">
        <v>602</v>
      </c>
      <c r="E122" s="333">
        <v>215.42</v>
      </c>
    </row>
    <row r="123" spans="1:5" s="334" customFormat="1" ht="15.75">
      <c r="A123" s="40" t="s">
        <v>20</v>
      </c>
      <c r="B123" s="5" t="s">
        <v>21</v>
      </c>
      <c r="C123" s="5"/>
      <c r="D123" s="5"/>
      <c r="E123" s="15">
        <f>E124+E147+E152+E163</f>
        <v>149392.28399999999</v>
      </c>
    </row>
    <row r="124" spans="1:5" s="301" customFormat="1" ht="15.75">
      <c r="A124" s="2" t="s">
        <v>138</v>
      </c>
      <c r="B124" s="7" t="s">
        <v>137</v>
      </c>
      <c r="C124" s="7"/>
      <c r="D124" s="7"/>
      <c r="E124" s="333">
        <f>E125</f>
        <v>8741.6</v>
      </c>
    </row>
    <row r="125" spans="1:5" s="301" customFormat="1" ht="47.25">
      <c r="A125" s="2" t="s">
        <v>1</v>
      </c>
      <c r="B125" s="7" t="s">
        <v>137</v>
      </c>
      <c r="C125" s="7" t="s">
        <v>271</v>
      </c>
      <c r="D125" s="7"/>
      <c r="E125" s="333">
        <f>E126+E137+E141</f>
        <v>8741.6</v>
      </c>
    </row>
    <row r="126" spans="1:5" s="301" customFormat="1" ht="31.5">
      <c r="A126" s="335" t="s">
        <v>387</v>
      </c>
      <c r="B126" s="7" t="s">
        <v>137</v>
      </c>
      <c r="C126" s="336" t="s">
        <v>376</v>
      </c>
      <c r="D126" s="336"/>
      <c r="E126" s="337">
        <f>E127+E130+E133</f>
        <v>6431</v>
      </c>
    </row>
    <row r="127" spans="1:5" s="301" customFormat="1" ht="31.5">
      <c r="A127" s="2" t="s">
        <v>632</v>
      </c>
      <c r="B127" s="7" t="s">
        <v>137</v>
      </c>
      <c r="C127" s="7" t="s">
        <v>377</v>
      </c>
      <c r="D127" s="7"/>
      <c r="E127" s="333">
        <f>E128</f>
        <v>2600</v>
      </c>
    </row>
    <row r="128" spans="1:5" s="301" customFormat="1" ht="15.75">
      <c r="A128" s="2" t="s">
        <v>139</v>
      </c>
      <c r="B128" s="7" t="s">
        <v>137</v>
      </c>
      <c r="C128" s="7" t="s">
        <v>378</v>
      </c>
      <c r="D128" s="7"/>
      <c r="E128" s="333">
        <f>E129</f>
        <v>2600</v>
      </c>
    </row>
    <row r="129" spans="1:5" s="301" customFormat="1" ht="15.75">
      <c r="A129" s="2" t="s">
        <v>594</v>
      </c>
      <c r="B129" s="7" t="s">
        <v>137</v>
      </c>
      <c r="C129" s="7" t="s">
        <v>378</v>
      </c>
      <c r="D129" s="7" t="s">
        <v>595</v>
      </c>
      <c r="E129" s="333">
        <v>2600</v>
      </c>
    </row>
    <row r="130" spans="1:5" s="301" customFormat="1" ht="31.5">
      <c r="A130" s="2" t="s">
        <v>65</v>
      </c>
      <c r="B130" s="7" t="s">
        <v>137</v>
      </c>
      <c r="C130" s="7" t="s">
        <v>388</v>
      </c>
      <c r="D130" s="7"/>
      <c r="E130" s="333">
        <f>E131</f>
        <v>2831</v>
      </c>
    </row>
    <row r="131" spans="1:5" s="301" customFormat="1" ht="31.5">
      <c r="A131" s="2" t="s">
        <v>596</v>
      </c>
      <c r="B131" s="7" t="s">
        <v>137</v>
      </c>
      <c r="C131" s="7" t="s">
        <v>389</v>
      </c>
      <c r="D131" s="7"/>
      <c r="E131" s="333">
        <f>E132</f>
        <v>2831</v>
      </c>
    </row>
    <row r="132" spans="1:5" s="301" customFormat="1" ht="31.5">
      <c r="A132" s="2" t="s">
        <v>599</v>
      </c>
      <c r="B132" s="7" t="s">
        <v>137</v>
      </c>
      <c r="C132" s="7" t="s">
        <v>389</v>
      </c>
      <c r="D132" s="7" t="s">
        <v>600</v>
      </c>
      <c r="E132" s="333">
        <v>2831</v>
      </c>
    </row>
    <row r="133" spans="1:5" s="301" customFormat="1" ht="63">
      <c r="A133" s="2" t="s">
        <v>66</v>
      </c>
      <c r="B133" s="7" t="s">
        <v>137</v>
      </c>
      <c r="C133" s="7" t="s">
        <v>390</v>
      </c>
      <c r="D133" s="7"/>
      <c r="E133" s="333">
        <f>E134</f>
        <v>1000</v>
      </c>
    </row>
    <row r="134" spans="1:5" s="301" customFormat="1" ht="15.75">
      <c r="A134" s="2" t="s">
        <v>139</v>
      </c>
      <c r="B134" s="7" t="s">
        <v>137</v>
      </c>
      <c r="C134" s="7" t="s">
        <v>394</v>
      </c>
      <c r="D134" s="7"/>
      <c r="E134" s="333">
        <f>E135+E136</f>
        <v>1000</v>
      </c>
    </row>
    <row r="135" spans="1:5" s="301" customFormat="1" ht="32.25" customHeight="1">
      <c r="A135" s="2" t="s">
        <v>622</v>
      </c>
      <c r="B135" s="7" t="s">
        <v>137</v>
      </c>
      <c r="C135" s="7" t="s">
        <v>394</v>
      </c>
      <c r="D135" s="7" t="s">
        <v>593</v>
      </c>
      <c r="E135" s="333">
        <v>587.726</v>
      </c>
    </row>
    <row r="136" spans="1:5" s="301" customFormat="1" ht="18.75" customHeight="1">
      <c r="A136" s="2" t="s">
        <v>594</v>
      </c>
      <c r="B136" s="7" t="s">
        <v>137</v>
      </c>
      <c r="C136" s="7" t="s">
        <v>394</v>
      </c>
      <c r="D136" s="7" t="s">
        <v>595</v>
      </c>
      <c r="E136" s="333">
        <v>412.274</v>
      </c>
    </row>
    <row r="137" spans="1:5" s="301" customFormat="1" ht="15.75">
      <c r="A137" s="2" t="s">
        <v>382</v>
      </c>
      <c r="B137" s="7" t="s">
        <v>137</v>
      </c>
      <c r="C137" s="7" t="s">
        <v>379</v>
      </c>
      <c r="D137" s="7"/>
      <c r="E137" s="333">
        <f>E138</f>
        <v>500</v>
      </c>
    </row>
    <row r="138" spans="1:5" s="301" customFormat="1" ht="31.5">
      <c r="A138" s="2" t="s">
        <v>385</v>
      </c>
      <c r="B138" s="7" t="s">
        <v>137</v>
      </c>
      <c r="C138" s="7" t="s">
        <v>380</v>
      </c>
      <c r="D138" s="7"/>
      <c r="E138" s="333">
        <f>E139</f>
        <v>500</v>
      </c>
    </row>
    <row r="139" spans="1:5" s="301" customFormat="1" ht="15.75">
      <c r="A139" s="2" t="s">
        <v>139</v>
      </c>
      <c r="B139" s="7" t="s">
        <v>137</v>
      </c>
      <c r="C139" s="7" t="s">
        <v>381</v>
      </c>
      <c r="D139" s="7"/>
      <c r="E139" s="333">
        <f>E140</f>
        <v>500</v>
      </c>
    </row>
    <row r="140" spans="1:5" s="301" customFormat="1" ht="15.75">
      <c r="A140" s="2" t="s">
        <v>594</v>
      </c>
      <c r="B140" s="7" t="s">
        <v>137</v>
      </c>
      <c r="C140" s="7" t="s">
        <v>381</v>
      </c>
      <c r="D140" s="7" t="s">
        <v>595</v>
      </c>
      <c r="E140" s="333">
        <v>500</v>
      </c>
    </row>
    <row r="141" spans="1:5" s="301" customFormat="1" ht="24.75" customHeight="1">
      <c r="A141" s="335" t="s">
        <v>386</v>
      </c>
      <c r="B141" s="7" t="s">
        <v>137</v>
      </c>
      <c r="C141" s="336" t="s">
        <v>383</v>
      </c>
      <c r="D141" s="336"/>
      <c r="E141" s="337">
        <f>E142</f>
        <v>1810.6</v>
      </c>
    </row>
    <row r="142" spans="1:5" s="301" customFormat="1" ht="31.5">
      <c r="A142" s="2" t="s">
        <v>98</v>
      </c>
      <c r="B142" s="7" t="s">
        <v>137</v>
      </c>
      <c r="C142" s="7" t="s">
        <v>384</v>
      </c>
      <c r="D142" s="7"/>
      <c r="E142" s="333">
        <f>E143+E145</f>
        <v>1810.6</v>
      </c>
    </row>
    <row r="143" spans="1:5" s="301" customFormat="1" ht="47.25">
      <c r="A143" s="2" t="s">
        <v>633</v>
      </c>
      <c r="B143" s="7" t="s">
        <v>137</v>
      </c>
      <c r="C143" s="7" t="s">
        <v>392</v>
      </c>
      <c r="D143" s="7"/>
      <c r="E143" s="333">
        <f>E144</f>
        <v>672.4</v>
      </c>
    </row>
    <row r="144" spans="1:5" s="301" customFormat="1" ht="31.5">
      <c r="A144" s="2" t="s">
        <v>622</v>
      </c>
      <c r="B144" s="7" t="s">
        <v>137</v>
      </c>
      <c r="C144" s="7" t="s">
        <v>392</v>
      </c>
      <c r="D144" s="7" t="s">
        <v>593</v>
      </c>
      <c r="E144" s="333">
        <v>672.4</v>
      </c>
    </row>
    <row r="145" spans="1:5" s="301" customFormat="1" ht="31.5">
      <c r="A145" s="2" t="s">
        <v>634</v>
      </c>
      <c r="B145" s="7" t="s">
        <v>137</v>
      </c>
      <c r="C145" s="7" t="s">
        <v>393</v>
      </c>
      <c r="D145" s="7"/>
      <c r="E145" s="333">
        <f>E146</f>
        <v>1138.2</v>
      </c>
    </row>
    <row r="146" spans="1:5" s="301" customFormat="1" ht="31.5">
      <c r="A146" s="2" t="s">
        <v>622</v>
      </c>
      <c r="B146" s="7" t="s">
        <v>137</v>
      </c>
      <c r="C146" s="7" t="s">
        <v>393</v>
      </c>
      <c r="D146" s="7" t="s">
        <v>593</v>
      </c>
      <c r="E146" s="333">
        <v>1138.2</v>
      </c>
    </row>
    <row r="147" spans="1:5" s="301" customFormat="1" ht="15.75">
      <c r="A147" s="2" t="s">
        <v>611</v>
      </c>
      <c r="B147" s="7" t="s">
        <v>610</v>
      </c>
      <c r="C147" s="338"/>
      <c r="D147" s="338"/>
      <c r="E147" s="333">
        <f>E148</f>
        <v>270</v>
      </c>
    </row>
    <row r="148" spans="1:5" s="301" customFormat="1" ht="47.25">
      <c r="A148" s="2" t="s">
        <v>3</v>
      </c>
      <c r="B148" s="7" t="s">
        <v>610</v>
      </c>
      <c r="C148" s="311" t="s">
        <v>308</v>
      </c>
      <c r="D148" s="311"/>
      <c r="E148" s="333">
        <f>E149</f>
        <v>270</v>
      </c>
    </row>
    <row r="149" spans="1:5" s="301" customFormat="1" ht="31.5">
      <c r="A149" s="2" t="s">
        <v>311</v>
      </c>
      <c r="B149" s="7" t="s">
        <v>610</v>
      </c>
      <c r="C149" s="311" t="s">
        <v>312</v>
      </c>
      <c r="D149" s="311"/>
      <c r="E149" s="333">
        <f>E150</f>
        <v>270</v>
      </c>
    </row>
    <row r="150" spans="1:5" s="301" customFormat="1" ht="15.75">
      <c r="A150" s="2" t="s">
        <v>612</v>
      </c>
      <c r="B150" s="7" t="s">
        <v>610</v>
      </c>
      <c r="C150" s="311" t="s">
        <v>313</v>
      </c>
      <c r="D150" s="338"/>
      <c r="E150" s="333">
        <f>E151</f>
        <v>270</v>
      </c>
    </row>
    <row r="151" spans="1:5" s="301" customFormat="1" ht="31.5">
      <c r="A151" s="2" t="s">
        <v>622</v>
      </c>
      <c r="B151" s="7" t="s">
        <v>610</v>
      </c>
      <c r="C151" s="311" t="s">
        <v>313</v>
      </c>
      <c r="D151" s="311">
        <v>200</v>
      </c>
      <c r="E151" s="333">
        <v>270</v>
      </c>
    </row>
    <row r="152" spans="1:5" s="301" customFormat="1" ht="15.75">
      <c r="A152" s="2" t="s">
        <v>454</v>
      </c>
      <c r="B152" s="7" t="s">
        <v>29</v>
      </c>
      <c r="C152" s="311"/>
      <c r="D152" s="7"/>
      <c r="E152" s="333">
        <f>E153</f>
        <v>112150.495</v>
      </c>
    </row>
    <row r="153" spans="1:5" s="301" customFormat="1" ht="47.25">
      <c r="A153" s="2" t="s">
        <v>3</v>
      </c>
      <c r="B153" s="7" t="s">
        <v>29</v>
      </c>
      <c r="C153" s="311" t="s">
        <v>308</v>
      </c>
      <c r="D153" s="7"/>
      <c r="E153" s="333">
        <f>E154</f>
        <v>112150.495</v>
      </c>
    </row>
    <row r="154" spans="1:5" s="301" customFormat="1" ht="31.5">
      <c r="A154" s="2" t="s">
        <v>636</v>
      </c>
      <c r="B154" s="7" t="s">
        <v>29</v>
      </c>
      <c r="C154" s="311" t="s">
        <v>309</v>
      </c>
      <c r="D154" s="7"/>
      <c r="E154" s="333">
        <f>E155+E160+E158</f>
        <v>112150.495</v>
      </c>
    </row>
    <row r="155" spans="1:5" s="301" customFormat="1" ht="15.75">
      <c r="A155" s="2" t="s">
        <v>522</v>
      </c>
      <c r="B155" s="7" t="s">
        <v>29</v>
      </c>
      <c r="C155" s="7" t="s">
        <v>310</v>
      </c>
      <c r="D155" s="7"/>
      <c r="E155" s="333">
        <f>E156+E157</f>
        <v>36244.477</v>
      </c>
    </row>
    <row r="156" spans="1:5" s="301" customFormat="1" ht="31.5">
      <c r="A156" s="2" t="s">
        <v>622</v>
      </c>
      <c r="B156" s="7" t="s">
        <v>29</v>
      </c>
      <c r="C156" s="7" t="s">
        <v>310</v>
      </c>
      <c r="D156" s="7" t="s">
        <v>593</v>
      </c>
      <c r="E156" s="333">
        <v>29239.477</v>
      </c>
    </row>
    <row r="157" spans="1:5" s="301" customFormat="1" ht="15.75">
      <c r="A157" s="2" t="s">
        <v>455</v>
      </c>
      <c r="B157" s="7" t="s">
        <v>29</v>
      </c>
      <c r="C157" s="7" t="s">
        <v>310</v>
      </c>
      <c r="D157" s="7" t="s">
        <v>602</v>
      </c>
      <c r="E157" s="333">
        <v>7005</v>
      </c>
    </row>
    <row r="158" spans="1:5" s="301" customFormat="1" ht="67.5" customHeight="1">
      <c r="A158" s="2" t="s">
        <v>1273</v>
      </c>
      <c r="B158" s="7" t="s">
        <v>29</v>
      </c>
      <c r="C158" s="7" t="s">
        <v>1123</v>
      </c>
      <c r="D158" s="7"/>
      <c r="E158" s="333">
        <f>E159</f>
        <v>1828.734</v>
      </c>
    </row>
    <row r="159" spans="1:5" s="301" customFormat="1" ht="15.75">
      <c r="A159" s="2" t="s">
        <v>455</v>
      </c>
      <c r="B159" s="7" t="s">
        <v>29</v>
      </c>
      <c r="C159" s="7" t="s">
        <v>1123</v>
      </c>
      <c r="D159" s="7" t="s">
        <v>602</v>
      </c>
      <c r="E159" s="333">
        <v>1828.734</v>
      </c>
    </row>
    <row r="160" spans="1:5" s="301" customFormat="1" ht="30.75" customHeight="1">
      <c r="A160" s="2" t="s">
        <v>650</v>
      </c>
      <c r="B160" s="7" t="s">
        <v>29</v>
      </c>
      <c r="C160" s="7" t="s">
        <v>651</v>
      </c>
      <c r="D160" s="7"/>
      <c r="E160" s="333">
        <f>E161+E162</f>
        <v>74077.284</v>
      </c>
    </row>
    <row r="161" spans="1:5" s="301" customFormat="1" ht="31.5">
      <c r="A161" s="2" t="s">
        <v>622</v>
      </c>
      <c r="B161" s="7" t="s">
        <v>29</v>
      </c>
      <c r="C161" s="7" t="s">
        <v>651</v>
      </c>
      <c r="D161" s="7" t="s">
        <v>593</v>
      </c>
      <c r="E161" s="333">
        <v>59077.284</v>
      </c>
    </row>
    <row r="162" spans="1:5" s="301" customFormat="1" ht="15.75">
      <c r="A162" s="2" t="s">
        <v>455</v>
      </c>
      <c r="B162" s="7" t="s">
        <v>29</v>
      </c>
      <c r="C162" s="7" t="s">
        <v>651</v>
      </c>
      <c r="D162" s="7" t="s">
        <v>602</v>
      </c>
      <c r="E162" s="333">
        <v>15000</v>
      </c>
    </row>
    <row r="163" spans="1:5" s="301" customFormat="1" ht="15.75">
      <c r="A163" s="2" t="s">
        <v>22</v>
      </c>
      <c r="B163" s="7" t="s">
        <v>613</v>
      </c>
      <c r="C163" s="7"/>
      <c r="D163" s="7"/>
      <c r="E163" s="333">
        <f>E164+E170</f>
        <v>28230.189</v>
      </c>
    </row>
    <row r="164" spans="1:5" s="301" customFormat="1" ht="47.25">
      <c r="A164" s="2" t="s">
        <v>0</v>
      </c>
      <c r="B164" s="7" t="s">
        <v>613</v>
      </c>
      <c r="C164" s="7" t="s">
        <v>268</v>
      </c>
      <c r="D164" s="7"/>
      <c r="E164" s="333">
        <f>E165</f>
        <v>5544.8</v>
      </c>
    </row>
    <row r="165" spans="1:5" s="301" customFormat="1" ht="37.5" customHeight="1">
      <c r="A165" s="2" t="s">
        <v>638</v>
      </c>
      <c r="B165" s="7" t="s">
        <v>613</v>
      </c>
      <c r="C165" s="7" t="s">
        <v>269</v>
      </c>
      <c r="D165" s="7"/>
      <c r="E165" s="333">
        <f>E166+E168</f>
        <v>5544.8</v>
      </c>
    </row>
    <row r="166" spans="1:5" s="301" customFormat="1" ht="15.75">
      <c r="A166" s="2" t="s">
        <v>449</v>
      </c>
      <c r="B166" s="7" t="s">
        <v>613</v>
      </c>
      <c r="C166" s="7" t="s">
        <v>73</v>
      </c>
      <c r="D166" s="7"/>
      <c r="E166" s="333">
        <f>E167</f>
        <v>2200</v>
      </c>
    </row>
    <row r="167" spans="1:5" s="301" customFormat="1" ht="15.75">
      <c r="A167" s="2" t="s">
        <v>594</v>
      </c>
      <c r="B167" s="7" t="s">
        <v>613</v>
      </c>
      <c r="C167" s="7" t="s">
        <v>73</v>
      </c>
      <c r="D167" s="7" t="s">
        <v>595</v>
      </c>
      <c r="E167" s="333">
        <v>2200</v>
      </c>
    </row>
    <row r="168" spans="1:5" s="301" customFormat="1" ht="31.5">
      <c r="A168" s="2" t="s">
        <v>1358</v>
      </c>
      <c r="B168" s="7" t="s">
        <v>613</v>
      </c>
      <c r="C168" s="7" t="s">
        <v>1359</v>
      </c>
      <c r="D168" s="7"/>
      <c r="E168" s="333">
        <f>E169</f>
        <v>3344.8</v>
      </c>
    </row>
    <row r="169" spans="1:5" s="301" customFormat="1" ht="15.75">
      <c r="A169" s="2" t="s">
        <v>594</v>
      </c>
      <c r="B169" s="7" t="s">
        <v>613</v>
      </c>
      <c r="C169" s="7" t="s">
        <v>1359</v>
      </c>
      <c r="D169" s="7" t="s">
        <v>595</v>
      </c>
      <c r="E169" s="333">
        <v>3344.8</v>
      </c>
    </row>
    <row r="170" spans="1:5" s="301" customFormat="1" ht="69.75" customHeight="1">
      <c r="A170" s="2" t="s">
        <v>297</v>
      </c>
      <c r="B170" s="7" t="s">
        <v>613</v>
      </c>
      <c r="C170" s="7" t="s">
        <v>298</v>
      </c>
      <c r="D170" s="6"/>
      <c r="E170" s="333">
        <f>E174+E179+E171</f>
        <v>22685.389</v>
      </c>
    </row>
    <row r="171" spans="1:5" s="301" customFormat="1" ht="33.75" customHeight="1">
      <c r="A171" s="2" t="s">
        <v>330</v>
      </c>
      <c r="B171" s="7" t="s">
        <v>613</v>
      </c>
      <c r="C171" s="7" t="s">
        <v>331</v>
      </c>
      <c r="D171" s="6"/>
      <c r="E171" s="333">
        <f>E172</f>
        <v>4754.389</v>
      </c>
    </row>
    <row r="172" spans="1:5" s="301" customFormat="1" ht="17.25" customHeight="1">
      <c r="A172" s="2" t="s">
        <v>1231</v>
      </c>
      <c r="B172" s="7" t="s">
        <v>613</v>
      </c>
      <c r="C172" s="7" t="s">
        <v>1232</v>
      </c>
      <c r="D172" s="6"/>
      <c r="E172" s="333">
        <f>E173</f>
        <v>4754.389</v>
      </c>
    </row>
    <row r="173" spans="1:5" s="301" customFormat="1" ht="20.25" customHeight="1">
      <c r="A173" s="2" t="s">
        <v>594</v>
      </c>
      <c r="B173" s="7" t="s">
        <v>613</v>
      </c>
      <c r="C173" s="7" t="s">
        <v>1232</v>
      </c>
      <c r="D173" s="6">
        <v>800</v>
      </c>
      <c r="E173" s="333">
        <v>4754.389</v>
      </c>
    </row>
    <row r="174" spans="1:5" s="301" customFormat="1" ht="31.5">
      <c r="A174" s="2" t="s">
        <v>60</v>
      </c>
      <c r="B174" s="7" t="s">
        <v>613</v>
      </c>
      <c r="C174" s="7" t="s">
        <v>64</v>
      </c>
      <c r="D174" s="6"/>
      <c r="E174" s="333">
        <f>E177+E175</f>
        <v>2305</v>
      </c>
    </row>
    <row r="175" spans="1:5" s="301" customFormat="1" ht="15.75">
      <c r="A175" s="2" t="s">
        <v>399</v>
      </c>
      <c r="B175" s="7" t="s">
        <v>613</v>
      </c>
      <c r="C175" s="7" t="s">
        <v>400</v>
      </c>
      <c r="D175" s="7"/>
      <c r="E175" s="333">
        <f>E176</f>
        <v>1985</v>
      </c>
    </row>
    <row r="176" spans="1:5" s="301" customFormat="1" ht="31.5">
      <c r="A176" s="2" t="s">
        <v>622</v>
      </c>
      <c r="B176" s="7" t="s">
        <v>613</v>
      </c>
      <c r="C176" s="7" t="s">
        <v>400</v>
      </c>
      <c r="D176" s="7" t="s">
        <v>593</v>
      </c>
      <c r="E176" s="333">
        <v>1985</v>
      </c>
    </row>
    <row r="177" spans="1:5" s="301" customFormat="1" ht="47.25">
      <c r="A177" s="2" t="s">
        <v>102</v>
      </c>
      <c r="B177" s="7" t="s">
        <v>613</v>
      </c>
      <c r="C177" s="7" t="s">
        <v>403</v>
      </c>
      <c r="D177" s="7"/>
      <c r="E177" s="333">
        <f>E178</f>
        <v>320</v>
      </c>
    </row>
    <row r="178" spans="1:5" s="301" customFormat="1" ht="31.5">
      <c r="A178" s="2" t="s">
        <v>622</v>
      </c>
      <c r="B178" s="7" t="s">
        <v>613</v>
      </c>
      <c r="C178" s="7" t="s">
        <v>403</v>
      </c>
      <c r="D178" s="7" t="s">
        <v>593</v>
      </c>
      <c r="E178" s="333">
        <v>320</v>
      </c>
    </row>
    <row r="179" spans="1:5" s="301" customFormat="1" ht="31.5">
      <c r="A179" s="2" t="s">
        <v>107</v>
      </c>
      <c r="B179" s="7" t="s">
        <v>613</v>
      </c>
      <c r="C179" s="7" t="s">
        <v>108</v>
      </c>
      <c r="D179" s="7"/>
      <c r="E179" s="333">
        <f>E180</f>
        <v>15626</v>
      </c>
    </row>
    <row r="180" spans="1:5" s="301" customFormat="1" ht="15.75">
      <c r="A180" s="2" t="s">
        <v>109</v>
      </c>
      <c r="B180" s="7" t="s">
        <v>613</v>
      </c>
      <c r="C180" s="7" t="s">
        <v>110</v>
      </c>
      <c r="D180" s="7"/>
      <c r="E180" s="333">
        <f>E181+E182</f>
        <v>15626</v>
      </c>
    </row>
    <row r="181" spans="1:5" s="301" customFormat="1" ht="31.5">
      <c r="A181" s="2" t="s">
        <v>622</v>
      </c>
      <c r="B181" s="7" t="s">
        <v>613</v>
      </c>
      <c r="C181" s="7" t="s">
        <v>110</v>
      </c>
      <c r="D181" s="7" t="s">
        <v>593</v>
      </c>
      <c r="E181" s="333">
        <v>15611</v>
      </c>
    </row>
    <row r="182" spans="1:5" s="301" customFormat="1" ht="15.75">
      <c r="A182" s="2" t="s">
        <v>594</v>
      </c>
      <c r="B182" s="7" t="s">
        <v>613</v>
      </c>
      <c r="C182" s="7" t="s">
        <v>110</v>
      </c>
      <c r="D182" s="7" t="s">
        <v>595</v>
      </c>
      <c r="E182" s="333">
        <v>15</v>
      </c>
    </row>
    <row r="183" spans="1:5" s="334" customFormat="1" ht="15.75">
      <c r="A183" s="40" t="s">
        <v>526</v>
      </c>
      <c r="B183" s="5" t="s">
        <v>524</v>
      </c>
      <c r="C183" s="5"/>
      <c r="D183" s="5"/>
      <c r="E183" s="15">
        <f>E184+E193+E239+E221</f>
        <v>264722.05399999995</v>
      </c>
    </row>
    <row r="184" spans="1:5" s="334" customFormat="1" ht="15.75">
      <c r="A184" s="2" t="s">
        <v>557</v>
      </c>
      <c r="B184" s="7" t="s">
        <v>556</v>
      </c>
      <c r="C184" s="7"/>
      <c r="D184" s="7"/>
      <c r="E184" s="333">
        <f>E185</f>
        <v>4537.365</v>
      </c>
    </row>
    <row r="185" spans="1:5" s="334" customFormat="1" ht="63">
      <c r="A185" s="2" t="s">
        <v>297</v>
      </c>
      <c r="B185" s="7" t="s">
        <v>556</v>
      </c>
      <c r="C185" s="7" t="s">
        <v>298</v>
      </c>
      <c r="D185" s="7"/>
      <c r="E185" s="333">
        <f>E190+E186</f>
        <v>4537.365</v>
      </c>
    </row>
    <row r="186" spans="1:5" s="334" customFormat="1" ht="21.75" customHeight="1">
      <c r="A186" s="2" t="s">
        <v>1185</v>
      </c>
      <c r="B186" s="7" t="s">
        <v>556</v>
      </c>
      <c r="C186" s="7" t="s">
        <v>1186</v>
      </c>
      <c r="D186" s="7"/>
      <c r="E186" s="333">
        <f>E187</f>
        <v>3487.365</v>
      </c>
    </row>
    <row r="187" spans="1:5" s="334" customFormat="1" ht="15.75">
      <c r="A187" s="2" t="s">
        <v>1233</v>
      </c>
      <c r="B187" s="7" t="s">
        <v>556</v>
      </c>
      <c r="C187" s="7" t="s">
        <v>1234</v>
      </c>
      <c r="D187" s="7"/>
      <c r="E187" s="333">
        <f>E189+E188</f>
        <v>3487.365</v>
      </c>
    </row>
    <row r="188" spans="1:5" s="334" customFormat="1" ht="15.75">
      <c r="A188" s="2" t="s">
        <v>455</v>
      </c>
      <c r="B188" s="7" t="s">
        <v>556</v>
      </c>
      <c r="C188" s="7" t="s">
        <v>1234</v>
      </c>
      <c r="D188" s="7" t="s">
        <v>602</v>
      </c>
      <c r="E188" s="333">
        <v>197.1</v>
      </c>
    </row>
    <row r="189" spans="1:5" s="334" customFormat="1" ht="15.75">
      <c r="A189" s="2" t="s">
        <v>594</v>
      </c>
      <c r="B189" s="7" t="s">
        <v>556</v>
      </c>
      <c r="C189" s="7" t="s">
        <v>1234</v>
      </c>
      <c r="D189" s="7" t="s">
        <v>595</v>
      </c>
      <c r="E189" s="333">
        <v>3290.265</v>
      </c>
    </row>
    <row r="190" spans="1:5" s="334" customFormat="1" ht="31.5">
      <c r="A190" s="2" t="s">
        <v>330</v>
      </c>
      <c r="B190" s="7" t="s">
        <v>556</v>
      </c>
      <c r="C190" s="7" t="s">
        <v>331</v>
      </c>
      <c r="D190" s="7"/>
      <c r="E190" s="333">
        <f>E191</f>
        <v>1050</v>
      </c>
    </row>
    <row r="191" spans="1:5" s="334" customFormat="1" ht="31.5">
      <c r="A191" s="2" t="s">
        <v>558</v>
      </c>
      <c r="B191" s="7" t="s">
        <v>556</v>
      </c>
      <c r="C191" s="7" t="s">
        <v>61</v>
      </c>
      <c r="D191" s="7"/>
      <c r="E191" s="333">
        <f>E192</f>
        <v>1050</v>
      </c>
    </row>
    <row r="192" spans="1:5" s="334" customFormat="1" ht="31.5">
      <c r="A192" s="2" t="s">
        <v>622</v>
      </c>
      <c r="B192" s="7" t="s">
        <v>556</v>
      </c>
      <c r="C192" s="7" t="s">
        <v>61</v>
      </c>
      <c r="D192" s="7" t="s">
        <v>593</v>
      </c>
      <c r="E192" s="333">
        <v>1050</v>
      </c>
    </row>
    <row r="193" spans="1:5" s="301" customFormat="1" ht="15.75">
      <c r="A193" s="2" t="s">
        <v>527</v>
      </c>
      <c r="B193" s="7" t="s">
        <v>525</v>
      </c>
      <c r="C193" s="7"/>
      <c r="D193" s="7"/>
      <c r="E193" s="333">
        <f>E194</f>
        <v>143572.44799999997</v>
      </c>
    </row>
    <row r="194" spans="1:5" s="334" customFormat="1" ht="48.75" customHeight="1">
      <c r="A194" s="2" t="s">
        <v>297</v>
      </c>
      <c r="B194" s="7" t="s">
        <v>525</v>
      </c>
      <c r="C194" s="7" t="s">
        <v>298</v>
      </c>
      <c r="D194" s="7"/>
      <c r="E194" s="333">
        <f>E198+E211+E195+E201</f>
        <v>143572.44799999997</v>
      </c>
    </row>
    <row r="195" spans="1:5" s="334" customFormat="1" ht="33.75" customHeight="1">
      <c r="A195" s="2" t="s">
        <v>639</v>
      </c>
      <c r="B195" s="7" t="s">
        <v>525</v>
      </c>
      <c r="C195" s="7" t="s">
        <v>299</v>
      </c>
      <c r="D195" s="7"/>
      <c r="E195" s="333">
        <f>E196</f>
        <v>4212.998</v>
      </c>
    </row>
    <row r="196" spans="1:5" s="334" customFormat="1" ht="19.5" customHeight="1">
      <c r="A196" s="2" t="s">
        <v>657</v>
      </c>
      <c r="B196" s="7" t="s">
        <v>525</v>
      </c>
      <c r="C196" s="7" t="s">
        <v>656</v>
      </c>
      <c r="D196" s="7"/>
      <c r="E196" s="333">
        <f>E197</f>
        <v>4212.998</v>
      </c>
    </row>
    <row r="197" spans="1:5" s="334" customFormat="1" ht="30.75" customHeight="1">
      <c r="A197" s="2" t="s">
        <v>397</v>
      </c>
      <c r="B197" s="7" t="s">
        <v>525</v>
      </c>
      <c r="C197" s="7" t="s">
        <v>656</v>
      </c>
      <c r="D197" s="7" t="s">
        <v>606</v>
      </c>
      <c r="E197" s="333">
        <v>4212.998</v>
      </c>
    </row>
    <row r="198" spans="1:5" s="334" customFormat="1" ht="63">
      <c r="A198" s="2" t="s">
        <v>635</v>
      </c>
      <c r="B198" s="7" t="s">
        <v>525</v>
      </c>
      <c r="C198" s="7" t="s">
        <v>300</v>
      </c>
      <c r="D198" s="7"/>
      <c r="E198" s="333">
        <f>E199</f>
        <v>13830.412</v>
      </c>
    </row>
    <row r="199" spans="1:5" s="334" customFormat="1" ht="31.5">
      <c r="A199" s="2" t="s">
        <v>397</v>
      </c>
      <c r="B199" s="7" t="s">
        <v>525</v>
      </c>
      <c r="C199" s="7" t="s">
        <v>398</v>
      </c>
      <c r="D199" s="7"/>
      <c r="E199" s="333">
        <f>E200</f>
        <v>13830.412</v>
      </c>
    </row>
    <row r="200" spans="1:5" s="334" customFormat="1" ht="31.5">
      <c r="A200" s="2" t="s">
        <v>221</v>
      </c>
      <c r="B200" s="7" t="s">
        <v>525</v>
      </c>
      <c r="C200" s="7" t="s">
        <v>398</v>
      </c>
      <c r="D200" s="7" t="s">
        <v>606</v>
      </c>
      <c r="E200" s="333">
        <v>13830.412</v>
      </c>
    </row>
    <row r="201" spans="1:5" s="334" customFormat="1" ht="31.5">
      <c r="A201" s="2" t="s">
        <v>303</v>
      </c>
      <c r="B201" s="7" t="s">
        <v>525</v>
      </c>
      <c r="C201" s="7" t="s">
        <v>304</v>
      </c>
      <c r="D201" s="7"/>
      <c r="E201" s="333">
        <f>E208+E204+E202+E206</f>
        <v>120172.03799999999</v>
      </c>
    </row>
    <row r="202" spans="1:5" s="334" customFormat="1" ht="15.75">
      <c r="A202" s="2" t="s">
        <v>47</v>
      </c>
      <c r="B202" s="7" t="s">
        <v>525</v>
      </c>
      <c r="C202" s="7" t="s">
        <v>1042</v>
      </c>
      <c r="D202" s="7"/>
      <c r="E202" s="333">
        <f>E203</f>
        <v>530.893</v>
      </c>
    </row>
    <row r="203" spans="1:5" s="334" customFormat="1" ht="15.75">
      <c r="A203" s="2" t="s">
        <v>594</v>
      </c>
      <c r="B203" s="7" t="s">
        <v>525</v>
      </c>
      <c r="C203" s="7" t="s">
        <v>1042</v>
      </c>
      <c r="D203" s="7" t="s">
        <v>595</v>
      </c>
      <c r="E203" s="333">
        <v>530.893</v>
      </c>
    </row>
    <row r="204" spans="1:5" s="334" customFormat="1" ht="31.5">
      <c r="A204" s="2" t="s">
        <v>397</v>
      </c>
      <c r="B204" s="7" t="s">
        <v>525</v>
      </c>
      <c r="C204" s="7" t="s">
        <v>1043</v>
      </c>
      <c r="D204" s="7"/>
      <c r="E204" s="333">
        <f>E205</f>
        <v>9352.431</v>
      </c>
    </row>
    <row r="205" spans="1:5" s="334" customFormat="1" ht="31.5">
      <c r="A205" s="2" t="s">
        <v>221</v>
      </c>
      <c r="B205" s="7" t="s">
        <v>525</v>
      </c>
      <c r="C205" s="7" t="s">
        <v>1043</v>
      </c>
      <c r="D205" s="7" t="s">
        <v>606</v>
      </c>
      <c r="E205" s="333">
        <v>9352.431</v>
      </c>
    </row>
    <row r="206" spans="1:5" s="334" customFormat="1" ht="78.75">
      <c r="A206" s="2" t="s">
        <v>1360</v>
      </c>
      <c r="B206" s="7" t="s">
        <v>525</v>
      </c>
      <c r="C206" s="7" t="s">
        <v>1361</v>
      </c>
      <c r="D206" s="7"/>
      <c r="E206" s="333">
        <f>E207</f>
        <v>16626.86</v>
      </c>
    </row>
    <row r="207" spans="1:5" s="334" customFormat="1" ht="15.75">
      <c r="A207" s="2" t="s">
        <v>594</v>
      </c>
      <c r="B207" s="7" t="s">
        <v>525</v>
      </c>
      <c r="C207" s="7" t="s">
        <v>1361</v>
      </c>
      <c r="D207" s="7" t="s">
        <v>595</v>
      </c>
      <c r="E207" s="333">
        <v>16626.86</v>
      </c>
    </row>
    <row r="208" spans="1:5" s="334" customFormat="1" ht="31.5">
      <c r="A208" s="2" t="s">
        <v>46</v>
      </c>
      <c r="B208" s="7" t="s">
        <v>525</v>
      </c>
      <c r="C208" s="7" t="s">
        <v>43</v>
      </c>
      <c r="D208" s="7"/>
      <c r="E208" s="333">
        <f>E210+E209</f>
        <v>93661.85399999999</v>
      </c>
    </row>
    <row r="209" spans="1:5" s="334" customFormat="1" ht="31.5">
      <c r="A209" s="2" t="s">
        <v>622</v>
      </c>
      <c r="B209" s="7" t="s">
        <v>525</v>
      </c>
      <c r="C209" s="7" t="s">
        <v>43</v>
      </c>
      <c r="D209" s="7" t="s">
        <v>593</v>
      </c>
      <c r="E209" s="333">
        <v>35998.861</v>
      </c>
    </row>
    <row r="210" spans="1:5" s="334" customFormat="1" ht="31.5">
      <c r="A210" s="2" t="s">
        <v>221</v>
      </c>
      <c r="B210" s="7" t="s">
        <v>525</v>
      </c>
      <c r="C210" s="7" t="s">
        <v>43</v>
      </c>
      <c r="D210" s="7" t="s">
        <v>606</v>
      </c>
      <c r="E210" s="333">
        <v>57662.993</v>
      </c>
    </row>
    <row r="211" spans="1:5" s="334" customFormat="1" ht="31.5">
      <c r="A211" s="2" t="s">
        <v>330</v>
      </c>
      <c r="B211" s="7" t="s">
        <v>525</v>
      </c>
      <c r="C211" s="7" t="s">
        <v>331</v>
      </c>
      <c r="D211" s="7"/>
      <c r="E211" s="333">
        <f>E212+E215+E217+E219</f>
        <v>5357</v>
      </c>
    </row>
    <row r="212" spans="1:5" s="334" customFormat="1" ht="15.75">
      <c r="A212" s="2" t="s">
        <v>47</v>
      </c>
      <c r="B212" s="7" t="s">
        <v>525</v>
      </c>
      <c r="C212" s="7" t="s">
        <v>44</v>
      </c>
      <c r="D212" s="7"/>
      <c r="E212" s="333">
        <f>E213+E214</f>
        <v>3849.14</v>
      </c>
    </row>
    <row r="213" spans="1:5" s="334" customFormat="1" ht="31.5">
      <c r="A213" s="2" t="s">
        <v>622</v>
      </c>
      <c r="B213" s="7" t="s">
        <v>525</v>
      </c>
      <c r="C213" s="7" t="s">
        <v>44</v>
      </c>
      <c r="D213" s="7" t="s">
        <v>593</v>
      </c>
      <c r="E213" s="333">
        <v>2819.14</v>
      </c>
    </row>
    <row r="214" spans="1:5" s="334" customFormat="1" ht="15.75">
      <c r="A214" s="2" t="s">
        <v>455</v>
      </c>
      <c r="B214" s="7" t="s">
        <v>525</v>
      </c>
      <c r="C214" s="7" t="s">
        <v>44</v>
      </c>
      <c r="D214" s="7" t="s">
        <v>602</v>
      </c>
      <c r="E214" s="333">
        <v>1030</v>
      </c>
    </row>
    <row r="215" spans="1:5" s="334" customFormat="1" ht="31.5">
      <c r="A215" s="2" t="s">
        <v>1044</v>
      </c>
      <c r="B215" s="7" t="s">
        <v>525</v>
      </c>
      <c r="C215" s="7" t="s">
        <v>1045</v>
      </c>
      <c r="D215" s="7"/>
      <c r="E215" s="333">
        <f>E216</f>
        <v>1207.86</v>
      </c>
    </row>
    <row r="216" spans="1:5" s="334" customFormat="1" ht="31.5">
      <c r="A216" s="2" t="s">
        <v>622</v>
      </c>
      <c r="B216" s="7" t="s">
        <v>525</v>
      </c>
      <c r="C216" s="7" t="s">
        <v>1045</v>
      </c>
      <c r="D216" s="7" t="s">
        <v>593</v>
      </c>
      <c r="E216" s="333">
        <v>1207.86</v>
      </c>
    </row>
    <row r="217" spans="1:5" s="334" customFormat="1" ht="31.5">
      <c r="A217" s="2" t="s">
        <v>1046</v>
      </c>
      <c r="B217" s="7" t="s">
        <v>525</v>
      </c>
      <c r="C217" s="7" t="s">
        <v>1047</v>
      </c>
      <c r="D217" s="7"/>
      <c r="E217" s="333">
        <f>E218</f>
        <v>150</v>
      </c>
    </row>
    <row r="218" spans="1:5" s="334" customFormat="1" ht="31.5">
      <c r="A218" s="2" t="s">
        <v>622</v>
      </c>
      <c r="B218" s="7" t="s">
        <v>525</v>
      </c>
      <c r="C218" s="7" t="s">
        <v>1047</v>
      </c>
      <c r="D218" s="7" t="s">
        <v>593</v>
      </c>
      <c r="E218" s="333">
        <v>150</v>
      </c>
    </row>
    <row r="219" spans="1:5" s="334" customFormat="1" ht="31.5">
      <c r="A219" s="2" t="s">
        <v>1048</v>
      </c>
      <c r="B219" s="7" t="s">
        <v>525</v>
      </c>
      <c r="C219" s="7" t="s">
        <v>1049</v>
      </c>
      <c r="D219" s="7"/>
      <c r="E219" s="333">
        <f>E220</f>
        <v>150</v>
      </c>
    </row>
    <row r="220" spans="1:5" s="334" customFormat="1" ht="31.5">
      <c r="A220" s="2" t="s">
        <v>622</v>
      </c>
      <c r="B220" s="7" t="s">
        <v>525</v>
      </c>
      <c r="C220" s="7" t="s">
        <v>1049</v>
      </c>
      <c r="D220" s="7" t="s">
        <v>593</v>
      </c>
      <c r="E220" s="333">
        <v>150</v>
      </c>
    </row>
    <row r="221" spans="1:5" s="334" customFormat="1" ht="15.75">
      <c r="A221" s="2" t="s">
        <v>552</v>
      </c>
      <c r="B221" s="7" t="s">
        <v>551</v>
      </c>
      <c r="C221" s="7"/>
      <c r="D221" s="7"/>
      <c r="E221" s="333">
        <f>E222</f>
        <v>110556.395</v>
      </c>
    </row>
    <row r="222" spans="1:5" s="334" customFormat="1" ht="63">
      <c r="A222" s="2" t="s">
        <v>297</v>
      </c>
      <c r="B222" s="7" t="s">
        <v>551</v>
      </c>
      <c r="C222" s="7" t="s">
        <v>298</v>
      </c>
      <c r="D222" s="7"/>
      <c r="E222" s="333">
        <f>E223+E226</f>
        <v>110556.395</v>
      </c>
    </row>
    <row r="223" spans="1:5" s="334" customFormat="1" ht="15.75">
      <c r="A223" s="2" t="s">
        <v>1124</v>
      </c>
      <c r="B223" s="7" t="s">
        <v>551</v>
      </c>
      <c r="C223" s="7" t="s">
        <v>1125</v>
      </c>
      <c r="D223" s="7"/>
      <c r="E223" s="333">
        <f>E224</f>
        <v>35618.997</v>
      </c>
    </row>
    <row r="224" spans="1:5" s="334" customFormat="1" ht="15.75">
      <c r="A224" s="2" t="s">
        <v>1126</v>
      </c>
      <c r="B224" s="7" t="s">
        <v>551</v>
      </c>
      <c r="C224" s="7" t="s">
        <v>1127</v>
      </c>
      <c r="D224" s="7"/>
      <c r="E224" s="333">
        <f>E225</f>
        <v>35618.997</v>
      </c>
    </row>
    <row r="225" spans="1:5" s="334" customFormat="1" ht="15.75">
      <c r="A225" s="2" t="s">
        <v>455</v>
      </c>
      <c r="B225" s="7" t="s">
        <v>551</v>
      </c>
      <c r="C225" s="7" t="s">
        <v>1127</v>
      </c>
      <c r="D225" s="7" t="s">
        <v>602</v>
      </c>
      <c r="E225" s="333">
        <v>35618.997</v>
      </c>
    </row>
    <row r="226" spans="1:5" s="334" customFormat="1" ht="47.25">
      <c r="A226" s="2" t="s">
        <v>68</v>
      </c>
      <c r="B226" s="7" t="s">
        <v>551</v>
      </c>
      <c r="C226" s="7" t="s">
        <v>301</v>
      </c>
      <c r="D226" s="7"/>
      <c r="E226" s="333">
        <f>E227+E231+E235+E229+E237+E233</f>
        <v>74937.398</v>
      </c>
    </row>
    <row r="227" spans="1:5" s="334" customFormat="1" ht="47.25">
      <c r="A227" s="2" t="s">
        <v>661</v>
      </c>
      <c r="B227" s="7" t="s">
        <v>551</v>
      </c>
      <c r="C227" s="7" t="s">
        <v>1050</v>
      </c>
      <c r="D227" s="7"/>
      <c r="E227" s="333">
        <f>E228</f>
        <v>559</v>
      </c>
    </row>
    <row r="228" spans="1:5" s="334" customFormat="1" ht="15.75">
      <c r="A228" s="2" t="s">
        <v>455</v>
      </c>
      <c r="B228" s="7" t="s">
        <v>551</v>
      </c>
      <c r="C228" s="7" t="s">
        <v>1050</v>
      </c>
      <c r="D228" s="7" t="s">
        <v>602</v>
      </c>
      <c r="E228" s="333">
        <v>559</v>
      </c>
    </row>
    <row r="229" spans="1:5" s="334" customFormat="1" ht="24" customHeight="1">
      <c r="A229" s="2" t="s">
        <v>1128</v>
      </c>
      <c r="B229" s="7" t="s">
        <v>551</v>
      </c>
      <c r="C229" s="7" t="s">
        <v>1129</v>
      </c>
      <c r="D229" s="7"/>
      <c r="E229" s="333">
        <f>E230</f>
        <v>17039.815</v>
      </c>
    </row>
    <row r="230" spans="1:5" s="334" customFormat="1" ht="31.5">
      <c r="A230" s="2" t="s">
        <v>221</v>
      </c>
      <c r="B230" s="7" t="s">
        <v>551</v>
      </c>
      <c r="C230" s="7" t="s">
        <v>1129</v>
      </c>
      <c r="D230" s="7" t="s">
        <v>606</v>
      </c>
      <c r="E230" s="333">
        <v>17039.815</v>
      </c>
    </row>
    <row r="231" spans="1:5" s="334" customFormat="1" ht="31.5">
      <c r="A231" s="2" t="s">
        <v>1130</v>
      </c>
      <c r="B231" s="7" t="s">
        <v>551</v>
      </c>
      <c r="C231" s="7" t="s">
        <v>1131</v>
      </c>
      <c r="D231" s="7"/>
      <c r="E231" s="333">
        <f>E232</f>
        <v>12145.056</v>
      </c>
    </row>
    <row r="232" spans="1:5" s="334" customFormat="1" ht="15.75">
      <c r="A232" s="2" t="s">
        <v>455</v>
      </c>
      <c r="B232" s="7" t="s">
        <v>551</v>
      </c>
      <c r="C232" s="7" t="s">
        <v>1131</v>
      </c>
      <c r="D232" s="7" t="s">
        <v>602</v>
      </c>
      <c r="E232" s="333">
        <v>12145.056</v>
      </c>
    </row>
    <row r="233" spans="1:5" s="334" customFormat="1" ht="31.5">
      <c r="A233" s="2" t="s">
        <v>1044</v>
      </c>
      <c r="B233" s="7" t="s">
        <v>551</v>
      </c>
      <c r="C233" s="7" t="s">
        <v>1271</v>
      </c>
      <c r="D233" s="7"/>
      <c r="E233" s="333">
        <f>E234</f>
        <v>3581.025</v>
      </c>
    </row>
    <row r="234" spans="1:5" s="334" customFormat="1" ht="15.75">
      <c r="A234" s="2" t="s">
        <v>455</v>
      </c>
      <c r="B234" s="7" t="s">
        <v>551</v>
      </c>
      <c r="C234" s="7" t="s">
        <v>1271</v>
      </c>
      <c r="D234" s="7" t="s">
        <v>602</v>
      </c>
      <c r="E234" s="333">
        <v>3581.025</v>
      </c>
    </row>
    <row r="235" spans="1:5" s="334" customFormat="1" ht="47.25">
      <c r="A235" s="2" t="s">
        <v>1272</v>
      </c>
      <c r="B235" s="7" t="s">
        <v>551</v>
      </c>
      <c r="C235" s="7" t="s">
        <v>1132</v>
      </c>
      <c r="D235" s="7"/>
      <c r="E235" s="333">
        <f>E236</f>
        <v>31668.502</v>
      </c>
    </row>
    <row r="236" spans="1:5" s="334" customFormat="1" ht="15.75">
      <c r="A236" s="2" t="s">
        <v>455</v>
      </c>
      <c r="B236" s="7" t="s">
        <v>551</v>
      </c>
      <c r="C236" s="7" t="s">
        <v>1132</v>
      </c>
      <c r="D236" s="7" t="s">
        <v>602</v>
      </c>
      <c r="E236" s="333">
        <v>31668.502</v>
      </c>
    </row>
    <row r="237" spans="1:5" s="334" customFormat="1" ht="15.75">
      <c r="A237" s="2" t="s">
        <v>1199</v>
      </c>
      <c r="B237" s="7" t="s">
        <v>551</v>
      </c>
      <c r="C237" s="7" t="s">
        <v>1200</v>
      </c>
      <c r="D237" s="7"/>
      <c r="E237" s="333">
        <f>E238</f>
        <v>9944</v>
      </c>
    </row>
    <row r="238" spans="1:5" s="334" customFormat="1" ht="15.75">
      <c r="A238" s="2" t="s">
        <v>455</v>
      </c>
      <c r="B238" s="7" t="s">
        <v>551</v>
      </c>
      <c r="C238" s="7" t="s">
        <v>1200</v>
      </c>
      <c r="D238" s="7" t="s">
        <v>602</v>
      </c>
      <c r="E238" s="333">
        <v>9944</v>
      </c>
    </row>
    <row r="239" spans="1:5" s="301" customFormat="1" ht="15.75">
      <c r="A239" s="2" t="s">
        <v>617</v>
      </c>
      <c r="B239" s="7" t="s">
        <v>616</v>
      </c>
      <c r="C239" s="7"/>
      <c r="D239" s="7"/>
      <c r="E239" s="333">
        <f>E240</f>
        <v>6055.846</v>
      </c>
    </row>
    <row r="240" spans="1:5" s="301" customFormat="1" ht="63">
      <c r="A240" s="2" t="s">
        <v>297</v>
      </c>
      <c r="B240" s="7" t="s">
        <v>616</v>
      </c>
      <c r="C240" s="7" t="s">
        <v>298</v>
      </c>
      <c r="D240" s="7"/>
      <c r="E240" s="333">
        <f>E241</f>
        <v>6055.846</v>
      </c>
    </row>
    <row r="241" spans="1:5" s="301" customFormat="1" ht="50.25" customHeight="1">
      <c r="A241" s="2" t="s">
        <v>68</v>
      </c>
      <c r="B241" s="7" t="s">
        <v>616</v>
      </c>
      <c r="C241" s="7" t="s">
        <v>301</v>
      </c>
      <c r="D241" s="7"/>
      <c r="E241" s="333">
        <f>E242</f>
        <v>6055.846</v>
      </c>
    </row>
    <row r="242" spans="1:5" s="301" customFormat="1" ht="68.25" customHeight="1">
      <c r="A242" s="2" t="s">
        <v>1273</v>
      </c>
      <c r="B242" s="7" t="s">
        <v>616</v>
      </c>
      <c r="C242" s="7" t="s">
        <v>302</v>
      </c>
      <c r="D242" s="7"/>
      <c r="E242" s="333">
        <f>E243</f>
        <v>6055.846</v>
      </c>
    </row>
    <row r="243" spans="1:5" s="301" customFormat="1" ht="15.75">
      <c r="A243" s="2" t="s">
        <v>455</v>
      </c>
      <c r="B243" s="7" t="s">
        <v>616</v>
      </c>
      <c r="C243" s="7" t="s">
        <v>302</v>
      </c>
      <c r="D243" s="7" t="s">
        <v>602</v>
      </c>
      <c r="E243" s="333">
        <v>6055.846</v>
      </c>
    </row>
    <row r="244" spans="1:5" s="301" customFormat="1" ht="15.75">
      <c r="A244" s="40" t="s">
        <v>1051</v>
      </c>
      <c r="B244" s="5" t="s">
        <v>1052</v>
      </c>
      <c r="C244" s="7"/>
      <c r="D244" s="7"/>
      <c r="E244" s="15">
        <f>E245</f>
        <v>9740</v>
      </c>
    </row>
    <row r="245" spans="1:5" s="301" customFormat="1" ht="15.75">
      <c r="A245" s="2" t="s">
        <v>1053</v>
      </c>
      <c r="B245" s="7" t="s">
        <v>1054</v>
      </c>
      <c r="C245" s="7"/>
      <c r="D245" s="7"/>
      <c r="E245" s="333">
        <f>E246</f>
        <v>9740</v>
      </c>
    </row>
    <row r="246" spans="1:5" s="301" customFormat="1" ht="51.75" customHeight="1">
      <c r="A246" s="2" t="s">
        <v>297</v>
      </c>
      <c r="B246" s="7" t="s">
        <v>1054</v>
      </c>
      <c r="C246" s="7" t="s">
        <v>298</v>
      </c>
      <c r="D246" s="7"/>
      <c r="E246" s="333">
        <f>E247</f>
        <v>9740</v>
      </c>
    </row>
    <row r="247" spans="1:5" s="301" customFormat="1" ht="47.25">
      <c r="A247" s="2" t="s">
        <v>68</v>
      </c>
      <c r="B247" s="7" t="s">
        <v>1054</v>
      </c>
      <c r="C247" s="7" t="s">
        <v>301</v>
      </c>
      <c r="D247" s="7"/>
      <c r="E247" s="333">
        <f>E248+E251</f>
        <v>9740</v>
      </c>
    </row>
    <row r="248" spans="1:5" s="301" customFormat="1" ht="15.75">
      <c r="A248" s="2" t="s">
        <v>1055</v>
      </c>
      <c r="B248" s="7" t="s">
        <v>1054</v>
      </c>
      <c r="C248" s="7" t="s">
        <v>1056</v>
      </c>
      <c r="D248" s="7"/>
      <c r="E248" s="333">
        <f>E249+E250</f>
        <v>6440</v>
      </c>
    </row>
    <row r="249" spans="1:5" s="301" customFormat="1" ht="31.5">
      <c r="A249" s="2" t="s">
        <v>622</v>
      </c>
      <c r="B249" s="7" t="s">
        <v>1054</v>
      </c>
      <c r="C249" s="7" t="s">
        <v>1056</v>
      </c>
      <c r="D249" s="7" t="s">
        <v>593</v>
      </c>
      <c r="E249" s="333">
        <v>5000</v>
      </c>
    </row>
    <row r="250" spans="1:5" s="301" customFormat="1" ht="15.75">
      <c r="A250" s="2" t="s">
        <v>455</v>
      </c>
      <c r="B250" s="7" t="s">
        <v>1054</v>
      </c>
      <c r="C250" s="7" t="s">
        <v>1056</v>
      </c>
      <c r="D250" s="7" t="s">
        <v>602</v>
      </c>
      <c r="E250" s="333">
        <v>1440</v>
      </c>
    </row>
    <row r="251" spans="1:5" s="301" customFormat="1" ht="63">
      <c r="A251" s="2" t="s">
        <v>409</v>
      </c>
      <c r="B251" s="7" t="s">
        <v>1054</v>
      </c>
      <c r="C251" s="7" t="s">
        <v>302</v>
      </c>
      <c r="D251" s="7"/>
      <c r="E251" s="333">
        <f>E252</f>
        <v>3300</v>
      </c>
    </row>
    <row r="252" spans="1:5" s="301" customFormat="1" ht="15.75">
      <c r="A252" s="2" t="s">
        <v>455</v>
      </c>
      <c r="B252" s="7" t="s">
        <v>1054</v>
      </c>
      <c r="C252" s="7" t="s">
        <v>302</v>
      </c>
      <c r="D252" s="7" t="s">
        <v>602</v>
      </c>
      <c r="E252" s="333">
        <v>3300</v>
      </c>
    </row>
    <row r="253" spans="1:5" s="301" customFormat="1" ht="15.75">
      <c r="A253" s="40" t="s">
        <v>23</v>
      </c>
      <c r="B253" s="5" t="s">
        <v>478</v>
      </c>
      <c r="C253" s="5"/>
      <c r="D253" s="5"/>
      <c r="E253" s="15">
        <f>E254+E278+E348+E329+E309</f>
        <v>1167167.259</v>
      </c>
    </row>
    <row r="254" spans="1:5" s="301" customFormat="1" ht="15.75">
      <c r="A254" s="2" t="s">
        <v>482</v>
      </c>
      <c r="B254" s="7" t="s">
        <v>479</v>
      </c>
      <c r="C254" s="7"/>
      <c r="D254" s="7"/>
      <c r="E254" s="333">
        <f>E255</f>
        <v>395687.53400000004</v>
      </c>
    </row>
    <row r="255" spans="1:5" s="301" customFormat="1" ht="31.5">
      <c r="A255" s="2" t="s">
        <v>129</v>
      </c>
      <c r="B255" s="7" t="s">
        <v>479</v>
      </c>
      <c r="C255" s="7" t="s">
        <v>84</v>
      </c>
      <c r="D255" s="7"/>
      <c r="E255" s="333">
        <f>E256+E275</f>
        <v>395687.53400000004</v>
      </c>
    </row>
    <row r="256" spans="1:5" s="301" customFormat="1" ht="31.5">
      <c r="A256" s="2" t="s">
        <v>230</v>
      </c>
      <c r="B256" s="7" t="s">
        <v>479</v>
      </c>
      <c r="C256" s="7" t="s">
        <v>85</v>
      </c>
      <c r="D256" s="7"/>
      <c r="E256" s="333">
        <f>E257+E259+E261+E263+E267+E269+E271+E265+E273</f>
        <v>394346.53400000004</v>
      </c>
    </row>
    <row r="257" spans="1:5" s="301" customFormat="1" ht="15.75">
      <c r="A257" s="2" t="s">
        <v>225</v>
      </c>
      <c r="B257" s="7" t="s">
        <v>479</v>
      </c>
      <c r="C257" s="7" t="s">
        <v>234</v>
      </c>
      <c r="D257" s="7"/>
      <c r="E257" s="333">
        <f>E258</f>
        <v>115560.675</v>
      </c>
    </row>
    <row r="258" spans="1:5" s="301" customFormat="1" ht="31.5">
      <c r="A258" s="2" t="s">
        <v>599</v>
      </c>
      <c r="B258" s="7" t="s">
        <v>479</v>
      </c>
      <c r="C258" s="7" t="s">
        <v>234</v>
      </c>
      <c r="D258" s="7" t="s">
        <v>600</v>
      </c>
      <c r="E258" s="333">
        <v>115560.675</v>
      </c>
    </row>
    <row r="259" spans="1:5" s="301" customFormat="1" ht="161.25" customHeight="1">
      <c r="A259" s="2" t="s">
        <v>640</v>
      </c>
      <c r="B259" s="7" t="s">
        <v>479</v>
      </c>
      <c r="C259" s="7" t="s">
        <v>231</v>
      </c>
      <c r="D259" s="7"/>
      <c r="E259" s="333">
        <f>E260</f>
        <v>195303.7</v>
      </c>
    </row>
    <row r="260" spans="1:5" s="301" customFormat="1" ht="31.5">
      <c r="A260" s="2" t="s">
        <v>599</v>
      </c>
      <c r="B260" s="7" t="s">
        <v>479</v>
      </c>
      <c r="C260" s="7" t="s">
        <v>231</v>
      </c>
      <c r="D260" s="7" t="s">
        <v>600</v>
      </c>
      <c r="E260" s="333">
        <v>195303.7</v>
      </c>
    </row>
    <row r="261" spans="1:5" s="301" customFormat="1" ht="189">
      <c r="A261" s="2" t="s">
        <v>7</v>
      </c>
      <c r="B261" s="7" t="s">
        <v>479</v>
      </c>
      <c r="C261" s="7" t="s">
        <v>232</v>
      </c>
      <c r="D261" s="7"/>
      <c r="E261" s="333">
        <f>E262</f>
        <v>2650</v>
      </c>
    </row>
    <row r="262" spans="1:5" s="301" customFormat="1" ht="31.5">
      <c r="A262" s="2" t="s">
        <v>599</v>
      </c>
      <c r="B262" s="7" t="s">
        <v>479</v>
      </c>
      <c r="C262" s="7" t="s">
        <v>232</v>
      </c>
      <c r="D262" s="7" t="s">
        <v>600</v>
      </c>
      <c r="E262" s="333">
        <v>2650</v>
      </c>
    </row>
    <row r="263" spans="1:5" s="301" customFormat="1" ht="177.75" customHeight="1">
      <c r="A263" s="2" t="s">
        <v>641</v>
      </c>
      <c r="B263" s="7" t="s">
        <v>479</v>
      </c>
      <c r="C263" s="7" t="s">
        <v>233</v>
      </c>
      <c r="D263" s="7"/>
      <c r="E263" s="333">
        <f>E264</f>
        <v>71777.2</v>
      </c>
    </row>
    <row r="264" spans="1:5" s="301" customFormat="1" ht="31.5">
      <c r="A264" s="2" t="s">
        <v>599</v>
      </c>
      <c r="B264" s="7" t="s">
        <v>479</v>
      </c>
      <c r="C264" s="7" t="s">
        <v>233</v>
      </c>
      <c r="D264" s="7" t="s">
        <v>600</v>
      </c>
      <c r="E264" s="333">
        <v>71777.2</v>
      </c>
    </row>
    <row r="265" spans="1:5" s="301" customFormat="1" ht="47.25">
      <c r="A265" s="2" t="s">
        <v>661</v>
      </c>
      <c r="B265" s="7" t="s">
        <v>479</v>
      </c>
      <c r="C265" s="7" t="s">
        <v>1057</v>
      </c>
      <c r="D265" s="7"/>
      <c r="E265" s="333">
        <f>E266</f>
        <v>478.5</v>
      </c>
    </row>
    <row r="266" spans="1:5" s="301" customFormat="1" ht="31.5">
      <c r="A266" s="2" t="s">
        <v>599</v>
      </c>
      <c r="B266" s="7" t="s">
        <v>479</v>
      </c>
      <c r="C266" s="7" t="s">
        <v>1057</v>
      </c>
      <c r="D266" s="7" t="s">
        <v>600</v>
      </c>
      <c r="E266" s="333">
        <v>478.5</v>
      </c>
    </row>
    <row r="267" spans="1:5" s="301" customFormat="1" ht="31.5">
      <c r="A267" s="2" t="s">
        <v>1044</v>
      </c>
      <c r="B267" s="7" t="s">
        <v>479</v>
      </c>
      <c r="C267" s="7" t="s">
        <v>1058</v>
      </c>
      <c r="D267" s="7"/>
      <c r="E267" s="333">
        <f>E268</f>
        <v>5157.83</v>
      </c>
    </row>
    <row r="268" spans="1:5" s="301" customFormat="1" ht="31.5">
      <c r="A268" s="2" t="s">
        <v>599</v>
      </c>
      <c r="B268" s="7" t="s">
        <v>479</v>
      </c>
      <c r="C268" s="7" t="s">
        <v>1058</v>
      </c>
      <c r="D268" s="7" t="s">
        <v>600</v>
      </c>
      <c r="E268" s="333">
        <v>5157.83</v>
      </c>
    </row>
    <row r="269" spans="1:5" s="301" customFormat="1" ht="31.5">
      <c r="A269" s="2" t="s">
        <v>1046</v>
      </c>
      <c r="B269" s="7" t="s">
        <v>479</v>
      </c>
      <c r="C269" s="7" t="s">
        <v>1059</v>
      </c>
      <c r="D269" s="7"/>
      <c r="E269" s="333">
        <f>E270</f>
        <v>216.63</v>
      </c>
    </row>
    <row r="270" spans="1:5" s="301" customFormat="1" ht="31.5">
      <c r="A270" s="2" t="s">
        <v>599</v>
      </c>
      <c r="B270" s="7" t="s">
        <v>479</v>
      </c>
      <c r="C270" s="7" t="s">
        <v>1059</v>
      </c>
      <c r="D270" s="7" t="s">
        <v>600</v>
      </c>
      <c r="E270" s="333">
        <v>216.63</v>
      </c>
    </row>
    <row r="271" spans="1:5" s="301" customFormat="1" ht="31.5">
      <c r="A271" s="2" t="s">
        <v>1048</v>
      </c>
      <c r="B271" s="7" t="s">
        <v>479</v>
      </c>
      <c r="C271" s="7" t="s">
        <v>1060</v>
      </c>
      <c r="D271" s="7"/>
      <c r="E271" s="333">
        <f>E272</f>
        <v>216.63</v>
      </c>
    </row>
    <row r="272" spans="1:5" s="301" customFormat="1" ht="31.5">
      <c r="A272" s="2" t="s">
        <v>599</v>
      </c>
      <c r="B272" s="7" t="s">
        <v>479</v>
      </c>
      <c r="C272" s="7" t="s">
        <v>1060</v>
      </c>
      <c r="D272" s="7" t="s">
        <v>600</v>
      </c>
      <c r="E272" s="333">
        <v>216.63</v>
      </c>
    </row>
    <row r="273" spans="1:5" s="301" customFormat="1" ht="15.75">
      <c r="A273" s="2" t="s">
        <v>1254</v>
      </c>
      <c r="B273" s="7" t="s">
        <v>479</v>
      </c>
      <c r="C273" s="7" t="s">
        <v>1255</v>
      </c>
      <c r="D273" s="7"/>
      <c r="E273" s="333">
        <f>E274</f>
        <v>2985.369</v>
      </c>
    </row>
    <row r="274" spans="1:5" s="301" customFormat="1" ht="31.5">
      <c r="A274" s="2" t="s">
        <v>599</v>
      </c>
      <c r="B274" s="7" t="s">
        <v>479</v>
      </c>
      <c r="C274" s="7" t="s">
        <v>1255</v>
      </c>
      <c r="D274" s="7" t="s">
        <v>600</v>
      </c>
      <c r="E274" s="333">
        <v>2985.369</v>
      </c>
    </row>
    <row r="275" spans="1:5" s="301" customFormat="1" ht="47.25">
      <c r="A275" s="2" t="s">
        <v>96</v>
      </c>
      <c r="B275" s="7" t="s">
        <v>479</v>
      </c>
      <c r="C275" s="7" t="s">
        <v>250</v>
      </c>
      <c r="D275" s="7"/>
      <c r="E275" s="333">
        <f>E276</f>
        <v>1341</v>
      </c>
    </row>
    <row r="276" spans="1:5" s="301" customFormat="1" ht="15.75">
      <c r="A276" s="2" t="s">
        <v>225</v>
      </c>
      <c r="B276" s="7" t="s">
        <v>479</v>
      </c>
      <c r="C276" s="7" t="s">
        <v>401</v>
      </c>
      <c r="D276" s="7"/>
      <c r="E276" s="333">
        <f>E277</f>
        <v>1341</v>
      </c>
    </row>
    <row r="277" spans="1:5" s="301" customFormat="1" ht="31.5">
      <c r="A277" s="2" t="s">
        <v>599</v>
      </c>
      <c r="B277" s="7" t="s">
        <v>479</v>
      </c>
      <c r="C277" s="7" t="s">
        <v>401</v>
      </c>
      <c r="D277" s="7" t="s">
        <v>600</v>
      </c>
      <c r="E277" s="333">
        <v>1341</v>
      </c>
    </row>
    <row r="278" spans="1:5" s="301" customFormat="1" ht="15.75">
      <c r="A278" s="2" t="s">
        <v>483</v>
      </c>
      <c r="B278" s="7" t="s">
        <v>24</v>
      </c>
      <c r="C278" s="7"/>
      <c r="D278" s="7"/>
      <c r="E278" s="333">
        <f>E279</f>
        <v>593887.8250000001</v>
      </c>
    </row>
    <row r="279" spans="1:5" s="301" customFormat="1" ht="38.25" customHeight="1">
      <c r="A279" s="2" t="s">
        <v>129</v>
      </c>
      <c r="B279" s="7" t="s">
        <v>24</v>
      </c>
      <c r="C279" s="7" t="s">
        <v>84</v>
      </c>
      <c r="D279" s="7"/>
      <c r="E279" s="333">
        <f>E291+E304+E285+E280+E288</f>
        <v>593887.8250000001</v>
      </c>
    </row>
    <row r="280" spans="1:5" s="301" customFormat="1" ht="18" customHeight="1">
      <c r="A280" s="2" t="s">
        <v>1133</v>
      </c>
      <c r="B280" s="7" t="s">
        <v>24</v>
      </c>
      <c r="C280" s="7" t="s">
        <v>1134</v>
      </c>
      <c r="D280" s="7"/>
      <c r="E280" s="333">
        <f>E283+E281</f>
        <v>5946.753</v>
      </c>
    </row>
    <row r="281" spans="1:5" s="301" customFormat="1" ht="33" customHeight="1">
      <c r="A281" s="2" t="s">
        <v>1135</v>
      </c>
      <c r="B281" s="7" t="s">
        <v>24</v>
      </c>
      <c r="C281" s="7" t="s">
        <v>1136</v>
      </c>
      <c r="D281" s="7"/>
      <c r="E281" s="333">
        <f>E282</f>
        <v>4846.248</v>
      </c>
    </row>
    <row r="282" spans="1:5" s="301" customFormat="1" ht="36" customHeight="1">
      <c r="A282" s="2" t="s">
        <v>599</v>
      </c>
      <c r="B282" s="7" t="s">
        <v>24</v>
      </c>
      <c r="C282" s="7" t="s">
        <v>1136</v>
      </c>
      <c r="D282" s="7" t="s">
        <v>600</v>
      </c>
      <c r="E282" s="333">
        <v>4846.248</v>
      </c>
    </row>
    <row r="283" spans="1:5" s="301" customFormat="1" ht="50.25" customHeight="1">
      <c r="A283" s="2" t="s">
        <v>1137</v>
      </c>
      <c r="B283" s="7" t="s">
        <v>24</v>
      </c>
      <c r="C283" s="7" t="s">
        <v>1138</v>
      </c>
      <c r="D283" s="7"/>
      <c r="E283" s="333">
        <f>E284</f>
        <v>1100.505</v>
      </c>
    </row>
    <row r="284" spans="1:5" s="301" customFormat="1" ht="38.25" customHeight="1">
      <c r="A284" s="2" t="s">
        <v>599</v>
      </c>
      <c r="B284" s="7" t="s">
        <v>24</v>
      </c>
      <c r="C284" s="7" t="s">
        <v>1138</v>
      </c>
      <c r="D284" s="7" t="s">
        <v>600</v>
      </c>
      <c r="E284" s="333">
        <v>1100.505</v>
      </c>
    </row>
    <row r="285" spans="1:5" s="301" customFormat="1" ht="15.75">
      <c r="A285" s="2" t="s">
        <v>1139</v>
      </c>
      <c r="B285" s="7" t="s">
        <v>24</v>
      </c>
      <c r="C285" s="7" t="s">
        <v>1140</v>
      </c>
      <c r="D285" s="7"/>
      <c r="E285" s="333">
        <f>E286</f>
        <v>600.99</v>
      </c>
    </row>
    <row r="286" spans="1:5" s="301" customFormat="1" ht="35.25" customHeight="1">
      <c r="A286" s="2" t="s">
        <v>103</v>
      </c>
      <c r="B286" s="7" t="s">
        <v>24</v>
      </c>
      <c r="C286" s="7" t="s">
        <v>1141</v>
      </c>
      <c r="D286" s="7"/>
      <c r="E286" s="333">
        <f>E287</f>
        <v>600.99</v>
      </c>
    </row>
    <row r="287" spans="1:5" s="301" customFormat="1" ht="31.5">
      <c r="A287" s="2" t="s">
        <v>599</v>
      </c>
      <c r="B287" s="7" t="s">
        <v>24</v>
      </c>
      <c r="C287" s="7" t="s">
        <v>1141</v>
      </c>
      <c r="D287" s="7" t="s">
        <v>600</v>
      </c>
      <c r="E287" s="333">
        <v>600.99</v>
      </c>
    </row>
    <row r="288" spans="1:5" s="301" customFormat="1" ht="15.75">
      <c r="A288" s="2" t="s">
        <v>1142</v>
      </c>
      <c r="B288" s="7" t="s">
        <v>24</v>
      </c>
      <c r="C288" s="7" t="s">
        <v>1143</v>
      </c>
      <c r="D288" s="7"/>
      <c r="E288" s="333">
        <f>E289</f>
        <v>2102.153</v>
      </c>
    </row>
    <row r="289" spans="1:5" s="301" customFormat="1" ht="47.25">
      <c r="A289" s="2" t="s">
        <v>1144</v>
      </c>
      <c r="B289" s="7" t="s">
        <v>24</v>
      </c>
      <c r="C289" s="7" t="s">
        <v>1145</v>
      </c>
      <c r="D289" s="7"/>
      <c r="E289" s="333">
        <f>E290</f>
        <v>2102.153</v>
      </c>
    </row>
    <row r="290" spans="1:5" s="301" customFormat="1" ht="31.5">
      <c r="A290" s="2" t="s">
        <v>599</v>
      </c>
      <c r="B290" s="7" t="s">
        <v>24</v>
      </c>
      <c r="C290" s="7" t="s">
        <v>1145</v>
      </c>
      <c r="D290" s="7" t="s">
        <v>600</v>
      </c>
      <c r="E290" s="333">
        <v>2102.153</v>
      </c>
    </row>
    <row r="291" spans="1:5" s="301" customFormat="1" ht="31.5">
      <c r="A291" s="2" t="s">
        <v>94</v>
      </c>
      <c r="B291" s="7" t="s">
        <v>24</v>
      </c>
      <c r="C291" s="7" t="s">
        <v>236</v>
      </c>
      <c r="D291" s="7"/>
      <c r="E291" s="333">
        <f>E292+E294+E296+E298+E300+E302</f>
        <v>564558.829</v>
      </c>
    </row>
    <row r="292" spans="1:5" s="301" customFormat="1" ht="31.5">
      <c r="A292" s="2" t="s">
        <v>226</v>
      </c>
      <c r="B292" s="7" t="s">
        <v>24</v>
      </c>
      <c r="C292" s="7" t="s">
        <v>240</v>
      </c>
      <c r="D292" s="7"/>
      <c r="E292" s="333">
        <f>E293</f>
        <v>170080.53</v>
      </c>
    </row>
    <row r="293" spans="1:5" s="301" customFormat="1" ht="31.5">
      <c r="A293" s="2" t="s">
        <v>599</v>
      </c>
      <c r="B293" s="7" t="s">
        <v>24</v>
      </c>
      <c r="C293" s="7" t="s">
        <v>240</v>
      </c>
      <c r="D293" s="7" t="s">
        <v>600</v>
      </c>
      <c r="E293" s="333">
        <v>170080.53</v>
      </c>
    </row>
    <row r="294" spans="1:5" s="301" customFormat="1" ht="160.5" customHeight="1">
      <c r="A294" s="2" t="s">
        <v>642</v>
      </c>
      <c r="B294" s="7" t="s">
        <v>24</v>
      </c>
      <c r="C294" s="7" t="s">
        <v>237</v>
      </c>
      <c r="D294" s="7"/>
      <c r="E294" s="333">
        <f>E295</f>
        <v>340516.1</v>
      </c>
    </row>
    <row r="295" spans="1:5" s="301" customFormat="1" ht="31.5">
      <c r="A295" s="2" t="s">
        <v>599</v>
      </c>
      <c r="B295" s="7" t="s">
        <v>24</v>
      </c>
      <c r="C295" s="7" t="s">
        <v>237</v>
      </c>
      <c r="D295" s="7" t="s">
        <v>600</v>
      </c>
      <c r="E295" s="333">
        <v>340516.1</v>
      </c>
    </row>
    <row r="296" spans="1:5" s="301" customFormat="1" ht="165" customHeight="1">
      <c r="A296" s="2" t="s">
        <v>643</v>
      </c>
      <c r="B296" s="7" t="s">
        <v>24</v>
      </c>
      <c r="C296" s="7" t="s">
        <v>238</v>
      </c>
      <c r="D296" s="7"/>
      <c r="E296" s="333">
        <f>E297</f>
        <v>12201.6</v>
      </c>
    </row>
    <row r="297" spans="1:5" s="301" customFormat="1" ht="31.5">
      <c r="A297" s="2" t="s">
        <v>599</v>
      </c>
      <c r="B297" s="7" t="s">
        <v>24</v>
      </c>
      <c r="C297" s="7" t="s">
        <v>238</v>
      </c>
      <c r="D297" s="7" t="s">
        <v>600</v>
      </c>
      <c r="E297" s="333">
        <v>12201.6</v>
      </c>
    </row>
    <row r="298" spans="1:5" s="301" customFormat="1" ht="174.75" customHeight="1">
      <c r="A298" s="2" t="s">
        <v>644</v>
      </c>
      <c r="B298" s="7" t="s">
        <v>24</v>
      </c>
      <c r="C298" s="7" t="s">
        <v>239</v>
      </c>
      <c r="D298" s="7"/>
      <c r="E298" s="333">
        <f>E299</f>
        <v>36508</v>
      </c>
    </row>
    <row r="299" spans="1:5" s="301" customFormat="1" ht="31.5">
      <c r="A299" s="2" t="s">
        <v>599</v>
      </c>
      <c r="B299" s="7" t="s">
        <v>24</v>
      </c>
      <c r="C299" s="7" t="s">
        <v>239</v>
      </c>
      <c r="D299" s="7" t="s">
        <v>600</v>
      </c>
      <c r="E299" s="333">
        <v>36508</v>
      </c>
    </row>
    <row r="300" spans="1:5" s="301" customFormat="1" ht="47.25">
      <c r="A300" s="2" t="s">
        <v>661</v>
      </c>
      <c r="B300" s="7" t="s">
        <v>24</v>
      </c>
      <c r="C300" s="7" t="s">
        <v>1061</v>
      </c>
      <c r="D300" s="7"/>
      <c r="E300" s="333">
        <f>E301</f>
        <v>1031.5</v>
      </c>
    </row>
    <row r="301" spans="1:5" s="301" customFormat="1" ht="31.5">
      <c r="A301" s="2" t="s">
        <v>599</v>
      </c>
      <c r="B301" s="7" t="s">
        <v>24</v>
      </c>
      <c r="C301" s="7" t="s">
        <v>1061</v>
      </c>
      <c r="D301" s="7" t="s">
        <v>600</v>
      </c>
      <c r="E301" s="333">
        <v>1031.5</v>
      </c>
    </row>
    <row r="302" spans="1:5" s="301" customFormat="1" ht="15.75">
      <c r="A302" s="2" t="s">
        <v>1254</v>
      </c>
      <c r="B302" s="7" t="s">
        <v>24</v>
      </c>
      <c r="C302" s="7" t="s">
        <v>1256</v>
      </c>
      <c r="D302" s="7"/>
      <c r="E302" s="333">
        <f>E303</f>
        <v>4221.099</v>
      </c>
    </row>
    <row r="303" spans="1:5" s="301" customFormat="1" ht="31.5">
      <c r="A303" s="2" t="s">
        <v>599</v>
      </c>
      <c r="B303" s="7" t="s">
        <v>24</v>
      </c>
      <c r="C303" s="7" t="s">
        <v>1256</v>
      </c>
      <c r="D303" s="7" t="s">
        <v>600</v>
      </c>
      <c r="E303" s="333">
        <v>4221.099</v>
      </c>
    </row>
    <row r="304" spans="1:5" s="301" customFormat="1" ht="47.25">
      <c r="A304" s="2" t="s">
        <v>96</v>
      </c>
      <c r="B304" s="7" t="s">
        <v>24</v>
      </c>
      <c r="C304" s="7" t="s">
        <v>250</v>
      </c>
      <c r="D304" s="7"/>
      <c r="E304" s="333">
        <f>E305+E307</f>
        <v>20679.1</v>
      </c>
    </row>
    <row r="305" spans="1:5" s="301" customFormat="1" ht="31.5">
      <c r="A305" s="2" t="s">
        <v>226</v>
      </c>
      <c r="B305" s="7" t="s">
        <v>24</v>
      </c>
      <c r="C305" s="7" t="s">
        <v>402</v>
      </c>
      <c r="D305" s="7"/>
      <c r="E305" s="333">
        <f>E306</f>
        <v>11353</v>
      </c>
    </row>
    <row r="306" spans="1:5" s="301" customFormat="1" ht="31.5">
      <c r="A306" s="2" t="s">
        <v>599</v>
      </c>
      <c r="B306" s="7" t="s">
        <v>24</v>
      </c>
      <c r="C306" s="7" t="s">
        <v>402</v>
      </c>
      <c r="D306" s="7" t="s">
        <v>600</v>
      </c>
      <c r="E306" s="333">
        <v>11353</v>
      </c>
    </row>
    <row r="307" spans="1:5" s="301" customFormat="1" ht="47.25">
      <c r="A307" s="2" t="s">
        <v>48</v>
      </c>
      <c r="B307" s="7" t="s">
        <v>24</v>
      </c>
      <c r="C307" s="7" t="s">
        <v>45</v>
      </c>
      <c r="D307" s="7"/>
      <c r="E307" s="333">
        <f>E308</f>
        <v>9326.1</v>
      </c>
    </row>
    <row r="308" spans="1:5" s="301" customFormat="1" ht="31.5">
      <c r="A308" s="2" t="s">
        <v>599</v>
      </c>
      <c r="B308" s="7" t="s">
        <v>24</v>
      </c>
      <c r="C308" s="7" t="s">
        <v>45</v>
      </c>
      <c r="D308" s="7" t="s">
        <v>600</v>
      </c>
      <c r="E308" s="333">
        <v>9326.1</v>
      </c>
    </row>
    <row r="309" spans="1:5" s="301" customFormat="1" ht="15.75">
      <c r="A309" s="2" t="s">
        <v>448</v>
      </c>
      <c r="B309" s="7" t="s">
        <v>447</v>
      </c>
      <c r="C309" s="7"/>
      <c r="D309" s="7"/>
      <c r="E309" s="333">
        <f>E323+E310</f>
        <v>105886.20000000001</v>
      </c>
    </row>
    <row r="310" spans="1:5" s="301" customFormat="1" ht="31.5">
      <c r="A310" s="2" t="s">
        <v>129</v>
      </c>
      <c r="B310" s="7" t="s">
        <v>447</v>
      </c>
      <c r="C310" s="7" t="s">
        <v>84</v>
      </c>
      <c r="D310" s="7"/>
      <c r="E310" s="333">
        <f>E311+E320</f>
        <v>68990.3</v>
      </c>
    </row>
    <row r="311" spans="1:5" s="301" customFormat="1" ht="31.5">
      <c r="A311" s="2" t="s">
        <v>241</v>
      </c>
      <c r="B311" s="7" t="s">
        <v>447</v>
      </c>
      <c r="C311" s="7" t="s">
        <v>242</v>
      </c>
      <c r="D311" s="7"/>
      <c r="E311" s="333">
        <f>E312+E316+E314+E318</f>
        <v>65876.3</v>
      </c>
    </row>
    <row r="312" spans="1:5" s="301" customFormat="1" ht="15.75">
      <c r="A312" s="2" t="s">
        <v>227</v>
      </c>
      <c r="B312" s="7" t="s">
        <v>447</v>
      </c>
      <c r="C312" s="7" t="s">
        <v>243</v>
      </c>
      <c r="D312" s="7"/>
      <c r="E312" s="333">
        <f>E313</f>
        <v>53343.421</v>
      </c>
    </row>
    <row r="313" spans="1:5" s="301" customFormat="1" ht="31.5">
      <c r="A313" s="2" t="s">
        <v>599</v>
      </c>
      <c r="B313" s="7" t="s">
        <v>447</v>
      </c>
      <c r="C313" s="7" t="s">
        <v>243</v>
      </c>
      <c r="D313" s="7" t="s">
        <v>600</v>
      </c>
      <c r="E313" s="333">
        <v>53343.421</v>
      </c>
    </row>
    <row r="314" spans="1:5" s="301" customFormat="1" ht="47.25">
      <c r="A314" s="2" t="s">
        <v>661</v>
      </c>
      <c r="B314" s="7" t="s">
        <v>447</v>
      </c>
      <c r="C314" s="7" t="s">
        <v>1062</v>
      </c>
      <c r="D314" s="7"/>
      <c r="E314" s="333">
        <f>E315</f>
        <v>160</v>
      </c>
    </row>
    <row r="315" spans="1:5" s="301" customFormat="1" ht="31.5">
      <c r="A315" s="2" t="s">
        <v>599</v>
      </c>
      <c r="B315" s="7" t="s">
        <v>447</v>
      </c>
      <c r="C315" s="7" t="s">
        <v>1062</v>
      </c>
      <c r="D315" s="7" t="s">
        <v>600</v>
      </c>
      <c r="E315" s="333">
        <v>160</v>
      </c>
    </row>
    <row r="316" spans="1:5" s="301" customFormat="1" ht="47.25">
      <c r="A316" s="2" t="s">
        <v>959</v>
      </c>
      <c r="B316" s="7" t="s">
        <v>447</v>
      </c>
      <c r="C316" s="7" t="s">
        <v>49</v>
      </c>
      <c r="D316" s="7"/>
      <c r="E316" s="333">
        <f>E317</f>
        <v>11741.3</v>
      </c>
    </row>
    <row r="317" spans="1:5" s="301" customFormat="1" ht="31.5">
      <c r="A317" s="2" t="s">
        <v>599</v>
      </c>
      <c r="B317" s="7" t="s">
        <v>447</v>
      </c>
      <c r="C317" s="7" t="s">
        <v>49</v>
      </c>
      <c r="D317" s="7" t="s">
        <v>600</v>
      </c>
      <c r="E317" s="333">
        <v>11741.3</v>
      </c>
    </row>
    <row r="318" spans="1:5" s="301" customFormat="1" ht="15.75">
      <c r="A318" s="2" t="s">
        <v>1254</v>
      </c>
      <c r="B318" s="7" t="s">
        <v>447</v>
      </c>
      <c r="C318" s="7" t="s">
        <v>1257</v>
      </c>
      <c r="D318" s="7"/>
      <c r="E318" s="333">
        <f>E319</f>
        <v>631.579</v>
      </c>
    </row>
    <row r="319" spans="1:5" s="301" customFormat="1" ht="31.5">
      <c r="A319" s="2" t="s">
        <v>599</v>
      </c>
      <c r="B319" s="7" t="s">
        <v>447</v>
      </c>
      <c r="C319" s="7" t="s">
        <v>1257</v>
      </c>
      <c r="D319" s="7" t="s">
        <v>600</v>
      </c>
      <c r="E319" s="333">
        <v>631.579</v>
      </c>
    </row>
    <row r="320" spans="1:5" s="301" customFormat="1" ht="36" customHeight="1">
      <c r="A320" s="2" t="s">
        <v>1362</v>
      </c>
      <c r="B320" s="7" t="s">
        <v>447</v>
      </c>
      <c r="C320" s="7" t="s">
        <v>1363</v>
      </c>
      <c r="D320" s="7"/>
      <c r="E320" s="333">
        <f>E321</f>
        <v>3114</v>
      </c>
    </row>
    <row r="321" spans="1:5" s="301" customFormat="1" ht="15.75">
      <c r="A321" s="2" t="s">
        <v>227</v>
      </c>
      <c r="B321" s="7" t="s">
        <v>447</v>
      </c>
      <c r="C321" s="7" t="s">
        <v>1364</v>
      </c>
      <c r="D321" s="7"/>
      <c r="E321" s="333">
        <f>E322</f>
        <v>3114</v>
      </c>
    </row>
    <row r="322" spans="1:5" s="301" customFormat="1" ht="31.5">
      <c r="A322" s="2" t="s">
        <v>599</v>
      </c>
      <c r="B322" s="7" t="s">
        <v>447</v>
      </c>
      <c r="C322" s="7" t="s">
        <v>1364</v>
      </c>
      <c r="D322" s="7" t="s">
        <v>600</v>
      </c>
      <c r="E322" s="333">
        <v>3114</v>
      </c>
    </row>
    <row r="323" spans="1:5" s="301" customFormat="1" ht="31.5">
      <c r="A323" s="2" t="s">
        <v>2</v>
      </c>
      <c r="B323" s="7" t="s">
        <v>447</v>
      </c>
      <c r="C323" s="7" t="s">
        <v>272</v>
      </c>
      <c r="D323" s="7"/>
      <c r="E323" s="333">
        <f>E324</f>
        <v>36895.9</v>
      </c>
    </row>
    <row r="324" spans="1:5" s="301" customFormat="1" ht="31.5">
      <c r="A324" s="2" t="s">
        <v>4</v>
      </c>
      <c r="B324" s="7" t="s">
        <v>447</v>
      </c>
      <c r="C324" s="7" t="s">
        <v>278</v>
      </c>
      <c r="D324" s="7"/>
      <c r="E324" s="333">
        <f>E325+E327</f>
        <v>36895.9</v>
      </c>
    </row>
    <row r="325" spans="1:5" s="301" customFormat="1" ht="15.75">
      <c r="A325" s="2" t="s">
        <v>227</v>
      </c>
      <c r="B325" s="7" t="s">
        <v>447</v>
      </c>
      <c r="C325" s="7" t="s">
        <v>279</v>
      </c>
      <c r="D325" s="7"/>
      <c r="E325" s="333">
        <f>E326</f>
        <v>26995.665</v>
      </c>
    </row>
    <row r="326" spans="1:5" s="301" customFormat="1" ht="31.5">
      <c r="A326" s="2" t="s">
        <v>599</v>
      </c>
      <c r="B326" s="7" t="s">
        <v>447</v>
      </c>
      <c r="C326" s="7" t="s">
        <v>279</v>
      </c>
      <c r="D326" s="7" t="s">
        <v>600</v>
      </c>
      <c r="E326" s="333">
        <v>26995.665</v>
      </c>
    </row>
    <row r="327" spans="1:5" s="301" customFormat="1" ht="47.25">
      <c r="A327" s="2" t="s">
        <v>959</v>
      </c>
      <c r="B327" s="7" t="s">
        <v>447</v>
      </c>
      <c r="C327" s="7" t="s">
        <v>50</v>
      </c>
      <c r="D327" s="7"/>
      <c r="E327" s="333">
        <f>E328</f>
        <v>9900.235</v>
      </c>
    </row>
    <row r="328" spans="1:5" s="301" customFormat="1" ht="31.5">
      <c r="A328" s="2" t="s">
        <v>599</v>
      </c>
      <c r="B328" s="7" t="s">
        <v>447</v>
      </c>
      <c r="C328" s="7" t="s">
        <v>50</v>
      </c>
      <c r="D328" s="7" t="s">
        <v>600</v>
      </c>
      <c r="E328" s="333">
        <v>9900.235</v>
      </c>
    </row>
    <row r="329" spans="1:5" s="301" customFormat="1" ht="15.75">
      <c r="A329" s="2" t="s">
        <v>430</v>
      </c>
      <c r="B329" s="7" t="s">
        <v>25</v>
      </c>
      <c r="C329" s="7"/>
      <c r="D329" s="7"/>
      <c r="E329" s="333">
        <f>E330+E340+E344</f>
        <v>35098.2</v>
      </c>
    </row>
    <row r="330" spans="1:5" s="301" customFormat="1" ht="31.5">
      <c r="A330" s="2" t="s">
        <v>129</v>
      </c>
      <c r="B330" s="7" t="s">
        <v>25</v>
      </c>
      <c r="C330" s="7" t="s">
        <v>84</v>
      </c>
      <c r="D330" s="7"/>
      <c r="E330" s="333">
        <f>E331</f>
        <v>22677.2</v>
      </c>
    </row>
    <row r="331" spans="1:5" s="301" customFormat="1" ht="31.5">
      <c r="A331" s="2" t="s">
        <v>374</v>
      </c>
      <c r="B331" s="7" t="s">
        <v>25</v>
      </c>
      <c r="C331" s="7" t="s">
        <v>245</v>
      </c>
      <c r="D331" s="7"/>
      <c r="E331" s="333">
        <f>E332+E337+E335</f>
        <v>22677.2</v>
      </c>
    </row>
    <row r="332" spans="1:5" s="301" customFormat="1" ht="15.75">
      <c r="A332" s="2" t="s">
        <v>533</v>
      </c>
      <c r="B332" s="7" t="s">
        <v>25</v>
      </c>
      <c r="C332" s="7" t="s">
        <v>74</v>
      </c>
      <c r="D332" s="7"/>
      <c r="E332" s="333">
        <f>E333+E334</f>
        <v>2000</v>
      </c>
    </row>
    <row r="333" spans="1:5" s="301" customFormat="1" ht="31.5">
      <c r="A333" s="2" t="s">
        <v>622</v>
      </c>
      <c r="B333" s="7" t="s">
        <v>25</v>
      </c>
      <c r="C333" s="7" t="s">
        <v>74</v>
      </c>
      <c r="D333" s="7" t="s">
        <v>593</v>
      </c>
      <c r="E333" s="333">
        <v>441</v>
      </c>
    </row>
    <row r="334" spans="1:5" s="301" customFormat="1" ht="31.5">
      <c r="A334" s="2" t="s">
        <v>599</v>
      </c>
      <c r="B334" s="7" t="s">
        <v>25</v>
      </c>
      <c r="C334" s="7" t="s">
        <v>74</v>
      </c>
      <c r="D334" s="7" t="s">
        <v>600</v>
      </c>
      <c r="E334" s="333">
        <v>1559</v>
      </c>
    </row>
    <row r="335" spans="1:5" s="301" customFormat="1" ht="15.75">
      <c r="A335" s="2" t="s">
        <v>1063</v>
      </c>
      <c r="B335" s="7" t="s">
        <v>25</v>
      </c>
      <c r="C335" s="7" t="s">
        <v>1064</v>
      </c>
      <c r="D335" s="7"/>
      <c r="E335" s="333">
        <f>E336</f>
        <v>3318.4</v>
      </c>
    </row>
    <row r="336" spans="1:5" s="301" customFormat="1" ht="31.5">
      <c r="A336" s="2" t="s">
        <v>599</v>
      </c>
      <c r="B336" s="7" t="s">
        <v>25</v>
      </c>
      <c r="C336" s="7" t="s">
        <v>1064</v>
      </c>
      <c r="D336" s="7" t="s">
        <v>600</v>
      </c>
      <c r="E336" s="333">
        <v>3318.4</v>
      </c>
    </row>
    <row r="337" spans="1:5" s="301" customFormat="1" ht="47.25">
      <c r="A337" s="2" t="s">
        <v>645</v>
      </c>
      <c r="B337" s="7" t="s">
        <v>25</v>
      </c>
      <c r="C337" s="7" t="s">
        <v>75</v>
      </c>
      <c r="D337" s="7"/>
      <c r="E337" s="333">
        <f>E338+E339</f>
        <v>17358.8</v>
      </c>
    </row>
    <row r="338" spans="1:5" s="301" customFormat="1" ht="15.75">
      <c r="A338" s="2" t="s">
        <v>604</v>
      </c>
      <c r="B338" s="7" t="s">
        <v>25</v>
      </c>
      <c r="C338" s="7" t="s">
        <v>75</v>
      </c>
      <c r="D338" s="7" t="s">
        <v>603</v>
      </c>
      <c r="E338" s="333">
        <v>11520.934</v>
      </c>
    </row>
    <row r="339" spans="1:5" s="301" customFormat="1" ht="31.5">
      <c r="A339" s="2" t="s">
        <v>599</v>
      </c>
      <c r="B339" s="7" t="s">
        <v>25</v>
      </c>
      <c r="C339" s="7" t="s">
        <v>75</v>
      </c>
      <c r="D339" s="7" t="s">
        <v>600</v>
      </c>
      <c r="E339" s="333">
        <v>5837.866</v>
      </c>
    </row>
    <row r="340" spans="1:5" s="301" customFormat="1" ht="47.25">
      <c r="A340" s="2" t="s">
        <v>258</v>
      </c>
      <c r="B340" s="7" t="s">
        <v>25</v>
      </c>
      <c r="C340" s="7" t="s">
        <v>259</v>
      </c>
      <c r="D340" s="7"/>
      <c r="E340" s="333">
        <f>E341</f>
        <v>12211</v>
      </c>
    </row>
    <row r="341" spans="1:5" s="301" customFormat="1" ht="31.5">
      <c r="A341" s="2" t="s">
        <v>260</v>
      </c>
      <c r="B341" s="7" t="s">
        <v>25</v>
      </c>
      <c r="C341" s="7" t="s">
        <v>261</v>
      </c>
      <c r="D341" s="7"/>
      <c r="E341" s="333">
        <f>E342</f>
        <v>12211</v>
      </c>
    </row>
    <row r="342" spans="1:5" s="301" customFormat="1" ht="15.75">
      <c r="A342" s="2" t="s">
        <v>605</v>
      </c>
      <c r="B342" s="7" t="s">
        <v>25</v>
      </c>
      <c r="C342" s="7" t="s">
        <v>262</v>
      </c>
      <c r="D342" s="7"/>
      <c r="E342" s="333">
        <f>E343</f>
        <v>12211</v>
      </c>
    </row>
    <row r="343" spans="1:5" s="301" customFormat="1" ht="31.5">
      <c r="A343" s="2" t="s">
        <v>599</v>
      </c>
      <c r="B343" s="7" t="s">
        <v>25</v>
      </c>
      <c r="C343" s="7" t="s">
        <v>262</v>
      </c>
      <c r="D343" s="7" t="s">
        <v>600</v>
      </c>
      <c r="E343" s="333">
        <v>12211</v>
      </c>
    </row>
    <row r="344" spans="1:5" s="301" customFormat="1" ht="31.5">
      <c r="A344" s="2" t="s">
        <v>322</v>
      </c>
      <c r="B344" s="7" t="s">
        <v>25</v>
      </c>
      <c r="C344" s="7" t="s">
        <v>323</v>
      </c>
      <c r="D344" s="7"/>
      <c r="E344" s="333">
        <f>E345</f>
        <v>210</v>
      </c>
    </row>
    <row r="345" spans="1:5" s="301" customFormat="1" ht="31.5">
      <c r="A345" s="2" t="s">
        <v>327</v>
      </c>
      <c r="B345" s="7" t="s">
        <v>25</v>
      </c>
      <c r="C345" s="7" t="s">
        <v>329</v>
      </c>
      <c r="D345" s="7"/>
      <c r="E345" s="333">
        <f>E346</f>
        <v>210</v>
      </c>
    </row>
    <row r="346" spans="1:5" s="301" customFormat="1" ht="15.75">
      <c r="A346" s="2" t="s">
        <v>533</v>
      </c>
      <c r="B346" s="7" t="s">
        <v>25</v>
      </c>
      <c r="C346" s="7" t="s">
        <v>328</v>
      </c>
      <c r="D346" s="7"/>
      <c r="E346" s="333">
        <f>E347</f>
        <v>210</v>
      </c>
    </row>
    <row r="347" spans="1:5" s="301" customFormat="1" ht="31.5">
      <c r="A347" s="2" t="s">
        <v>599</v>
      </c>
      <c r="B347" s="7" t="s">
        <v>25</v>
      </c>
      <c r="C347" s="7" t="s">
        <v>328</v>
      </c>
      <c r="D347" s="7" t="s">
        <v>600</v>
      </c>
      <c r="E347" s="333">
        <v>210</v>
      </c>
    </row>
    <row r="348" spans="1:5" s="301" customFormat="1" ht="15.75">
      <c r="A348" s="2" t="s">
        <v>26</v>
      </c>
      <c r="B348" s="7" t="s">
        <v>27</v>
      </c>
      <c r="C348" s="7"/>
      <c r="D348" s="7"/>
      <c r="E348" s="333">
        <f>E349</f>
        <v>36607.5</v>
      </c>
    </row>
    <row r="349" spans="1:5" s="301" customFormat="1" ht="31.5">
      <c r="A349" s="2" t="s">
        <v>129</v>
      </c>
      <c r="B349" s="7" t="s">
        <v>27</v>
      </c>
      <c r="C349" s="7" t="s">
        <v>84</v>
      </c>
      <c r="D349" s="7"/>
      <c r="E349" s="333">
        <f>E350+E355</f>
        <v>36607.5</v>
      </c>
    </row>
    <row r="350" spans="1:5" s="301" customFormat="1" ht="31.5">
      <c r="A350" s="2" t="s">
        <v>248</v>
      </c>
      <c r="B350" s="7" t="s">
        <v>27</v>
      </c>
      <c r="C350" s="7" t="s">
        <v>247</v>
      </c>
      <c r="D350" s="7"/>
      <c r="E350" s="333">
        <f>E351</f>
        <v>2495</v>
      </c>
    </row>
    <row r="351" spans="1:5" s="301" customFormat="1" ht="15.75">
      <c r="A351" s="2" t="s">
        <v>228</v>
      </c>
      <c r="B351" s="7" t="s">
        <v>27</v>
      </c>
      <c r="C351" s="7" t="s">
        <v>77</v>
      </c>
      <c r="D351" s="7"/>
      <c r="E351" s="333">
        <f>E352+E353+E354</f>
        <v>2495</v>
      </c>
    </row>
    <row r="352" spans="1:5" s="301" customFormat="1" ht="47.25">
      <c r="A352" s="2" t="s">
        <v>591</v>
      </c>
      <c r="B352" s="7" t="s">
        <v>27</v>
      </c>
      <c r="C352" s="7" t="s">
        <v>77</v>
      </c>
      <c r="D352" s="7" t="s">
        <v>592</v>
      </c>
      <c r="E352" s="333">
        <v>1250</v>
      </c>
    </row>
    <row r="353" spans="1:5" s="301" customFormat="1" ht="31.5">
      <c r="A353" s="2" t="s">
        <v>622</v>
      </c>
      <c r="B353" s="7" t="s">
        <v>27</v>
      </c>
      <c r="C353" s="7" t="s">
        <v>77</v>
      </c>
      <c r="D353" s="7" t="s">
        <v>593</v>
      </c>
      <c r="E353" s="333">
        <v>980</v>
      </c>
    </row>
    <row r="354" spans="1:5" s="301" customFormat="1" ht="31.5">
      <c r="A354" s="2" t="s">
        <v>599</v>
      </c>
      <c r="B354" s="7" t="s">
        <v>27</v>
      </c>
      <c r="C354" s="7" t="s">
        <v>77</v>
      </c>
      <c r="D354" s="7" t="s">
        <v>600</v>
      </c>
      <c r="E354" s="333">
        <v>265</v>
      </c>
    </row>
    <row r="355" spans="1:5" s="301" customFormat="1" ht="31.5">
      <c r="A355" s="2" t="s">
        <v>251</v>
      </c>
      <c r="B355" s="7" t="s">
        <v>27</v>
      </c>
      <c r="C355" s="7" t="s">
        <v>249</v>
      </c>
      <c r="D355" s="7"/>
      <c r="E355" s="333">
        <f>E358+E356</f>
        <v>34112.5</v>
      </c>
    </row>
    <row r="356" spans="1:5" s="301" customFormat="1" ht="15.75">
      <c r="A356" s="2" t="s">
        <v>1319</v>
      </c>
      <c r="B356" s="7" t="s">
        <v>27</v>
      </c>
      <c r="C356" s="7" t="s">
        <v>1320</v>
      </c>
      <c r="D356" s="7"/>
      <c r="E356" s="333">
        <f>E357</f>
        <v>52.5</v>
      </c>
    </row>
    <row r="357" spans="1:5" s="301" customFormat="1" ht="31.5">
      <c r="A357" s="2" t="s">
        <v>622</v>
      </c>
      <c r="B357" s="7" t="s">
        <v>27</v>
      </c>
      <c r="C357" s="7" t="s">
        <v>1320</v>
      </c>
      <c r="D357" s="7" t="s">
        <v>593</v>
      </c>
      <c r="E357" s="333">
        <v>52.5</v>
      </c>
    </row>
    <row r="358" spans="1:5" s="301" customFormat="1" ht="47.25">
      <c r="A358" s="2" t="s">
        <v>531</v>
      </c>
      <c r="B358" s="7" t="s">
        <v>27</v>
      </c>
      <c r="C358" s="7" t="s">
        <v>78</v>
      </c>
      <c r="D358" s="7"/>
      <c r="E358" s="333">
        <f>E359+E360+E361</f>
        <v>34060</v>
      </c>
    </row>
    <row r="359" spans="1:5" s="301" customFormat="1" ht="47.25">
      <c r="A359" s="2" t="s">
        <v>591</v>
      </c>
      <c r="B359" s="7" t="s">
        <v>27</v>
      </c>
      <c r="C359" s="7" t="s">
        <v>78</v>
      </c>
      <c r="D359" s="7" t="s">
        <v>592</v>
      </c>
      <c r="E359" s="333">
        <v>28564.639</v>
      </c>
    </row>
    <row r="360" spans="1:5" s="301" customFormat="1" ht="31.5">
      <c r="A360" s="2" t="s">
        <v>622</v>
      </c>
      <c r="B360" s="7" t="s">
        <v>27</v>
      </c>
      <c r="C360" s="7" t="s">
        <v>78</v>
      </c>
      <c r="D360" s="7" t="s">
        <v>593</v>
      </c>
      <c r="E360" s="333">
        <v>4883.361</v>
      </c>
    </row>
    <row r="361" spans="1:5" s="301" customFormat="1" ht="15.75">
      <c r="A361" s="2" t="s">
        <v>594</v>
      </c>
      <c r="B361" s="7" t="s">
        <v>27</v>
      </c>
      <c r="C361" s="7" t="s">
        <v>78</v>
      </c>
      <c r="D361" s="7" t="s">
        <v>595</v>
      </c>
      <c r="E361" s="333">
        <v>612</v>
      </c>
    </row>
    <row r="362" spans="1:5" s="301" customFormat="1" ht="15.75">
      <c r="A362" s="40" t="s">
        <v>222</v>
      </c>
      <c r="B362" s="5" t="s">
        <v>480</v>
      </c>
      <c r="C362" s="5"/>
      <c r="D362" s="5"/>
      <c r="E362" s="15">
        <f>E363</f>
        <v>97279.431</v>
      </c>
    </row>
    <row r="363" spans="1:5" s="301" customFormat="1" ht="15.75">
      <c r="A363" s="2" t="s">
        <v>28</v>
      </c>
      <c r="B363" s="7" t="s">
        <v>481</v>
      </c>
      <c r="C363" s="7"/>
      <c r="D363" s="7"/>
      <c r="E363" s="333">
        <f>E364+E398</f>
        <v>97279.431</v>
      </c>
    </row>
    <row r="364" spans="1:5" s="301" customFormat="1" ht="31.5">
      <c r="A364" s="2" t="s">
        <v>2</v>
      </c>
      <c r="B364" s="7" t="s">
        <v>481</v>
      </c>
      <c r="C364" s="7" t="s">
        <v>272</v>
      </c>
      <c r="D364" s="7"/>
      <c r="E364" s="333">
        <f>E365+E392+E395</f>
        <v>97079.431</v>
      </c>
    </row>
    <row r="365" spans="1:5" s="301" customFormat="1" ht="47.25">
      <c r="A365" s="2" t="s">
        <v>274</v>
      </c>
      <c r="B365" s="7" t="s">
        <v>481</v>
      </c>
      <c r="C365" s="7" t="s">
        <v>273</v>
      </c>
      <c r="D365" s="7"/>
      <c r="E365" s="333">
        <f>E366+E372+E374+E381+E383+E370+E386+E388+E390+E377+E379</f>
        <v>96207.431</v>
      </c>
    </row>
    <row r="366" spans="1:5" s="301" customFormat="1" ht="15.75">
      <c r="A366" s="2" t="s">
        <v>619</v>
      </c>
      <c r="B366" s="7" t="s">
        <v>481</v>
      </c>
      <c r="C366" s="7" t="s">
        <v>275</v>
      </c>
      <c r="D366" s="7"/>
      <c r="E366" s="333">
        <f>E369+E368+E367</f>
        <v>36765.975</v>
      </c>
    </row>
    <row r="367" spans="1:5" s="301" customFormat="1" ht="31.5">
      <c r="A367" s="2" t="s">
        <v>622</v>
      </c>
      <c r="B367" s="7" t="s">
        <v>481</v>
      </c>
      <c r="C367" s="7" t="s">
        <v>275</v>
      </c>
      <c r="D367" s="7" t="s">
        <v>593</v>
      </c>
      <c r="E367" s="333">
        <v>31</v>
      </c>
    </row>
    <row r="368" spans="1:5" s="301" customFormat="1" ht="15.75">
      <c r="A368" s="2" t="s">
        <v>455</v>
      </c>
      <c r="B368" s="7" t="s">
        <v>481</v>
      </c>
      <c r="C368" s="7" t="s">
        <v>275</v>
      </c>
      <c r="D368" s="7" t="s">
        <v>602</v>
      </c>
      <c r="E368" s="333">
        <v>5528.805</v>
      </c>
    </row>
    <row r="369" spans="1:5" s="301" customFormat="1" ht="31.5">
      <c r="A369" s="2" t="s">
        <v>599</v>
      </c>
      <c r="B369" s="7" t="s">
        <v>481</v>
      </c>
      <c r="C369" s="7" t="s">
        <v>275</v>
      </c>
      <c r="D369" s="7" t="s">
        <v>600</v>
      </c>
      <c r="E369" s="333">
        <v>31206.17</v>
      </c>
    </row>
    <row r="370" spans="1:5" s="301" customFormat="1" ht="15.75">
      <c r="A370" s="2" t="s">
        <v>1065</v>
      </c>
      <c r="B370" s="7" t="s">
        <v>481</v>
      </c>
      <c r="C370" s="7" t="s">
        <v>1066</v>
      </c>
      <c r="D370" s="7"/>
      <c r="E370" s="333">
        <f>E371</f>
        <v>912</v>
      </c>
    </row>
    <row r="371" spans="1:5" s="301" customFormat="1" ht="15.75">
      <c r="A371" s="2" t="s">
        <v>455</v>
      </c>
      <c r="B371" s="7" t="s">
        <v>481</v>
      </c>
      <c r="C371" s="7" t="s">
        <v>1066</v>
      </c>
      <c r="D371" s="7" t="s">
        <v>602</v>
      </c>
      <c r="E371" s="333">
        <v>912</v>
      </c>
    </row>
    <row r="372" spans="1:5" s="301" customFormat="1" ht="15.75">
      <c r="A372" s="2" t="s">
        <v>489</v>
      </c>
      <c r="B372" s="7" t="s">
        <v>481</v>
      </c>
      <c r="C372" s="7" t="s">
        <v>276</v>
      </c>
      <c r="D372" s="7"/>
      <c r="E372" s="333">
        <f>E373</f>
        <v>17663.7</v>
      </c>
    </row>
    <row r="373" spans="1:5" s="301" customFormat="1" ht="31.5">
      <c r="A373" s="2" t="s">
        <v>599</v>
      </c>
      <c r="B373" s="7" t="s">
        <v>481</v>
      </c>
      <c r="C373" s="7" t="s">
        <v>276</v>
      </c>
      <c r="D373" s="7" t="s">
        <v>600</v>
      </c>
      <c r="E373" s="333">
        <v>17663.7</v>
      </c>
    </row>
    <row r="374" spans="1:5" s="301" customFormat="1" ht="15.75">
      <c r="A374" s="2" t="s">
        <v>620</v>
      </c>
      <c r="B374" s="7" t="s">
        <v>481</v>
      </c>
      <c r="C374" s="7" t="s">
        <v>277</v>
      </c>
      <c r="D374" s="7"/>
      <c r="E374" s="333">
        <f>E375+E376</f>
        <v>800</v>
      </c>
    </row>
    <row r="375" spans="1:5" s="301" customFormat="1" ht="31.5">
      <c r="A375" s="2" t="s">
        <v>622</v>
      </c>
      <c r="B375" s="7" t="s">
        <v>481</v>
      </c>
      <c r="C375" s="7" t="s">
        <v>277</v>
      </c>
      <c r="D375" s="7" t="s">
        <v>593</v>
      </c>
      <c r="E375" s="333">
        <v>780</v>
      </c>
    </row>
    <row r="376" spans="1:5" s="301" customFormat="1" ht="15.75">
      <c r="A376" s="2" t="s">
        <v>604</v>
      </c>
      <c r="B376" s="7" t="s">
        <v>481</v>
      </c>
      <c r="C376" s="7" t="s">
        <v>277</v>
      </c>
      <c r="D376" s="7" t="s">
        <v>603</v>
      </c>
      <c r="E376" s="333">
        <v>20</v>
      </c>
    </row>
    <row r="377" spans="1:5" s="301" customFormat="1" ht="15.75">
      <c r="A377" s="2" t="s">
        <v>1274</v>
      </c>
      <c r="B377" s="7" t="s">
        <v>481</v>
      </c>
      <c r="C377" s="7" t="s">
        <v>1275</v>
      </c>
      <c r="D377" s="7"/>
      <c r="E377" s="333">
        <f>E378</f>
        <v>887</v>
      </c>
    </row>
    <row r="378" spans="1:5" s="301" customFormat="1" ht="15.75">
      <c r="A378" s="2" t="s">
        <v>455</v>
      </c>
      <c r="B378" s="7" t="s">
        <v>481</v>
      </c>
      <c r="C378" s="7" t="s">
        <v>1275</v>
      </c>
      <c r="D378" s="7" t="s">
        <v>602</v>
      </c>
      <c r="E378" s="333">
        <v>887</v>
      </c>
    </row>
    <row r="379" spans="1:5" s="301" customFormat="1" ht="15.75">
      <c r="A379" s="2" t="s">
        <v>1321</v>
      </c>
      <c r="B379" s="7" t="s">
        <v>481</v>
      </c>
      <c r="C379" s="7" t="s">
        <v>1322</v>
      </c>
      <c r="D379" s="7"/>
      <c r="E379" s="333">
        <f>E380</f>
        <v>160.926</v>
      </c>
    </row>
    <row r="380" spans="1:5" s="301" customFormat="1" ht="31.5">
      <c r="A380" s="2" t="s">
        <v>599</v>
      </c>
      <c r="B380" s="7" t="s">
        <v>481</v>
      </c>
      <c r="C380" s="7" t="s">
        <v>1322</v>
      </c>
      <c r="D380" s="7" t="s">
        <v>600</v>
      </c>
      <c r="E380" s="333">
        <v>160.926</v>
      </c>
    </row>
    <row r="381" spans="1:5" s="301" customFormat="1" ht="47.25">
      <c r="A381" s="2" t="s">
        <v>661</v>
      </c>
      <c r="B381" s="7" t="s">
        <v>481</v>
      </c>
      <c r="C381" s="7" t="s">
        <v>662</v>
      </c>
      <c r="D381" s="7"/>
      <c r="E381" s="333">
        <f>E382</f>
        <v>2022</v>
      </c>
    </row>
    <row r="382" spans="1:5" s="301" customFormat="1" ht="31.5">
      <c r="A382" s="2" t="s">
        <v>599</v>
      </c>
      <c r="B382" s="7" t="s">
        <v>481</v>
      </c>
      <c r="C382" s="7" t="s">
        <v>662</v>
      </c>
      <c r="D382" s="7" t="s">
        <v>600</v>
      </c>
      <c r="E382" s="333">
        <v>2022</v>
      </c>
    </row>
    <row r="383" spans="1:5" s="301" customFormat="1" ht="78.75">
      <c r="A383" s="2" t="s">
        <v>960</v>
      </c>
      <c r="B383" s="7" t="s">
        <v>481</v>
      </c>
      <c r="C383" s="7" t="s">
        <v>51</v>
      </c>
      <c r="D383" s="7"/>
      <c r="E383" s="333">
        <f>E385+E384</f>
        <v>36317.1</v>
      </c>
    </row>
    <row r="384" spans="1:5" s="301" customFormat="1" ht="15.75">
      <c r="A384" s="2" t="s">
        <v>455</v>
      </c>
      <c r="B384" s="7" t="s">
        <v>481</v>
      </c>
      <c r="C384" s="7" t="s">
        <v>51</v>
      </c>
      <c r="D384" s="7" t="s">
        <v>602</v>
      </c>
      <c r="E384" s="333">
        <v>9193</v>
      </c>
    </row>
    <row r="385" spans="1:5" s="301" customFormat="1" ht="31.5">
      <c r="A385" s="2" t="s">
        <v>599</v>
      </c>
      <c r="B385" s="7" t="s">
        <v>481</v>
      </c>
      <c r="C385" s="7" t="s">
        <v>51</v>
      </c>
      <c r="D385" s="7" t="s">
        <v>600</v>
      </c>
      <c r="E385" s="333">
        <v>27124.1</v>
      </c>
    </row>
    <row r="386" spans="1:5" s="301" customFormat="1" ht="31.5">
      <c r="A386" s="2" t="s">
        <v>1044</v>
      </c>
      <c r="B386" s="7" t="s">
        <v>481</v>
      </c>
      <c r="C386" s="7" t="s">
        <v>1067</v>
      </c>
      <c r="D386" s="7"/>
      <c r="E386" s="333">
        <f>E387</f>
        <v>558.73</v>
      </c>
    </row>
    <row r="387" spans="1:5" s="301" customFormat="1" ht="31.5">
      <c r="A387" s="2" t="s">
        <v>599</v>
      </c>
      <c r="B387" s="7" t="s">
        <v>481</v>
      </c>
      <c r="C387" s="7" t="s">
        <v>1067</v>
      </c>
      <c r="D387" s="7" t="s">
        <v>600</v>
      </c>
      <c r="E387" s="333">
        <v>558.73</v>
      </c>
    </row>
    <row r="388" spans="1:5" s="301" customFormat="1" ht="31.5">
      <c r="A388" s="2" t="s">
        <v>1046</v>
      </c>
      <c r="B388" s="7" t="s">
        <v>481</v>
      </c>
      <c r="C388" s="7" t="s">
        <v>1068</v>
      </c>
      <c r="D388" s="7"/>
      <c r="E388" s="333">
        <f>E389</f>
        <v>60</v>
      </c>
    </row>
    <row r="389" spans="1:5" s="301" customFormat="1" ht="31.5">
      <c r="A389" s="2" t="s">
        <v>599</v>
      </c>
      <c r="B389" s="7" t="s">
        <v>481</v>
      </c>
      <c r="C389" s="7" t="s">
        <v>1068</v>
      </c>
      <c r="D389" s="7" t="s">
        <v>600</v>
      </c>
      <c r="E389" s="333">
        <v>60</v>
      </c>
    </row>
    <row r="390" spans="1:5" s="301" customFormat="1" ht="31.5">
      <c r="A390" s="2" t="s">
        <v>1048</v>
      </c>
      <c r="B390" s="7" t="s">
        <v>481</v>
      </c>
      <c r="C390" s="7" t="s">
        <v>1069</v>
      </c>
      <c r="D390" s="7"/>
      <c r="E390" s="333">
        <f>E391</f>
        <v>60</v>
      </c>
    </row>
    <row r="391" spans="1:5" s="301" customFormat="1" ht="31.5">
      <c r="A391" s="2" t="s">
        <v>599</v>
      </c>
      <c r="B391" s="7" t="s">
        <v>481</v>
      </c>
      <c r="C391" s="7" t="s">
        <v>1069</v>
      </c>
      <c r="D391" s="7" t="s">
        <v>600</v>
      </c>
      <c r="E391" s="333">
        <v>60</v>
      </c>
    </row>
    <row r="392" spans="1:5" s="301" customFormat="1" ht="63">
      <c r="A392" s="2" t="s">
        <v>1414</v>
      </c>
      <c r="B392" s="7" t="s">
        <v>481</v>
      </c>
      <c r="C392" s="7" t="s">
        <v>896</v>
      </c>
      <c r="D392" s="7"/>
      <c r="E392" s="333">
        <f>E393</f>
        <v>0</v>
      </c>
    </row>
    <row r="393" spans="1:5" s="301" customFormat="1" ht="50.25" customHeight="1">
      <c r="A393" s="2" t="s">
        <v>889</v>
      </c>
      <c r="B393" s="7" t="s">
        <v>481</v>
      </c>
      <c r="C393" s="7" t="s">
        <v>897</v>
      </c>
      <c r="D393" s="7"/>
      <c r="E393" s="333">
        <f>E394</f>
        <v>0</v>
      </c>
    </row>
    <row r="394" spans="1:5" s="301" customFormat="1" ht="31.5">
      <c r="A394" s="2" t="s">
        <v>599</v>
      </c>
      <c r="B394" s="7" t="s">
        <v>481</v>
      </c>
      <c r="C394" s="7" t="s">
        <v>897</v>
      </c>
      <c r="D394" s="7" t="s">
        <v>600</v>
      </c>
      <c r="E394" s="333">
        <v>0</v>
      </c>
    </row>
    <row r="395" spans="1:5" s="301" customFormat="1" ht="78.75">
      <c r="A395" s="2" t="s">
        <v>86</v>
      </c>
      <c r="B395" s="7" t="s">
        <v>481</v>
      </c>
      <c r="C395" s="7" t="s">
        <v>1415</v>
      </c>
      <c r="D395" s="7"/>
      <c r="E395" s="333">
        <f>E396</f>
        <v>872</v>
      </c>
    </row>
    <row r="396" spans="1:5" s="301" customFormat="1" ht="63">
      <c r="A396" s="2" t="s">
        <v>889</v>
      </c>
      <c r="B396" s="7" t="s">
        <v>481</v>
      </c>
      <c r="C396" s="7" t="s">
        <v>1416</v>
      </c>
      <c r="D396" s="7"/>
      <c r="E396" s="333">
        <f>E397</f>
        <v>872</v>
      </c>
    </row>
    <row r="397" spans="1:5" s="301" customFormat="1" ht="31.5">
      <c r="A397" s="2" t="s">
        <v>599</v>
      </c>
      <c r="B397" s="7" t="s">
        <v>481</v>
      </c>
      <c r="C397" s="7" t="s">
        <v>1416</v>
      </c>
      <c r="D397" s="7" t="s">
        <v>600</v>
      </c>
      <c r="E397" s="333">
        <v>872</v>
      </c>
    </row>
    <row r="398" spans="1:5" s="301" customFormat="1" ht="47.25">
      <c r="A398" s="2" t="s">
        <v>1070</v>
      </c>
      <c r="B398" s="7" t="s">
        <v>481</v>
      </c>
      <c r="C398" s="7" t="s">
        <v>1071</v>
      </c>
      <c r="D398" s="7"/>
      <c r="E398" s="333">
        <f>E399</f>
        <v>200</v>
      </c>
    </row>
    <row r="399" spans="1:5" s="301" customFormat="1" ht="47.25">
      <c r="A399" s="2" t="s">
        <v>1072</v>
      </c>
      <c r="B399" s="7" t="s">
        <v>481</v>
      </c>
      <c r="C399" s="7" t="s">
        <v>1073</v>
      </c>
      <c r="D399" s="7"/>
      <c r="E399" s="333">
        <f>E400</f>
        <v>200</v>
      </c>
    </row>
    <row r="400" spans="1:5" s="301" customFormat="1" ht="47.25">
      <c r="A400" s="2" t="s">
        <v>1074</v>
      </c>
      <c r="B400" s="7" t="s">
        <v>481</v>
      </c>
      <c r="C400" s="7" t="s">
        <v>1075</v>
      </c>
      <c r="D400" s="7"/>
      <c r="E400" s="333">
        <f>E401</f>
        <v>200</v>
      </c>
    </row>
    <row r="401" spans="1:5" s="301" customFormat="1" ht="15.75">
      <c r="A401" s="2" t="s">
        <v>620</v>
      </c>
      <c r="B401" s="7" t="s">
        <v>481</v>
      </c>
      <c r="C401" s="7" t="s">
        <v>1076</v>
      </c>
      <c r="D401" s="7"/>
      <c r="E401" s="333">
        <f>E402</f>
        <v>200</v>
      </c>
    </row>
    <row r="402" spans="1:5" s="301" customFormat="1" ht="31.5">
      <c r="A402" s="2" t="s">
        <v>622</v>
      </c>
      <c r="B402" s="7" t="s">
        <v>481</v>
      </c>
      <c r="C402" s="7" t="s">
        <v>1076</v>
      </c>
      <c r="D402" s="7" t="s">
        <v>593</v>
      </c>
      <c r="E402" s="333">
        <v>200</v>
      </c>
    </row>
    <row r="403" spans="1:5" s="334" customFormat="1" ht="15.75">
      <c r="A403" s="40" t="s">
        <v>485</v>
      </c>
      <c r="B403" s="5" t="s">
        <v>30</v>
      </c>
      <c r="C403" s="5"/>
      <c r="D403" s="5"/>
      <c r="E403" s="15">
        <f>E409+E420+E404</f>
        <v>138131.11000000002</v>
      </c>
    </row>
    <row r="404" spans="1:5" s="334" customFormat="1" ht="15.75">
      <c r="A404" s="2" t="s">
        <v>161</v>
      </c>
      <c r="B404" s="7" t="s">
        <v>160</v>
      </c>
      <c r="C404" s="336"/>
      <c r="D404" s="336"/>
      <c r="E404" s="333">
        <f>E405</f>
        <v>651.192</v>
      </c>
    </row>
    <row r="405" spans="1:5" s="334" customFormat="1" ht="31.5">
      <c r="A405" s="2" t="s">
        <v>142</v>
      </c>
      <c r="B405" s="7" t="s">
        <v>160</v>
      </c>
      <c r="C405" s="7" t="s">
        <v>285</v>
      </c>
      <c r="D405" s="336"/>
      <c r="E405" s="333">
        <f>E406</f>
        <v>651.192</v>
      </c>
    </row>
    <row r="406" spans="1:5" s="334" customFormat="1" ht="31.5">
      <c r="A406" s="2" t="s">
        <v>1365</v>
      </c>
      <c r="B406" s="7" t="s">
        <v>160</v>
      </c>
      <c r="C406" s="7" t="s">
        <v>1016</v>
      </c>
      <c r="D406" s="7"/>
      <c r="E406" s="333">
        <f>E407</f>
        <v>651.192</v>
      </c>
    </row>
    <row r="407" spans="1:5" s="334" customFormat="1" ht="15.75">
      <c r="A407" s="2" t="s">
        <v>148</v>
      </c>
      <c r="B407" s="7" t="s">
        <v>160</v>
      </c>
      <c r="C407" s="7" t="s">
        <v>1017</v>
      </c>
      <c r="D407" s="7"/>
      <c r="E407" s="333">
        <f>E408</f>
        <v>651.192</v>
      </c>
    </row>
    <row r="408" spans="1:5" s="334" customFormat="1" ht="15.75">
      <c r="A408" s="2" t="s">
        <v>604</v>
      </c>
      <c r="B408" s="7" t="s">
        <v>160</v>
      </c>
      <c r="C408" s="7" t="s">
        <v>1017</v>
      </c>
      <c r="D408" s="7" t="s">
        <v>603</v>
      </c>
      <c r="E408" s="333">
        <v>651.192</v>
      </c>
    </row>
    <row r="409" spans="1:5" s="301" customFormat="1" ht="15.75">
      <c r="A409" s="2" t="s">
        <v>32</v>
      </c>
      <c r="B409" s="7" t="s">
        <v>33</v>
      </c>
      <c r="C409" s="7"/>
      <c r="D409" s="7"/>
      <c r="E409" s="333">
        <f>E410</f>
        <v>27901.565000000002</v>
      </c>
    </row>
    <row r="410" spans="1:5" s="301" customFormat="1" ht="51.75" customHeight="1">
      <c r="A410" s="2" t="s">
        <v>297</v>
      </c>
      <c r="B410" s="7" t="s">
        <v>33</v>
      </c>
      <c r="C410" s="7" t="s">
        <v>298</v>
      </c>
      <c r="D410" s="7"/>
      <c r="E410" s="333">
        <f>E411</f>
        <v>27901.565000000002</v>
      </c>
    </row>
    <row r="411" spans="1:5" s="301" customFormat="1" ht="51.75" customHeight="1">
      <c r="A411" s="2" t="s">
        <v>305</v>
      </c>
      <c r="B411" s="7" t="s">
        <v>33</v>
      </c>
      <c r="C411" s="7" t="s">
        <v>306</v>
      </c>
      <c r="D411" s="7"/>
      <c r="E411" s="333">
        <f>E416+E412+E414+E418</f>
        <v>27901.565000000002</v>
      </c>
    </row>
    <row r="412" spans="1:5" s="301" customFormat="1" ht="31.5">
      <c r="A412" s="2" t="s">
        <v>892</v>
      </c>
      <c r="B412" s="7" t="s">
        <v>33</v>
      </c>
      <c r="C412" s="7" t="s">
        <v>654</v>
      </c>
      <c r="D412" s="7"/>
      <c r="E412" s="333">
        <f>E413</f>
        <v>9576.001</v>
      </c>
    </row>
    <row r="413" spans="1:5" s="301" customFormat="1" ht="15.75">
      <c r="A413" s="2" t="s">
        <v>604</v>
      </c>
      <c r="B413" s="7" t="s">
        <v>33</v>
      </c>
      <c r="C413" s="7" t="s">
        <v>654</v>
      </c>
      <c r="D413" s="7" t="s">
        <v>603</v>
      </c>
      <c r="E413" s="333">
        <v>9576.001</v>
      </c>
    </row>
    <row r="414" spans="1:5" s="301" customFormat="1" ht="31.5">
      <c r="A414" s="2" t="s">
        <v>894</v>
      </c>
      <c r="B414" s="7" t="s">
        <v>33</v>
      </c>
      <c r="C414" s="7" t="s">
        <v>218</v>
      </c>
      <c r="D414" s="7"/>
      <c r="E414" s="333">
        <f>E415</f>
        <v>7373.962</v>
      </c>
    </row>
    <row r="415" spans="1:5" s="301" customFormat="1" ht="15.75">
      <c r="A415" s="2" t="s">
        <v>604</v>
      </c>
      <c r="B415" s="7" t="s">
        <v>33</v>
      </c>
      <c r="C415" s="7" t="s">
        <v>218</v>
      </c>
      <c r="D415" s="7" t="s">
        <v>603</v>
      </c>
      <c r="E415" s="333">
        <v>7373.962</v>
      </c>
    </row>
    <row r="416" spans="1:5" s="301" customFormat="1" ht="31.5">
      <c r="A416" s="2" t="s">
        <v>648</v>
      </c>
      <c r="B416" s="7" t="s">
        <v>33</v>
      </c>
      <c r="C416" s="7" t="s">
        <v>895</v>
      </c>
      <c r="D416" s="7"/>
      <c r="E416" s="333">
        <f>E417</f>
        <v>9848.202</v>
      </c>
    </row>
    <row r="417" spans="1:5" s="301" customFormat="1" ht="15.75">
      <c r="A417" s="2" t="s">
        <v>604</v>
      </c>
      <c r="B417" s="7" t="s">
        <v>33</v>
      </c>
      <c r="C417" s="7" t="s">
        <v>895</v>
      </c>
      <c r="D417" s="7" t="s">
        <v>603</v>
      </c>
      <c r="E417" s="333">
        <v>9848.202</v>
      </c>
    </row>
    <row r="418" spans="1:5" s="301" customFormat="1" ht="78.75">
      <c r="A418" s="2" t="s">
        <v>1235</v>
      </c>
      <c r="B418" s="7" t="s">
        <v>33</v>
      </c>
      <c r="C418" s="7" t="s">
        <v>1236</v>
      </c>
      <c r="D418" s="7"/>
      <c r="E418" s="333">
        <f>E419</f>
        <v>1103.4</v>
      </c>
    </row>
    <row r="419" spans="1:5" s="301" customFormat="1" ht="31.5">
      <c r="A419" s="2" t="s">
        <v>221</v>
      </c>
      <c r="B419" s="7" t="s">
        <v>33</v>
      </c>
      <c r="C419" s="7" t="s">
        <v>1236</v>
      </c>
      <c r="D419" s="7" t="s">
        <v>606</v>
      </c>
      <c r="E419" s="333">
        <v>1103.4</v>
      </c>
    </row>
    <row r="420" spans="1:5" s="301" customFormat="1" ht="15.75">
      <c r="A420" s="2" t="s">
        <v>530</v>
      </c>
      <c r="B420" s="7" t="s">
        <v>34</v>
      </c>
      <c r="C420" s="7"/>
      <c r="D420" s="339"/>
      <c r="E420" s="333">
        <f>E421+E441</f>
        <v>109578.353</v>
      </c>
    </row>
    <row r="421" spans="1:5" s="301" customFormat="1" ht="31.5">
      <c r="A421" s="2" t="s">
        <v>129</v>
      </c>
      <c r="B421" s="7" t="s">
        <v>34</v>
      </c>
      <c r="C421" s="7" t="s">
        <v>84</v>
      </c>
      <c r="D421" s="339"/>
      <c r="E421" s="333">
        <f>E425+E436+E422</f>
        <v>80717.00600000001</v>
      </c>
    </row>
    <row r="422" spans="1:5" s="301" customFormat="1" ht="31.5">
      <c r="A422" s="2" t="s">
        <v>374</v>
      </c>
      <c r="B422" s="7" t="s">
        <v>34</v>
      </c>
      <c r="C422" s="7" t="s">
        <v>245</v>
      </c>
      <c r="D422" s="339"/>
      <c r="E422" s="333">
        <f>E423</f>
        <v>2328.1</v>
      </c>
    </row>
    <row r="423" spans="1:5" s="301" customFormat="1" ht="31.5">
      <c r="A423" s="2" t="s">
        <v>649</v>
      </c>
      <c r="B423" s="7" t="s">
        <v>34</v>
      </c>
      <c r="C423" s="7" t="s">
        <v>76</v>
      </c>
      <c r="D423" s="7"/>
      <c r="E423" s="333">
        <f>E424</f>
        <v>2328.1</v>
      </c>
    </row>
    <row r="424" spans="1:5" s="301" customFormat="1" ht="15.75">
      <c r="A424" s="2" t="s">
        <v>604</v>
      </c>
      <c r="B424" s="7" t="s">
        <v>34</v>
      </c>
      <c r="C424" s="7" t="s">
        <v>76</v>
      </c>
      <c r="D424" s="7" t="s">
        <v>603</v>
      </c>
      <c r="E424" s="333">
        <v>2328.1</v>
      </c>
    </row>
    <row r="425" spans="1:5" s="301" customFormat="1" ht="47.25">
      <c r="A425" s="2" t="s">
        <v>244</v>
      </c>
      <c r="B425" s="7" t="s">
        <v>34</v>
      </c>
      <c r="C425" s="7" t="s">
        <v>250</v>
      </c>
      <c r="D425" s="7"/>
      <c r="E425" s="333">
        <f>E426+E428+E430+E432+E434</f>
        <v>37319.639</v>
      </c>
    </row>
    <row r="426" spans="1:5" s="301" customFormat="1" ht="78.75">
      <c r="A426" s="2" t="s">
        <v>332</v>
      </c>
      <c r="B426" s="7" t="s">
        <v>34</v>
      </c>
      <c r="C426" s="7" t="s">
        <v>79</v>
      </c>
      <c r="D426" s="339"/>
      <c r="E426" s="333">
        <f>E427</f>
        <v>21763</v>
      </c>
    </row>
    <row r="427" spans="1:5" s="301" customFormat="1" ht="31.5">
      <c r="A427" s="2" t="s">
        <v>599</v>
      </c>
      <c r="B427" s="7" t="s">
        <v>34</v>
      </c>
      <c r="C427" s="7" t="s">
        <v>79</v>
      </c>
      <c r="D427" s="7" t="s">
        <v>600</v>
      </c>
      <c r="E427" s="333">
        <v>21763</v>
      </c>
    </row>
    <row r="428" spans="1:5" s="301" customFormat="1" ht="132.75" customHeight="1">
      <c r="A428" s="2" t="s">
        <v>333</v>
      </c>
      <c r="B428" s="7" t="s">
        <v>34</v>
      </c>
      <c r="C428" s="7" t="s">
        <v>82</v>
      </c>
      <c r="D428" s="7"/>
      <c r="E428" s="333">
        <f>E429</f>
        <v>280.8</v>
      </c>
    </row>
    <row r="429" spans="1:5" s="301" customFormat="1" ht="15.75">
      <c r="A429" s="2" t="s">
        <v>604</v>
      </c>
      <c r="B429" s="7" t="s">
        <v>34</v>
      </c>
      <c r="C429" s="7" t="s">
        <v>82</v>
      </c>
      <c r="D429" s="7" t="s">
        <v>603</v>
      </c>
      <c r="E429" s="333">
        <v>280.8</v>
      </c>
    </row>
    <row r="430" spans="1:5" s="301" customFormat="1" ht="47.25">
      <c r="A430" s="2" t="s">
        <v>646</v>
      </c>
      <c r="B430" s="7" t="s">
        <v>34</v>
      </c>
      <c r="C430" s="7" t="s">
        <v>80</v>
      </c>
      <c r="D430" s="7"/>
      <c r="E430" s="333">
        <f>E431</f>
        <v>11233.4</v>
      </c>
    </row>
    <row r="431" spans="1:5" s="301" customFormat="1" ht="31.5">
      <c r="A431" s="2" t="s">
        <v>599</v>
      </c>
      <c r="B431" s="7" t="s">
        <v>34</v>
      </c>
      <c r="C431" s="7" t="s">
        <v>80</v>
      </c>
      <c r="D431" s="7" t="s">
        <v>600</v>
      </c>
      <c r="E431" s="333">
        <v>11233.4</v>
      </c>
    </row>
    <row r="432" spans="1:5" s="301" customFormat="1" ht="68.25" customHeight="1">
      <c r="A432" s="2" t="s">
        <v>647</v>
      </c>
      <c r="B432" s="7" t="s">
        <v>34</v>
      </c>
      <c r="C432" s="7" t="s">
        <v>81</v>
      </c>
      <c r="D432" s="7"/>
      <c r="E432" s="333">
        <f>E433</f>
        <v>3399.8</v>
      </c>
    </row>
    <row r="433" spans="1:5" s="301" customFormat="1" ht="31.5">
      <c r="A433" s="2" t="s">
        <v>599</v>
      </c>
      <c r="B433" s="7" t="s">
        <v>34</v>
      </c>
      <c r="C433" s="7" t="s">
        <v>81</v>
      </c>
      <c r="D433" s="7" t="s">
        <v>603</v>
      </c>
      <c r="E433" s="333">
        <v>3399.8</v>
      </c>
    </row>
    <row r="434" spans="1:5" s="301" customFormat="1" ht="63">
      <c r="A434" s="2" t="s">
        <v>1366</v>
      </c>
      <c r="B434" s="7" t="s">
        <v>34</v>
      </c>
      <c r="C434" s="7" t="s">
        <v>1367</v>
      </c>
      <c r="D434" s="7"/>
      <c r="E434" s="333">
        <f>E435</f>
        <v>642.639</v>
      </c>
    </row>
    <row r="435" spans="1:5" s="301" customFormat="1" ht="31.5">
      <c r="A435" s="2" t="s">
        <v>599</v>
      </c>
      <c r="B435" s="7" t="s">
        <v>34</v>
      </c>
      <c r="C435" s="7" t="s">
        <v>1367</v>
      </c>
      <c r="D435" s="7" t="s">
        <v>600</v>
      </c>
      <c r="E435" s="333">
        <v>642.639</v>
      </c>
    </row>
    <row r="436" spans="1:5" s="301" customFormat="1" ht="47.25">
      <c r="A436" s="2" t="s">
        <v>246</v>
      </c>
      <c r="B436" s="7" t="s">
        <v>34</v>
      </c>
      <c r="C436" s="7" t="s">
        <v>252</v>
      </c>
      <c r="D436" s="7"/>
      <c r="E436" s="333">
        <f>E437+E439</f>
        <v>41069.267</v>
      </c>
    </row>
    <row r="437" spans="1:5" s="301" customFormat="1" ht="31.5">
      <c r="A437" s="2" t="s">
        <v>105</v>
      </c>
      <c r="B437" s="7" t="s">
        <v>34</v>
      </c>
      <c r="C437" s="7" t="s">
        <v>83</v>
      </c>
      <c r="D437" s="7"/>
      <c r="E437" s="333">
        <f>E438</f>
        <v>761.767</v>
      </c>
    </row>
    <row r="438" spans="1:5" s="301" customFormat="1" ht="15.75">
      <c r="A438" s="2" t="s">
        <v>604</v>
      </c>
      <c r="B438" s="7" t="s">
        <v>34</v>
      </c>
      <c r="C438" s="7" t="s">
        <v>83</v>
      </c>
      <c r="D438" s="7" t="s">
        <v>603</v>
      </c>
      <c r="E438" s="333">
        <v>761.767</v>
      </c>
    </row>
    <row r="439" spans="1:5" s="301" customFormat="1" ht="162.75" customHeight="1">
      <c r="A439" s="2" t="s">
        <v>5</v>
      </c>
      <c r="B439" s="7" t="s">
        <v>34</v>
      </c>
      <c r="C439" s="7" t="s">
        <v>410</v>
      </c>
      <c r="D439" s="339"/>
      <c r="E439" s="333">
        <f>E440</f>
        <v>40307.5</v>
      </c>
    </row>
    <row r="440" spans="1:5" s="301" customFormat="1" ht="15.75">
      <c r="A440" s="2" t="s">
        <v>604</v>
      </c>
      <c r="B440" s="7" t="s">
        <v>34</v>
      </c>
      <c r="C440" s="7" t="s">
        <v>410</v>
      </c>
      <c r="D440" s="7" t="s">
        <v>603</v>
      </c>
      <c r="E440" s="333">
        <v>40307.5</v>
      </c>
    </row>
    <row r="441" spans="1:5" s="301" customFormat="1" ht="63">
      <c r="A441" s="2" t="s">
        <v>297</v>
      </c>
      <c r="B441" s="7" t="s">
        <v>34</v>
      </c>
      <c r="C441" s="7" t="s">
        <v>298</v>
      </c>
      <c r="D441" s="7"/>
      <c r="E441" s="333">
        <f>E442</f>
        <v>28861.347</v>
      </c>
    </row>
    <row r="442" spans="1:5" s="301" customFormat="1" ht="47.25">
      <c r="A442" s="2" t="s">
        <v>305</v>
      </c>
      <c r="B442" s="7" t="s">
        <v>34</v>
      </c>
      <c r="C442" s="7" t="s">
        <v>306</v>
      </c>
      <c r="D442" s="7"/>
      <c r="E442" s="333">
        <f>E443+E445+E449+E447</f>
        <v>28861.347</v>
      </c>
    </row>
    <row r="443" spans="1:5" s="301" customFormat="1" ht="78.75">
      <c r="A443" s="2" t="s">
        <v>513</v>
      </c>
      <c r="B443" s="7" t="s">
        <v>34</v>
      </c>
      <c r="C443" s="7" t="s">
        <v>307</v>
      </c>
      <c r="D443" s="7"/>
      <c r="E443" s="333">
        <f>E444</f>
        <v>250</v>
      </c>
    </row>
    <row r="444" spans="1:5" s="301" customFormat="1" ht="15.75">
      <c r="A444" s="2" t="s">
        <v>604</v>
      </c>
      <c r="B444" s="7" t="s">
        <v>34</v>
      </c>
      <c r="C444" s="7" t="s">
        <v>307</v>
      </c>
      <c r="D444" s="7" t="s">
        <v>603</v>
      </c>
      <c r="E444" s="333">
        <v>250</v>
      </c>
    </row>
    <row r="445" spans="1:5" s="301" customFormat="1" ht="78.75">
      <c r="A445" s="2" t="s">
        <v>512</v>
      </c>
      <c r="B445" s="7" t="s">
        <v>34</v>
      </c>
      <c r="C445" s="7" t="s">
        <v>106</v>
      </c>
      <c r="D445" s="7"/>
      <c r="E445" s="333">
        <f>E446</f>
        <v>13752.329</v>
      </c>
    </row>
    <row r="446" spans="1:5" s="301" customFormat="1" ht="31.5">
      <c r="A446" s="2" t="s">
        <v>221</v>
      </c>
      <c r="B446" s="7" t="s">
        <v>34</v>
      </c>
      <c r="C446" s="7" t="s">
        <v>106</v>
      </c>
      <c r="D446" s="7" t="s">
        <v>606</v>
      </c>
      <c r="E446" s="333">
        <v>13752.329</v>
      </c>
    </row>
    <row r="447" spans="1:5" s="301" customFormat="1" ht="15.75">
      <c r="A447" s="2" t="s">
        <v>891</v>
      </c>
      <c r="B447" s="7" t="s">
        <v>34</v>
      </c>
      <c r="C447" s="7" t="s">
        <v>890</v>
      </c>
      <c r="D447" s="7"/>
      <c r="E447" s="333">
        <f>E448</f>
        <v>10514.763</v>
      </c>
    </row>
    <row r="448" spans="1:5" s="301" customFormat="1" ht="15.75">
      <c r="A448" s="2" t="s">
        <v>604</v>
      </c>
      <c r="B448" s="7" t="s">
        <v>34</v>
      </c>
      <c r="C448" s="7" t="s">
        <v>890</v>
      </c>
      <c r="D448" s="7" t="s">
        <v>603</v>
      </c>
      <c r="E448" s="333">
        <v>10514.763</v>
      </c>
    </row>
    <row r="449" spans="1:5" s="301" customFormat="1" ht="63">
      <c r="A449" s="2" t="s">
        <v>511</v>
      </c>
      <c r="B449" s="7" t="s">
        <v>34</v>
      </c>
      <c r="C449" s="7" t="s">
        <v>88</v>
      </c>
      <c r="D449" s="7"/>
      <c r="E449" s="333">
        <f>E450</f>
        <v>4344.255</v>
      </c>
    </row>
    <row r="450" spans="1:5" s="301" customFormat="1" ht="31.5">
      <c r="A450" s="2" t="s">
        <v>221</v>
      </c>
      <c r="B450" s="7" t="s">
        <v>34</v>
      </c>
      <c r="C450" s="7" t="s">
        <v>88</v>
      </c>
      <c r="D450" s="7" t="s">
        <v>606</v>
      </c>
      <c r="E450" s="333">
        <v>4344.255</v>
      </c>
    </row>
    <row r="451" spans="1:5" s="334" customFormat="1" ht="15.75">
      <c r="A451" s="40" t="s">
        <v>149</v>
      </c>
      <c r="B451" s="5" t="s">
        <v>35</v>
      </c>
      <c r="C451" s="5"/>
      <c r="D451" s="5"/>
      <c r="E451" s="15">
        <f>E452</f>
        <v>53957.319</v>
      </c>
    </row>
    <row r="452" spans="1:5" s="301" customFormat="1" ht="15.75">
      <c r="A452" s="2" t="s">
        <v>151</v>
      </c>
      <c r="B452" s="7" t="s">
        <v>150</v>
      </c>
      <c r="C452" s="7"/>
      <c r="D452" s="7"/>
      <c r="E452" s="333">
        <f>E453</f>
        <v>53957.319</v>
      </c>
    </row>
    <row r="453" spans="1:5" s="301" customFormat="1" ht="47.25">
      <c r="A453" s="2" t="s">
        <v>258</v>
      </c>
      <c r="B453" s="7" t="s">
        <v>150</v>
      </c>
      <c r="C453" s="7" t="s">
        <v>259</v>
      </c>
      <c r="D453" s="7"/>
      <c r="E453" s="333">
        <f>E454+E457</f>
        <v>53957.319</v>
      </c>
    </row>
    <row r="454" spans="1:5" s="301" customFormat="1" ht="31.5">
      <c r="A454" s="2" t="s">
        <v>263</v>
      </c>
      <c r="B454" s="7" t="s">
        <v>150</v>
      </c>
      <c r="C454" s="7" t="s">
        <v>264</v>
      </c>
      <c r="D454" s="7"/>
      <c r="E454" s="333">
        <f>E455</f>
        <v>51557.319</v>
      </c>
    </row>
    <row r="455" spans="1:5" s="301" customFormat="1" ht="15.75">
      <c r="A455" s="2" t="s">
        <v>520</v>
      </c>
      <c r="B455" s="7" t="s">
        <v>150</v>
      </c>
      <c r="C455" s="7" t="s">
        <v>265</v>
      </c>
      <c r="D455" s="7"/>
      <c r="E455" s="333">
        <f>E456</f>
        <v>51557.319</v>
      </c>
    </row>
    <row r="456" spans="1:5" s="301" customFormat="1" ht="31.5">
      <c r="A456" s="2" t="s">
        <v>599</v>
      </c>
      <c r="B456" s="7" t="s">
        <v>150</v>
      </c>
      <c r="C456" s="7" t="s">
        <v>265</v>
      </c>
      <c r="D456" s="7" t="s">
        <v>600</v>
      </c>
      <c r="E456" s="333">
        <v>51557.319</v>
      </c>
    </row>
    <row r="457" spans="1:5" s="301" customFormat="1" ht="47.25">
      <c r="A457" s="2" t="s">
        <v>6</v>
      </c>
      <c r="B457" s="7" t="s">
        <v>150</v>
      </c>
      <c r="C457" s="7" t="s">
        <v>266</v>
      </c>
      <c r="D457" s="7"/>
      <c r="E457" s="333">
        <f>E458</f>
        <v>2400</v>
      </c>
    </row>
    <row r="458" spans="1:5" s="301" customFormat="1" ht="15.75">
      <c r="A458" s="2" t="s">
        <v>493</v>
      </c>
      <c r="B458" s="7" t="s">
        <v>150</v>
      </c>
      <c r="C458" s="7" t="s">
        <v>267</v>
      </c>
      <c r="D458" s="7"/>
      <c r="E458" s="333">
        <f>E459</f>
        <v>2400</v>
      </c>
    </row>
    <row r="459" spans="1:5" s="301" customFormat="1" ht="31.5">
      <c r="A459" s="2" t="s">
        <v>599</v>
      </c>
      <c r="B459" s="7" t="s">
        <v>150</v>
      </c>
      <c r="C459" s="7" t="s">
        <v>267</v>
      </c>
      <c r="D459" s="7" t="s">
        <v>600</v>
      </c>
      <c r="E459" s="333">
        <v>2400</v>
      </c>
    </row>
    <row r="460" spans="1:5" s="334" customFormat="1" ht="15.75">
      <c r="A460" s="40" t="s">
        <v>153</v>
      </c>
      <c r="B460" s="5" t="s">
        <v>152</v>
      </c>
      <c r="C460" s="5"/>
      <c r="D460" s="5"/>
      <c r="E460" s="15">
        <f>E461+E466</f>
        <v>4195</v>
      </c>
    </row>
    <row r="461" spans="1:5" s="301" customFormat="1" ht="15.75">
      <c r="A461" s="2" t="s">
        <v>491</v>
      </c>
      <c r="B461" s="7" t="s">
        <v>154</v>
      </c>
      <c r="C461" s="7"/>
      <c r="D461" s="7"/>
      <c r="E461" s="333">
        <f>E462</f>
        <v>3150</v>
      </c>
    </row>
    <row r="462" spans="1:5" s="301" customFormat="1" ht="31.5">
      <c r="A462" s="2" t="s">
        <v>2</v>
      </c>
      <c r="B462" s="7" t="s">
        <v>154</v>
      </c>
      <c r="C462" s="7" t="s">
        <v>272</v>
      </c>
      <c r="D462" s="7"/>
      <c r="E462" s="333">
        <f>E463</f>
        <v>3150</v>
      </c>
    </row>
    <row r="463" spans="1:5" s="301" customFormat="1" ht="31.5">
      <c r="A463" s="2" t="s">
        <v>67</v>
      </c>
      <c r="B463" s="7" t="s">
        <v>154</v>
      </c>
      <c r="C463" s="7" t="s">
        <v>280</v>
      </c>
      <c r="D463" s="7"/>
      <c r="E463" s="333">
        <f>E464</f>
        <v>3150</v>
      </c>
    </row>
    <row r="464" spans="1:5" s="301" customFormat="1" ht="15.75">
      <c r="A464" s="2" t="s">
        <v>597</v>
      </c>
      <c r="B464" s="7" t="s">
        <v>154</v>
      </c>
      <c r="C464" s="7" t="s">
        <v>281</v>
      </c>
      <c r="D464" s="7"/>
      <c r="E464" s="333">
        <f>E465</f>
        <v>3150</v>
      </c>
    </row>
    <row r="465" spans="1:5" s="301" customFormat="1" ht="31.5">
      <c r="A465" s="2" t="s">
        <v>622</v>
      </c>
      <c r="B465" s="7" t="s">
        <v>154</v>
      </c>
      <c r="C465" s="7" t="s">
        <v>281</v>
      </c>
      <c r="D465" s="7" t="s">
        <v>593</v>
      </c>
      <c r="E465" s="333">
        <v>3150</v>
      </c>
    </row>
    <row r="466" spans="1:5" s="301" customFormat="1" ht="15.75">
      <c r="A466" s="2" t="s">
        <v>484</v>
      </c>
      <c r="B466" s="7" t="s">
        <v>155</v>
      </c>
      <c r="C466" s="7"/>
      <c r="D466" s="7"/>
      <c r="E466" s="333">
        <f>E467</f>
        <v>1045</v>
      </c>
    </row>
    <row r="467" spans="1:5" s="301" customFormat="1" ht="31.5">
      <c r="A467" s="2" t="s">
        <v>2</v>
      </c>
      <c r="B467" s="7" t="s">
        <v>155</v>
      </c>
      <c r="C467" s="7" t="s">
        <v>272</v>
      </c>
      <c r="D467" s="7"/>
      <c r="E467" s="333">
        <f>E468</f>
        <v>1045</v>
      </c>
    </row>
    <row r="468" spans="1:5" s="301" customFormat="1" ht="31.5">
      <c r="A468" s="2" t="s">
        <v>282</v>
      </c>
      <c r="B468" s="7" t="s">
        <v>155</v>
      </c>
      <c r="C468" s="7" t="s">
        <v>283</v>
      </c>
      <c r="D468" s="7"/>
      <c r="E468" s="333">
        <f>E469</f>
        <v>1045</v>
      </c>
    </row>
    <row r="469" spans="1:5" s="301" customFormat="1" ht="31.5">
      <c r="A469" s="2" t="s">
        <v>598</v>
      </c>
      <c r="B469" s="7" t="s">
        <v>155</v>
      </c>
      <c r="C469" s="7" t="s">
        <v>284</v>
      </c>
      <c r="D469" s="7"/>
      <c r="E469" s="333">
        <f>E470</f>
        <v>1045</v>
      </c>
    </row>
    <row r="470" spans="1:5" s="301" customFormat="1" ht="31.5">
      <c r="A470" s="2" t="s">
        <v>622</v>
      </c>
      <c r="B470" s="7" t="s">
        <v>155</v>
      </c>
      <c r="C470" s="7" t="s">
        <v>284</v>
      </c>
      <c r="D470" s="7" t="s">
        <v>593</v>
      </c>
      <c r="E470" s="333">
        <v>1045</v>
      </c>
    </row>
    <row r="471" spans="1:5" s="301" customFormat="1" ht="47.25">
      <c r="A471" s="40" t="s">
        <v>223</v>
      </c>
      <c r="B471" s="5" t="s">
        <v>156</v>
      </c>
      <c r="C471" s="7"/>
      <c r="D471" s="7"/>
      <c r="E471" s="15">
        <f>E472+E482+E477</f>
        <v>65379.205</v>
      </c>
    </row>
    <row r="472" spans="1:5" s="301" customFormat="1" ht="31.5">
      <c r="A472" s="2" t="s">
        <v>224</v>
      </c>
      <c r="B472" s="7" t="s">
        <v>162</v>
      </c>
      <c r="C472" s="7"/>
      <c r="D472" s="7"/>
      <c r="E472" s="333">
        <f>E473</f>
        <v>55612</v>
      </c>
    </row>
    <row r="473" spans="1:5" s="301" customFormat="1" ht="47.25">
      <c r="A473" s="2" t="s">
        <v>130</v>
      </c>
      <c r="B473" s="7" t="s">
        <v>162</v>
      </c>
      <c r="C473" s="7" t="s">
        <v>253</v>
      </c>
      <c r="D473" s="7"/>
      <c r="E473" s="333">
        <f>E474</f>
        <v>55612</v>
      </c>
    </row>
    <row r="474" spans="1:5" s="301" customFormat="1" ht="63">
      <c r="A474" s="2" t="s">
        <v>254</v>
      </c>
      <c r="B474" s="7" t="s">
        <v>162</v>
      </c>
      <c r="C474" s="7" t="s">
        <v>257</v>
      </c>
      <c r="D474" s="7"/>
      <c r="E474" s="333">
        <f>E475</f>
        <v>55612</v>
      </c>
    </row>
    <row r="475" spans="1:5" s="301" customFormat="1" ht="15.75">
      <c r="A475" s="2" t="s">
        <v>615</v>
      </c>
      <c r="B475" s="7" t="s">
        <v>162</v>
      </c>
      <c r="C475" s="7" t="s">
        <v>405</v>
      </c>
      <c r="D475" s="7"/>
      <c r="E475" s="333">
        <f>E476</f>
        <v>55612</v>
      </c>
    </row>
    <row r="476" spans="1:5" s="301" customFormat="1" ht="15.75">
      <c r="A476" s="2" t="s">
        <v>455</v>
      </c>
      <c r="B476" s="7" t="s">
        <v>162</v>
      </c>
      <c r="C476" s="7" t="s">
        <v>405</v>
      </c>
      <c r="D476" s="7" t="s">
        <v>602</v>
      </c>
      <c r="E476" s="333">
        <v>55612</v>
      </c>
    </row>
    <row r="477" spans="1:5" s="301" customFormat="1" ht="15.75">
      <c r="A477" s="2" t="s">
        <v>1368</v>
      </c>
      <c r="B477" s="7" t="s">
        <v>1369</v>
      </c>
      <c r="C477" s="7"/>
      <c r="D477" s="7"/>
      <c r="E477" s="333">
        <f>E478</f>
        <v>2490.3</v>
      </c>
    </row>
    <row r="478" spans="1:5" s="301" customFormat="1" ht="47.25">
      <c r="A478" s="2" t="s">
        <v>130</v>
      </c>
      <c r="B478" s="7" t="s">
        <v>1369</v>
      </c>
      <c r="C478" s="7" t="s">
        <v>253</v>
      </c>
      <c r="D478" s="7"/>
      <c r="E478" s="333">
        <f>E479</f>
        <v>2490.3</v>
      </c>
    </row>
    <row r="479" spans="1:5" s="301" customFormat="1" ht="63">
      <c r="A479" s="2" t="s">
        <v>254</v>
      </c>
      <c r="B479" s="7" t="s">
        <v>1369</v>
      </c>
      <c r="C479" s="7" t="s">
        <v>257</v>
      </c>
      <c r="D479" s="7"/>
      <c r="E479" s="333">
        <f>E480</f>
        <v>2490.3</v>
      </c>
    </row>
    <row r="480" spans="1:5" s="301" customFormat="1" ht="15.75">
      <c r="A480" s="2" t="s">
        <v>1370</v>
      </c>
      <c r="B480" s="7" t="s">
        <v>1369</v>
      </c>
      <c r="C480" s="7" t="s">
        <v>1371</v>
      </c>
      <c r="D480" s="7"/>
      <c r="E480" s="333">
        <f>E481</f>
        <v>2490.3</v>
      </c>
    </row>
    <row r="481" spans="1:5" s="301" customFormat="1" ht="15.75">
      <c r="A481" s="2" t="s">
        <v>455</v>
      </c>
      <c r="B481" s="7" t="s">
        <v>1369</v>
      </c>
      <c r="C481" s="7" t="s">
        <v>1371</v>
      </c>
      <c r="D481" s="7" t="s">
        <v>602</v>
      </c>
      <c r="E481" s="333">
        <v>2490.3</v>
      </c>
    </row>
    <row r="482" spans="1:5" s="301" customFormat="1" ht="15.75">
      <c r="A482" s="2" t="s">
        <v>1146</v>
      </c>
      <c r="B482" s="7" t="s">
        <v>1147</v>
      </c>
      <c r="C482" s="7"/>
      <c r="D482" s="7"/>
      <c r="E482" s="333">
        <f>E483+E490+E500</f>
        <v>7276.905</v>
      </c>
    </row>
    <row r="483" spans="1:5" s="301" customFormat="1" ht="31.5" customHeight="1">
      <c r="A483" s="2" t="s">
        <v>142</v>
      </c>
      <c r="B483" s="7" t="s">
        <v>1147</v>
      </c>
      <c r="C483" s="7" t="s">
        <v>285</v>
      </c>
      <c r="D483" s="7"/>
      <c r="E483" s="333">
        <f>E487+E484</f>
        <v>3675.4</v>
      </c>
    </row>
    <row r="484" spans="1:5" s="301" customFormat="1" ht="47.25">
      <c r="A484" s="2" t="s">
        <v>625</v>
      </c>
      <c r="B484" s="7" t="s">
        <v>1147</v>
      </c>
      <c r="C484" s="7" t="s">
        <v>289</v>
      </c>
      <c r="D484" s="7"/>
      <c r="E484" s="333">
        <f>E485</f>
        <v>1898.4</v>
      </c>
    </row>
    <row r="485" spans="1:5" s="301" customFormat="1" ht="15.75">
      <c r="A485" s="2" t="s">
        <v>1148</v>
      </c>
      <c r="B485" s="7" t="s">
        <v>1147</v>
      </c>
      <c r="C485" s="7" t="s">
        <v>1237</v>
      </c>
      <c r="D485" s="7"/>
      <c r="E485" s="333">
        <f>E486</f>
        <v>1898.4</v>
      </c>
    </row>
    <row r="486" spans="1:5" s="301" customFormat="1" ht="15.75">
      <c r="A486" s="2" t="s">
        <v>455</v>
      </c>
      <c r="B486" s="7" t="s">
        <v>1147</v>
      </c>
      <c r="C486" s="7" t="s">
        <v>1237</v>
      </c>
      <c r="D486" s="7" t="s">
        <v>602</v>
      </c>
      <c r="E486" s="333">
        <v>1898.4</v>
      </c>
    </row>
    <row r="487" spans="1:5" s="301" customFormat="1" ht="31.5">
      <c r="A487" s="2" t="s">
        <v>1035</v>
      </c>
      <c r="B487" s="7" t="s">
        <v>1147</v>
      </c>
      <c r="C487" s="7" t="s">
        <v>1036</v>
      </c>
      <c r="D487" s="7"/>
      <c r="E487" s="333">
        <f>E488</f>
        <v>1777</v>
      </c>
    </row>
    <row r="488" spans="1:5" s="301" customFormat="1" ht="15.75">
      <c r="A488" s="2" t="s">
        <v>1148</v>
      </c>
      <c r="B488" s="7" t="s">
        <v>1147</v>
      </c>
      <c r="C488" s="7" t="s">
        <v>1149</v>
      </c>
      <c r="D488" s="7"/>
      <c r="E488" s="333">
        <f>E489</f>
        <v>1777</v>
      </c>
    </row>
    <row r="489" spans="1:5" s="301" customFormat="1" ht="15.75">
      <c r="A489" s="2" t="s">
        <v>455</v>
      </c>
      <c r="B489" s="7" t="s">
        <v>1147</v>
      </c>
      <c r="C489" s="7" t="s">
        <v>1149</v>
      </c>
      <c r="D489" s="7" t="s">
        <v>602</v>
      </c>
      <c r="E489" s="333">
        <v>1777</v>
      </c>
    </row>
    <row r="490" spans="1:5" s="301" customFormat="1" ht="63">
      <c r="A490" s="2" t="s">
        <v>297</v>
      </c>
      <c r="B490" s="7" t="s">
        <v>1147</v>
      </c>
      <c r="C490" s="7" t="s">
        <v>298</v>
      </c>
      <c r="D490" s="7"/>
      <c r="E490" s="333">
        <f>E491+E497+E494</f>
        <v>2734.435</v>
      </c>
    </row>
    <row r="491" spans="1:5" s="301" customFormat="1" ht="31.5">
      <c r="A491" s="2" t="s">
        <v>330</v>
      </c>
      <c r="B491" s="7" t="s">
        <v>1147</v>
      </c>
      <c r="C491" s="7" t="s">
        <v>331</v>
      </c>
      <c r="D491" s="7"/>
      <c r="E491" s="333">
        <f>E492</f>
        <v>1970.344</v>
      </c>
    </row>
    <row r="492" spans="1:5" s="301" customFormat="1" ht="15.75">
      <c r="A492" s="2" t="s">
        <v>1148</v>
      </c>
      <c r="B492" s="7" t="s">
        <v>1147</v>
      </c>
      <c r="C492" s="7" t="s">
        <v>1150</v>
      </c>
      <c r="D492" s="7"/>
      <c r="E492" s="333">
        <f>E493</f>
        <v>1970.344</v>
      </c>
    </row>
    <row r="493" spans="1:5" s="301" customFormat="1" ht="15.75">
      <c r="A493" s="2" t="s">
        <v>455</v>
      </c>
      <c r="B493" s="7" t="s">
        <v>1147</v>
      </c>
      <c r="C493" s="7" t="s">
        <v>1150</v>
      </c>
      <c r="D493" s="7" t="s">
        <v>602</v>
      </c>
      <c r="E493" s="333">
        <v>1970.344</v>
      </c>
    </row>
    <row r="494" spans="1:5" s="301" customFormat="1" ht="31.5">
      <c r="A494" s="2" t="s">
        <v>60</v>
      </c>
      <c r="B494" s="7" t="s">
        <v>1147</v>
      </c>
      <c r="C494" s="7" t="s">
        <v>64</v>
      </c>
      <c r="D494" s="7"/>
      <c r="E494" s="333">
        <f>E495</f>
        <v>358.6</v>
      </c>
    </row>
    <row r="495" spans="1:5" s="301" customFormat="1" ht="15.75">
      <c r="A495" s="2" t="s">
        <v>1148</v>
      </c>
      <c r="B495" s="7" t="s">
        <v>1147</v>
      </c>
      <c r="C495" s="7" t="s">
        <v>1323</v>
      </c>
      <c r="D495" s="7"/>
      <c r="E495" s="333">
        <f>E496</f>
        <v>358.6</v>
      </c>
    </row>
    <row r="496" spans="1:5" s="301" customFormat="1" ht="15.75">
      <c r="A496" s="2" t="s">
        <v>455</v>
      </c>
      <c r="B496" s="7" t="s">
        <v>1147</v>
      </c>
      <c r="C496" s="7" t="s">
        <v>1323</v>
      </c>
      <c r="D496" s="7" t="s">
        <v>602</v>
      </c>
      <c r="E496" s="333">
        <v>358.6</v>
      </c>
    </row>
    <row r="497" spans="1:5" s="301" customFormat="1" ht="47.25">
      <c r="A497" s="2" t="s">
        <v>1040</v>
      </c>
      <c r="B497" s="7" t="s">
        <v>1147</v>
      </c>
      <c r="C497" s="7" t="s">
        <v>1041</v>
      </c>
      <c r="D497" s="7"/>
      <c r="E497" s="333">
        <f>E498</f>
        <v>405.491</v>
      </c>
    </row>
    <row r="498" spans="1:5" s="301" customFormat="1" ht="15.75">
      <c r="A498" s="2" t="s">
        <v>1148</v>
      </c>
      <c r="B498" s="7" t="s">
        <v>1147</v>
      </c>
      <c r="C498" s="7" t="s">
        <v>1151</v>
      </c>
      <c r="D498" s="7"/>
      <c r="E498" s="333">
        <f>E499</f>
        <v>405.491</v>
      </c>
    </row>
    <row r="499" spans="1:5" s="301" customFormat="1" ht="15.75">
      <c r="A499" s="2" t="s">
        <v>455</v>
      </c>
      <c r="B499" s="7" t="s">
        <v>1147</v>
      </c>
      <c r="C499" s="7" t="s">
        <v>1151</v>
      </c>
      <c r="D499" s="7" t="s">
        <v>602</v>
      </c>
      <c r="E499" s="333">
        <v>405.491</v>
      </c>
    </row>
    <row r="500" spans="1:5" s="301" customFormat="1" ht="47.25">
      <c r="A500" s="2" t="s">
        <v>316</v>
      </c>
      <c r="B500" s="7" t="s">
        <v>1147</v>
      </c>
      <c r="C500" s="7" t="s">
        <v>317</v>
      </c>
      <c r="D500" s="7"/>
      <c r="E500" s="333">
        <f>E501</f>
        <v>867.07</v>
      </c>
    </row>
    <row r="501" spans="1:5" s="301" customFormat="1" ht="52.5" customHeight="1">
      <c r="A501" s="2" t="s">
        <v>1276</v>
      </c>
      <c r="B501" s="7" t="s">
        <v>1147</v>
      </c>
      <c r="C501" s="7" t="s">
        <v>1277</v>
      </c>
      <c r="D501" s="7"/>
      <c r="E501" s="333">
        <f>E502+E504</f>
        <v>867.07</v>
      </c>
    </row>
    <row r="502" spans="1:5" s="301" customFormat="1" ht="15.75">
      <c r="A502" s="2" t="s">
        <v>1148</v>
      </c>
      <c r="B502" s="7" t="s">
        <v>1147</v>
      </c>
      <c r="C502" s="7" t="s">
        <v>1278</v>
      </c>
      <c r="D502" s="7"/>
      <c r="E502" s="333">
        <f>E503</f>
        <v>262</v>
      </c>
    </row>
    <row r="503" spans="1:5" s="301" customFormat="1" ht="15.75">
      <c r="A503" s="2" t="s">
        <v>455</v>
      </c>
      <c r="B503" s="7" t="s">
        <v>1147</v>
      </c>
      <c r="C503" s="7" t="s">
        <v>1278</v>
      </c>
      <c r="D503" s="7" t="s">
        <v>602</v>
      </c>
      <c r="E503" s="333">
        <v>262</v>
      </c>
    </row>
    <row r="504" spans="1:5" s="301" customFormat="1" ht="31.5">
      <c r="A504" s="2" t="s">
        <v>1044</v>
      </c>
      <c r="B504" s="7" t="s">
        <v>1147</v>
      </c>
      <c r="C504" s="7" t="s">
        <v>1324</v>
      </c>
      <c r="D504" s="7"/>
      <c r="E504" s="333">
        <f>E505</f>
        <v>605.07</v>
      </c>
    </row>
    <row r="505" spans="1:5" s="301" customFormat="1" ht="15.75">
      <c r="A505" s="2" t="s">
        <v>455</v>
      </c>
      <c r="B505" s="7" t="s">
        <v>1147</v>
      </c>
      <c r="C505" s="7" t="s">
        <v>1324</v>
      </c>
      <c r="D505" s="7" t="s">
        <v>602</v>
      </c>
      <c r="E505" s="333">
        <v>605.07</v>
      </c>
    </row>
    <row r="506" spans="1:5" s="181" customFormat="1" ht="15.75">
      <c r="A506" s="158" t="s">
        <v>487</v>
      </c>
      <c r="B506" s="167"/>
      <c r="C506" s="167"/>
      <c r="D506" s="167"/>
      <c r="E506" s="168">
        <f>E19+E97+E103+E123+E183+E253+E362+E403+E451+E460+E471+E244</f>
        <v>2091787.107</v>
      </c>
    </row>
    <row r="507" spans="1:5" s="181" customFormat="1" ht="15.75">
      <c r="A507" s="159"/>
      <c r="B507" s="175"/>
      <c r="C507" s="175"/>
      <c r="D507" s="175"/>
      <c r="E507" s="176"/>
    </row>
    <row r="508" spans="1:5" s="161" customFormat="1" ht="15.75">
      <c r="A508" s="456" t="s">
        <v>427</v>
      </c>
      <c r="B508" s="456"/>
      <c r="C508" s="456"/>
      <c r="D508" s="456"/>
      <c r="E508" s="456"/>
    </row>
    <row r="509" spans="2:5" ht="15.75">
      <c r="B509" s="177"/>
      <c r="C509" s="177"/>
      <c r="D509" s="177"/>
      <c r="E509" s="178"/>
    </row>
    <row r="510" spans="2:5" ht="15.75">
      <c r="B510" s="154"/>
      <c r="C510" s="154"/>
      <c r="D510" s="154"/>
      <c r="E510" s="179"/>
    </row>
    <row r="511" spans="2:5" ht="15.75">
      <c r="B511" s="154"/>
      <c r="C511" s="154"/>
      <c r="D511" s="154"/>
      <c r="E511" s="154"/>
    </row>
    <row r="512" spans="2:5" ht="15.75">
      <c r="B512" s="154"/>
      <c r="C512" s="154"/>
      <c r="D512" s="154"/>
      <c r="E512" s="179"/>
    </row>
    <row r="513" spans="2:5" ht="15.75">
      <c r="B513" s="154"/>
      <c r="C513" s="154"/>
      <c r="D513" s="154"/>
      <c r="E513" s="179"/>
    </row>
    <row r="514" spans="2:5" ht="15.75">
      <c r="B514" s="154"/>
      <c r="C514" s="154"/>
      <c r="D514" s="154"/>
      <c r="E514" s="154"/>
    </row>
    <row r="515" spans="2:5" ht="15.75">
      <c r="B515" s="154"/>
      <c r="C515" s="154"/>
      <c r="D515" s="154"/>
      <c r="E515" s="154"/>
    </row>
    <row r="516" spans="2:5" ht="15.75">
      <c r="B516" s="154"/>
      <c r="C516" s="154"/>
      <c r="D516" s="154"/>
      <c r="E516" s="154"/>
    </row>
    <row r="517" spans="2:5" ht="15.75">
      <c r="B517" s="154"/>
      <c r="C517" s="154"/>
      <c r="D517" s="154"/>
      <c r="E517" s="154"/>
    </row>
    <row r="518" spans="2:5" ht="15.75">
      <c r="B518" s="154"/>
      <c r="C518" s="154"/>
      <c r="D518" s="154"/>
      <c r="E518" s="154"/>
    </row>
    <row r="519" spans="2:5" ht="15.75">
      <c r="B519" s="154"/>
      <c r="C519" s="154"/>
      <c r="D519" s="154"/>
      <c r="E519" s="154"/>
    </row>
    <row r="520" spans="2:5" ht="15.75">
      <c r="B520" s="177"/>
      <c r="C520" s="177"/>
      <c r="D520" s="177"/>
      <c r="E520" s="186"/>
    </row>
    <row r="521" spans="2:5" ht="15.75">
      <c r="B521" s="177"/>
      <c r="C521" s="177"/>
      <c r="D521" s="177"/>
      <c r="E521" s="178"/>
    </row>
    <row r="522" spans="2:5" ht="15.75">
      <c r="B522" s="177"/>
      <c r="C522" s="177"/>
      <c r="D522" s="177"/>
      <c r="E522" s="178"/>
    </row>
    <row r="523" spans="2:5" ht="15.75">
      <c r="B523" s="177"/>
      <c r="C523" s="177"/>
      <c r="D523" s="177"/>
      <c r="E523" s="178"/>
    </row>
    <row r="524" spans="2:5" ht="15.75">
      <c r="B524" s="177"/>
      <c r="C524" s="177"/>
      <c r="D524" s="177"/>
      <c r="E524" s="178"/>
    </row>
    <row r="525" spans="2:5" ht="15.75">
      <c r="B525" s="177"/>
      <c r="C525" s="177"/>
      <c r="D525" s="177"/>
      <c r="E525" s="217"/>
    </row>
    <row r="526" spans="2:5" ht="15.75">
      <c r="B526" s="177"/>
      <c r="C526" s="177"/>
      <c r="D526" s="177"/>
      <c r="E526" s="178"/>
    </row>
    <row r="527" spans="2:5" ht="15.75">
      <c r="B527" s="177"/>
      <c r="C527" s="177"/>
      <c r="D527" s="177"/>
      <c r="E527" s="178"/>
    </row>
    <row r="528" spans="2:5" ht="15.75">
      <c r="B528" s="177"/>
      <c r="C528" s="177"/>
      <c r="D528" s="177"/>
      <c r="E528" s="178"/>
    </row>
    <row r="529" spans="2:5" ht="15.75">
      <c r="B529" s="177"/>
      <c r="C529" s="177"/>
      <c r="D529" s="177"/>
      <c r="E529" s="178"/>
    </row>
    <row r="530" spans="2:5" ht="15.75">
      <c r="B530" s="177"/>
      <c r="C530" s="177"/>
      <c r="D530" s="177"/>
      <c r="E530" s="178"/>
    </row>
    <row r="531" spans="2:5" ht="15.75">
      <c r="B531" s="177"/>
      <c r="C531" s="177"/>
      <c r="D531" s="177"/>
      <c r="E531" s="178"/>
    </row>
    <row r="532" spans="2:5" ht="15.75">
      <c r="B532" s="177"/>
      <c r="C532" s="177"/>
      <c r="D532" s="177"/>
      <c r="E532" s="178"/>
    </row>
    <row r="533" spans="2:5" ht="15.75">
      <c r="B533" s="177"/>
      <c r="C533" s="177"/>
      <c r="D533" s="177"/>
      <c r="E533" s="178"/>
    </row>
    <row r="534" spans="2:5" ht="15.75">
      <c r="B534" s="177"/>
      <c r="C534" s="177"/>
      <c r="D534" s="177"/>
      <c r="E534" s="178"/>
    </row>
    <row r="535" spans="2:5" ht="15.75">
      <c r="B535" s="177"/>
      <c r="C535" s="177"/>
      <c r="D535" s="177"/>
      <c r="E535" s="178"/>
    </row>
    <row r="536" spans="2:5" ht="15.75">
      <c r="B536" s="177"/>
      <c r="C536" s="177"/>
      <c r="D536" s="177"/>
      <c r="E536" s="178"/>
    </row>
    <row r="537" spans="2:5" ht="15.75">
      <c r="B537" s="177"/>
      <c r="C537" s="177"/>
      <c r="D537" s="177"/>
      <c r="E537" s="178"/>
    </row>
    <row r="538" spans="2:5" ht="15.75">
      <c r="B538" s="177"/>
      <c r="C538" s="177"/>
      <c r="D538" s="177"/>
      <c r="E538" s="178"/>
    </row>
    <row r="539" spans="2:5" ht="15.75">
      <c r="B539" s="177"/>
      <c r="C539" s="177"/>
      <c r="D539" s="177"/>
      <c r="E539" s="178"/>
    </row>
    <row r="540" spans="2:5" ht="15.75">
      <c r="B540" s="177"/>
      <c r="C540" s="177"/>
      <c r="D540" s="177"/>
      <c r="E540" s="178"/>
    </row>
    <row r="541" spans="2:5" ht="15.75">
      <c r="B541" s="177"/>
      <c r="C541" s="177"/>
      <c r="D541" s="177"/>
      <c r="E541" s="178"/>
    </row>
    <row r="542" spans="2:5" ht="15.75">
      <c r="B542" s="177"/>
      <c r="C542" s="177"/>
      <c r="D542" s="177"/>
      <c r="E542" s="178"/>
    </row>
    <row r="543" spans="2:5" ht="15.75">
      <c r="B543" s="177"/>
      <c r="C543" s="177"/>
      <c r="D543" s="177"/>
      <c r="E543" s="178"/>
    </row>
    <row r="544" spans="2:5" ht="15.75">
      <c r="B544" s="177"/>
      <c r="C544" s="177"/>
      <c r="D544" s="177"/>
      <c r="E544" s="178"/>
    </row>
    <row r="545" spans="2:5" ht="15.75">
      <c r="B545" s="177"/>
      <c r="C545" s="177"/>
      <c r="D545" s="177"/>
      <c r="E545" s="178"/>
    </row>
    <row r="546" spans="2:5" ht="15.75">
      <c r="B546" s="177"/>
      <c r="C546" s="177"/>
      <c r="D546" s="177"/>
      <c r="E546" s="178"/>
    </row>
    <row r="547" spans="2:5" ht="15.75">
      <c r="B547" s="177"/>
      <c r="C547" s="177"/>
      <c r="D547" s="177"/>
      <c r="E547" s="178"/>
    </row>
    <row r="548" spans="2:5" ht="15.75">
      <c r="B548" s="177"/>
      <c r="C548" s="177"/>
      <c r="D548" s="177"/>
      <c r="E548" s="178"/>
    </row>
    <row r="549" spans="2:5" ht="15.75">
      <c r="B549" s="177"/>
      <c r="C549" s="177"/>
      <c r="D549" s="177"/>
      <c r="E549" s="178"/>
    </row>
    <row r="550" spans="2:5" ht="15.75">
      <c r="B550" s="177"/>
      <c r="C550" s="177"/>
      <c r="D550" s="177"/>
      <c r="E550" s="178"/>
    </row>
    <row r="551" spans="2:5" ht="15.75">
      <c r="B551" s="177"/>
      <c r="C551" s="177"/>
      <c r="D551" s="177"/>
      <c r="E551" s="178"/>
    </row>
    <row r="552" spans="2:5" ht="15.75">
      <c r="B552" s="177"/>
      <c r="C552" s="177"/>
      <c r="D552" s="177"/>
      <c r="E552" s="178"/>
    </row>
    <row r="553" spans="2:5" ht="15.75">
      <c r="B553" s="177"/>
      <c r="C553" s="177"/>
      <c r="D553" s="177"/>
      <c r="E553" s="178"/>
    </row>
    <row r="554" spans="2:5" ht="15.75">
      <c r="B554" s="177"/>
      <c r="C554" s="177"/>
      <c r="D554" s="177"/>
      <c r="E554" s="178"/>
    </row>
    <row r="555" spans="2:5" ht="15.75">
      <c r="B555" s="177"/>
      <c r="C555" s="177"/>
      <c r="D555" s="177"/>
      <c r="E555" s="178"/>
    </row>
    <row r="556" ht="15.75">
      <c r="E556" s="178"/>
    </row>
    <row r="557" ht="15.75">
      <c r="E557" s="178"/>
    </row>
    <row r="558" spans="2:5" ht="15.75">
      <c r="B558" s="154"/>
      <c r="C558" s="154"/>
      <c r="D558" s="154"/>
      <c r="E558" s="178"/>
    </row>
    <row r="559" spans="2:5" ht="15.75">
      <c r="B559" s="154"/>
      <c r="C559" s="154"/>
      <c r="D559" s="154"/>
      <c r="E559" s="178"/>
    </row>
    <row r="560" spans="2:5" ht="15.75">
      <c r="B560" s="154"/>
      <c r="C560" s="154"/>
      <c r="D560" s="154"/>
      <c r="E560" s="178"/>
    </row>
    <row r="561" spans="2:5" ht="15.75">
      <c r="B561" s="154"/>
      <c r="C561" s="154"/>
      <c r="D561" s="154"/>
      <c r="E561" s="178"/>
    </row>
    <row r="562" spans="2:5" ht="15.75">
      <c r="B562" s="154"/>
      <c r="C562" s="154"/>
      <c r="D562" s="154"/>
      <c r="E562" s="178"/>
    </row>
    <row r="563" spans="2:5" ht="15.75">
      <c r="B563" s="154"/>
      <c r="C563" s="154"/>
      <c r="D563" s="154"/>
      <c r="E563" s="178"/>
    </row>
    <row r="564" spans="2:5" ht="15.75">
      <c r="B564" s="154"/>
      <c r="C564" s="154"/>
      <c r="D564" s="154"/>
      <c r="E564" s="178"/>
    </row>
    <row r="565" spans="2:5" ht="15.75">
      <c r="B565" s="154"/>
      <c r="C565" s="154"/>
      <c r="D565" s="154"/>
      <c r="E565" s="178"/>
    </row>
    <row r="566" spans="2:5" ht="15.75">
      <c r="B566" s="154"/>
      <c r="C566" s="154"/>
      <c r="D566" s="154"/>
      <c r="E566" s="178"/>
    </row>
    <row r="567" spans="2:5" ht="15.75">
      <c r="B567" s="154"/>
      <c r="C567" s="154"/>
      <c r="D567" s="154"/>
      <c r="E567" s="178"/>
    </row>
    <row r="568" spans="2:5" ht="15.75">
      <c r="B568" s="154"/>
      <c r="C568" s="154"/>
      <c r="D568" s="154"/>
      <c r="E568" s="178"/>
    </row>
    <row r="569" spans="2:5" ht="15.75">
      <c r="B569" s="154"/>
      <c r="C569" s="154"/>
      <c r="D569" s="154"/>
      <c r="E569" s="178"/>
    </row>
    <row r="570" spans="2:5" ht="15.75">
      <c r="B570" s="154"/>
      <c r="C570" s="154"/>
      <c r="D570" s="154"/>
      <c r="E570" s="178"/>
    </row>
    <row r="571" spans="2:5" ht="15.75">
      <c r="B571" s="154"/>
      <c r="C571" s="154"/>
      <c r="D571" s="154"/>
      <c r="E571" s="178"/>
    </row>
    <row r="572" spans="2:5" ht="15.75">
      <c r="B572" s="154"/>
      <c r="C572" s="154"/>
      <c r="D572" s="154"/>
      <c r="E572" s="178"/>
    </row>
    <row r="573" spans="2:5" ht="15.75">
      <c r="B573" s="154"/>
      <c r="C573" s="154"/>
      <c r="D573" s="154"/>
      <c r="E573" s="178"/>
    </row>
    <row r="574" spans="2:5" ht="15.75">
      <c r="B574" s="154"/>
      <c r="C574" s="154"/>
      <c r="D574" s="154"/>
      <c r="E574" s="178"/>
    </row>
    <row r="575" spans="2:5" ht="15.75">
      <c r="B575" s="154"/>
      <c r="C575" s="154"/>
      <c r="D575" s="154"/>
      <c r="E575" s="178"/>
    </row>
    <row r="576" spans="2:5" ht="15.75">
      <c r="B576" s="154"/>
      <c r="C576" s="154"/>
      <c r="D576" s="154"/>
      <c r="E576" s="178"/>
    </row>
    <row r="577" spans="2:5" ht="15.75">
      <c r="B577" s="154"/>
      <c r="C577" s="154"/>
      <c r="D577" s="154"/>
      <c r="E577" s="178"/>
    </row>
    <row r="578" spans="2:5" ht="15.75">
      <c r="B578" s="154"/>
      <c r="C578" s="154"/>
      <c r="D578" s="154"/>
      <c r="E578" s="178"/>
    </row>
    <row r="579" spans="2:5" ht="15.75">
      <c r="B579" s="154"/>
      <c r="C579" s="154"/>
      <c r="D579" s="154"/>
      <c r="E579" s="178"/>
    </row>
    <row r="580" spans="2:5" ht="15.75">
      <c r="B580" s="154"/>
      <c r="C580" s="154"/>
      <c r="D580" s="154"/>
      <c r="E580" s="178"/>
    </row>
    <row r="581" spans="2:5" ht="15.75">
      <c r="B581" s="154"/>
      <c r="C581" s="154"/>
      <c r="D581" s="154"/>
      <c r="E581" s="178"/>
    </row>
    <row r="582" spans="2:5" ht="15.75">
      <c r="B582" s="154"/>
      <c r="C582" s="154"/>
      <c r="D582" s="154"/>
      <c r="E582" s="178"/>
    </row>
    <row r="583" spans="2:5" ht="15.75">
      <c r="B583" s="154"/>
      <c r="C583" s="154"/>
      <c r="D583" s="154"/>
      <c r="E583" s="178"/>
    </row>
    <row r="584" spans="2:5" ht="15.75">
      <c r="B584" s="154"/>
      <c r="C584" s="154"/>
      <c r="D584" s="154"/>
      <c r="E584" s="178"/>
    </row>
    <row r="585" spans="2:5" ht="15.75">
      <c r="B585" s="154"/>
      <c r="C585" s="154"/>
      <c r="D585" s="154"/>
      <c r="E585" s="178"/>
    </row>
    <row r="586" spans="2:5" ht="15.75">
      <c r="B586" s="154"/>
      <c r="C586" s="154"/>
      <c r="D586" s="154"/>
      <c r="E586" s="178"/>
    </row>
    <row r="587" spans="2:5" ht="15.75">
      <c r="B587" s="154"/>
      <c r="C587" s="154"/>
      <c r="D587" s="154"/>
      <c r="E587" s="178"/>
    </row>
    <row r="588" spans="2:5" ht="15.75">
      <c r="B588" s="154"/>
      <c r="C588" s="154"/>
      <c r="D588" s="154"/>
      <c r="E588" s="178"/>
    </row>
    <row r="589" spans="2:5" ht="15.75">
      <c r="B589" s="154"/>
      <c r="C589" s="154"/>
      <c r="D589" s="154"/>
      <c r="E589" s="178"/>
    </row>
    <row r="590" spans="2:5" ht="15.75">
      <c r="B590" s="154"/>
      <c r="C590" s="154"/>
      <c r="D590" s="154"/>
      <c r="E590" s="178"/>
    </row>
    <row r="591" spans="2:5" ht="15.75">
      <c r="B591" s="154"/>
      <c r="C591" s="154"/>
      <c r="D591" s="154"/>
      <c r="E591" s="178"/>
    </row>
    <row r="592" spans="2:5" ht="15.75">
      <c r="B592" s="154"/>
      <c r="C592" s="154"/>
      <c r="D592" s="154"/>
      <c r="E592" s="178"/>
    </row>
    <row r="593" spans="2:5" ht="15.75">
      <c r="B593" s="154"/>
      <c r="C593" s="154"/>
      <c r="D593" s="154"/>
      <c r="E593" s="178"/>
    </row>
    <row r="594" spans="2:5" ht="15.75">
      <c r="B594" s="154"/>
      <c r="C594" s="154"/>
      <c r="D594" s="154"/>
      <c r="E594" s="178"/>
    </row>
    <row r="595" spans="2:5" ht="15.75">
      <c r="B595" s="154"/>
      <c r="C595" s="154"/>
      <c r="D595" s="154"/>
      <c r="E595" s="178"/>
    </row>
    <row r="596" spans="2:5" ht="15.75">
      <c r="B596" s="154"/>
      <c r="C596" s="154"/>
      <c r="D596" s="154"/>
      <c r="E596" s="178"/>
    </row>
    <row r="597" spans="2:5" ht="15.75">
      <c r="B597" s="154"/>
      <c r="C597" s="154"/>
      <c r="D597" s="154"/>
      <c r="E597" s="178"/>
    </row>
    <row r="598" spans="2:5" ht="15.75">
      <c r="B598" s="154"/>
      <c r="C598" s="154"/>
      <c r="D598" s="154"/>
      <c r="E598" s="178"/>
    </row>
    <row r="599" spans="2:5" ht="15.75">
      <c r="B599" s="154"/>
      <c r="C599" s="154"/>
      <c r="D599" s="154"/>
      <c r="E599" s="178"/>
    </row>
    <row r="600" spans="2:5" ht="15.75">
      <c r="B600" s="154"/>
      <c r="C600" s="154"/>
      <c r="D600" s="154"/>
      <c r="E600" s="178"/>
    </row>
    <row r="601" spans="2:5" ht="15.75">
      <c r="B601" s="154"/>
      <c r="C601" s="154"/>
      <c r="D601" s="154"/>
      <c r="E601" s="178"/>
    </row>
    <row r="602" spans="2:5" ht="15.75">
      <c r="B602" s="154"/>
      <c r="C602" s="154"/>
      <c r="D602" s="154"/>
      <c r="E602" s="178"/>
    </row>
    <row r="603" spans="2:5" ht="15.75">
      <c r="B603" s="154"/>
      <c r="C603" s="154"/>
      <c r="D603" s="154"/>
      <c r="E603" s="178"/>
    </row>
    <row r="604" spans="2:5" ht="15.75">
      <c r="B604" s="154"/>
      <c r="C604" s="154"/>
      <c r="D604" s="154"/>
      <c r="E604" s="178"/>
    </row>
    <row r="605" spans="2:5" ht="15.75">
      <c r="B605" s="154"/>
      <c r="C605" s="154"/>
      <c r="D605" s="154"/>
      <c r="E605" s="178"/>
    </row>
    <row r="606" spans="2:5" ht="15.75">
      <c r="B606" s="154"/>
      <c r="C606" s="154"/>
      <c r="D606" s="154"/>
      <c r="E606" s="178"/>
    </row>
    <row r="607" spans="2:5" ht="15.75">
      <c r="B607" s="154"/>
      <c r="C607" s="154"/>
      <c r="D607" s="154"/>
      <c r="E607" s="178"/>
    </row>
    <row r="608" spans="2:5" ht="15.75">
      <c r="B608" s="154"/>
      <c r="C608" s="154"/>
      <c r="D608" s="154"/>
      <c r="E608" s="178"/>
    </row>
    <row r="609" spans="2:5" ht="15.75">
      <c r="B609" s="154"/>
      <c r="C609" s="154"/>
      <c r="D609" s="154"/>
      <c r="E609" s="178"/>
    </row>
    <row r="610" spans="2:5" ht="15.75">
      <c r="B610" s="154"/>
      <c r="C610" s="154"/>
      <c r="D610" s="154"/>
      <c r="E610" s="178"/>
    </row>
    <row r="611" spans="2:5" ht="15.75">
      <c r="B611" s="154"/>
      <c r="C611" s="154"/>
      <c r="D611" s="154"/>
      <c r="E611" s="178"/>
    </row>
    <row r="612" spans="2:5" ht="15.75">
      <c r="B612" s="154"/>
      <c r="C612" s="154"/>
      <c r="D612" s="154"/>
      <c r="E612" s="178"/>
    </row>
    <row r="613" spans="2:5" ht="15.75">
      <c r="B613" s="154"/>
      <c r="C613" s="154"/>
      <c r="D613" s="154"/>
      <c r="E613" s="178"/>
    </row>
    <row r="614" spans="2:5" ht="15.75">
      <c r="B614" s="154"/>
      <c r="C614" s="154"/>
      <c r="D614" s="154"/>
      <c r="E614" s="178"/>
    </row>
    <row r="615" spans="2:5" ht="15.75">
      <c r="B615" s="154"/>
      <c r="C615" s="154"/>
      <c r="D615" s="154"/>
      <c r="E615" s="178"/>
    </row>
    <row r="616" spans="2:5" ht="15.75">
      <c r="B616" s="154"/>
      <c r="C616" s="154"/>
      <c r="D616" s="154"/>
      <c r="E616" s="178"/>
    </row>
    <row r="617" spans="2:5" ht="15.75">
      <c r="B617" s="154"/>
      <c r="C617" s="154"/>
      <c r="D617" s="154"/>
      <c r="E617" s="178"/>
    </row>
    <row r="618" spans="2:5" ht="15.75">
      <c r="B618" s="154"/>
      <c r="C618" s="154"/>
      <c r="D618" s="154"/>
      <c r="E618" s="178"/>
    </row>
    <row r="619" spans="2:5" ht="15.75">
      <c r="B619" s="154"/>
      <c r="C619" s="154"/>
      <c r="D619" s="154"/>
      <c r="E619" s="178"/>
    </row>
    <row r="620" spans="2:5" ht="15.75">
      <c r="B620" s="154"/>
      <c r="C620" s="154"/>
      <c r="D620" s="154"/>
      <c r="E620" s="178"/>
    </row>
    <row r="621" spans="2:5" ht="15.75">
      <c r="B621" s="154"/>
      <c r="C621" s="154"/>
      <c r="D621" s="154"/>
      <c r="E621" s="178"/>
    </row>
    <row r="622" spans="2:5" ht="15.75">
      <c r="B622" s="154"/>
      <c r="C622" s="154"/>
      <c r="D622" s="154"/>
      <c r="E622" s="178"/>
    </row>
    <row r="623" spans="2:5" ht="15.75">
      <c r="B623" s="154"/>
      <c r="C623" s="154"/>
      <c r="D623" s="154"/>
      <c r="E623" s="178"/>
    </row>
    <row r="624" spans="2:5" ht="15.75">
      <c r="B624" s="154"/>
      <c r="C624" s="154"/>
      <c r="D624" s="154"/>
      <c r="E624" s="178"/>
    </row>
    <row r="625" spans="2:5" ht="15.75">
      <c r="B625" s="154"/>
      <c r="C625" s="154"/>
      <c r="D625" s="154"/>
      <c r="E625" s="178"/>
    </row>
    <row r="626" spans="2:5" ht="15.75">
      <c r="B626" s="154"/>
      <c r="C626" s="154"/>
      <c r="D626" s="154"/>
      <c r="E626" s="178"/>
    </row>
    <row r="627" spans="2:5" ht="15.75">
      <c r="B627" s="154"/>
      <c r="C627" s="154"/>
      <c r="D627" s="154"/>
      <c r="E627" s="178"/>
    </row>
    <row r="628" spans="2:5" ht="15.75">
      <c r="B628" s="154"/>
      <c r="C628" s="154"/>
      <c r="D628" s="154"/>
      <c r="E628" s="178"/>
    </row>
    <row r="629" spans="2:5" ht="15.75">
      <c r="B629" s="154"/>
      <c r="C629" s="154"/>
      <c r="D629" s="154"/>
      <c r="E629" s="178"/>
    </row>
    <row r="630" spans="2:5" ht="15.75">
      <c r="B630" s="154"/>
      <c r="C630" s="154"/>
      <c r="D630" s="154"/>
      <c r="E630" s="178"/>
    </row>
    <row r="631" spans="2:5" ht="15.75">
      <c r="B631" s="154"/>
      <c r="C631" s="154"/>
      <c r="D631" s="154"/>
      <c r="E631" s="178"/>
    </row>
    <row r="632" spans="2:5" ht="15.75">
      <c r="B632" s="154"/>
      <c r="C632" s="154"/>
      <c r="D632" s="154"/>
      <c r="E632" s="178"/>
    </row>
    <row r="633" spans="2:5" ht="15.75">
      <c r="B633" s="154"/>
      <c r="C633" s="154"/>
      <c r="D633" s="154"/>
      <c r="E633" s="178"/>
    </row>
    <row r="634" spans="2:5" ht="15.75">
      <c r="B634" s="154"/>
      <c r="C634" s="154"/>
      <c r="D634" s="154"/>
      <c r="E634" s="178"/>
    </row>
    <row r="635" spans="2:5" ht="15.75">
      <c r="B635" s="154"/>
      <c r="C635" s="154"/>
      <c r="D635" s="154"/>
      <c r="E635" s="178"/>
    </row>
    <row r="636" spans="2:5" ht="15.75">
      <c r="B636" s="154"/>
      <c r="C636" s="154"/>
      <c r="D636" s="154"/>
      <c r="E636" s="178"/>
    </row>
    <row r="637" spans="2:5" ht="15.75">
      <c r="B637" s="154"/>
      <c r="C637" s="154"/>
      <c r="D637" s="154"/>
      <c r="E637" s="178"/>
    </row>
    <row r="638" spans="2:5" ht="15.75">
      <c r="B638" s="154"/>
      <c r="C638" s="154"/>
      <c r="D638" s="154"/>
      <c r="E638" s="178"/>
    </row>
    <row r="639" spans="2:5" ht="15.75">
      <c r="B639" s="154"/>
      <c r="C639" s="154"/>
      <c r="D639" s="154"/>
      <c r="E639" s="178"/>
    </row>
    <row r="640" spans="2:5" ht="15.75">
      <c r="B640" s="154"/>
      <c r="C640" s="154"/>
      <c r="D640" s="154"/>
      <c r="E640" s="178"/>
    </row>
    <row r="641" spans="2:5" ht="15.75">
      <c r="B641" s="154"/>
      <c r="C641" s="154"/>
      <c r="D641" s="154"/>
      <c r="E641" s="178"/>
    </row>
    <row r="642" spans="2:5" ht="15.75">
      <c r="B642" s="154"/>
      <c r="C642" s="154"/>
      <c r="D642" s="154"/>
      <c r="E642" s="178"/>
    </row>
    <row r="643" spans="2:5" ht="15.75">
      <c r="B643" s="154"/>
      <c r="C643" s="154"/>
      <c r="D643" s="154"/>
      <c r="E643" s="178"/>
    </row>
    <row r="644" spans="2:5" ht="15.75">
      <c r="B644" s="154"/>
      <c r="C644" s="154"/>
      <c r="D644" s="154"/>
      <c r="E644" s="178"/>
    </row>
    <row r="645" spans="2:5" ht="15.75">
      <c r="B645" s="154"/>
      <c r="C645" s="154"/>
      <c r="D645" s="154"/>
      <c r="E645" s="178"/>
    </row>
    <row r="646" spans="2:5" ht="15.75">
      <c r="B646" s="154"/>
      <c r="C646" s="154"/>
      <c r="D646" s="154"/>
      <c r="E646" s="178"/>
    </row>
    <row r="647" spans="2:5" ht="15.75">
      <c r="B647" s="154"/>
      <c r="C647" s="154"/>
      <c r="D647" s="154"/>
      <c r="E647" s="178"/>
    </row>
    <row r="648" spans="2:5" ht="15.75">
      <c r="B648" s="154"/>
      <c r="C648" s="154"/>
      <c r="D648" s="154"/>
      <c r="E648" s="178"/>
    </row>
    <row r="649" spans="2:5" ht="15.75">
      <c r="B649" s="154"/>
      <c r="C649" s="154"/>
      <c r="D649" s="154"/>
      <c r="E649" s="178"/>
    </row>
    <row r="650" spans="2:5" ht="15.75">
      <c r="B650" s="154"/>
      <c r="C650" s="154"/>
      <c r="D650" s="154"/>
      <c r="E650" s="178"/>
    </row>
    <row r="651" spans="2:5" ht="15.75">
      <c r="B651" s="154"/>
      <c r="C651" s="154"/>
      <c r="D651" s="154"/>
      <c r="E651" s="178"/>
    </row>
    <row r="652" spans="2:5" ht="15.75">
      <c r="B652" s="154"/>
      <c r="C652" s="154"/>
      <c r="D652" s="154"/>
      <c r="E652" s="178"/>
    </row>
    <row r="653" spans="2:5" ht="15.75">
      <c r="B653" s="154"/>
      <c r="C653" s="154"/>
      <c r="D653" s="154"/>
      <c r="E653" s="178"/>
    </row>
    <row r="654" spans="2:5" ht="15.75">
      <c r="B654" s="154"/>
      <c r="C654" s="154"/>
      <c r="D654" s="154"/>
      <c r="E654" s="178"/>
    </row>
    <row r="655" spans="2:5" ht="15.75">
      <c r="B655" s="154"/>
      <c r="C655" s="154"/>
      <c r="D655" s="154"/>
      <c r="E655" s="178"/>
    </row>
    <row r="656" spans="2:5" ht="15.75">
      <c r="B656" s="154"/>
      <c r="C656" s="154"/>
      <c r="D656" s="154"/>
      <c r="E656" s="178"/>
    </row>
    <row r="657" spans="2:5" ht="15.75">
      <c r="B657" s="154"/>
      <c r="C657" s="154"/>
      <c r="D657" s="154"/>
      <c r="E657" s="178"/>
    </row>
    <row r="658" spans="2:5" ht="15.75">
      <c r="B658" s="154"/>
      <c r="C658" s="154"/>
      <c r="D658" s="154"/>
      <c r="E658" s="178"/>
    </row>
    <row r="659" spans="2:5" ht="15.75">
      <c r="B659" s="154"/>
      <c r="C659" s="154"/>
      <c r="D659" s="154"/>
      <c r="E659" s="178"/>
    </row>
    <row r="660" spans="2:5" ht="15.75">
      <c r="B660" s="154"/>
      <c r="C660" s="154"/>
      <c r="D660" s="154"/>
      <c r="E660" s="178"/>
    </row>
    <row r="661" spans="2:5" ht="15.75">
      <c r="B661" s="154"/>
      <c r="C661" s="154"/>
      <c r="D661" s="154"/>
      <c r="E661" s="178"/>
    </row>
    <row r="662" spans="2:5" ht="15.75">
      <c r="B662" s="154"/>
      <c r="C662" s="154"/>
      <c r="D662" s="154"/>
      <c r="E662" s="178"/>
    </row>
    <row r="663" spans="2:5" ht="15.75">
      <c r="B663" s="154"/>
      <c r="C663" s="154"/>
      <c r="D663" s="154"/>
      <c r="E663" s="178"/>
    </row>
    <row r="664" spans="2:5" ht="15.75">
      <c r="B664" s="154"/>
      <c r="C664" s="154"/>
      <c r="D664" s="154"/>
      <c r="E664" s="178"/>
    </row>
    <row r="665" spans="2:5" ht="15.75">
      <c r="B665" s="154"/>
      <c r="C665" s="154"/>
      <c r="D665" s="154"/>
      <c r="E665" s="178"/>
    </row>
    <row r="666" spans="2:5" ht="15.75">
      <c r="B666" s="154"/>
      <c r="C666" s="154"/>
      <c r="D666" s="154"/>
      <c r="E666" s="178"/>
    </row>
    <row r="667" spans="2:5" ht="15.75">
      <c r="B667" s="154"/>
      <c r="C667" s="154"/>
      <c r="D667" s="154"/>
      <c r="E667" s="178"/>
    </row>
    <row r="668" spans="2:5" ht="15.75">
      <c r="B668" s="154"/>
      <c r="C668" s="154"/>
      <c r="D668" s="154"/>
      <c r="E668" s="178"/>
    </row>
    <row r="669" spans="2:5" ht="15.75">
      <c r="B669" s="154"/>
      <c r="C669" s="154"/>
      <c r="D669" s="154"/>
      <c r="E669" s="178"/>
    </row>
    <row r="670" spans="2:5" ht="15.75">
      <c r="B670" s="154"/>
      <c r="C670" s="154"/>
      <c r="D670" s="154"/>
      <c r="E670" s="178"/>
    </row>
    <row r="671" spans="2:5" ht="15.75">
      <c r="B671" s="154"/>
      <c r="C671" s="154"/>
      <c r="D671" s="154"/>
      <c r="E671" s="178"/>
    </row>
    <row r="672" spans="2:5" ht="15.75">
      <c r="B672" s="154"/>
      <c r="C672" s="154"/>
      <c r="D672" s="154"/>
      <c r="E672" s="178"/>
    </row>
    <row r="673" spans="2:5" ht="15.75">
      <c r="B673" s="154"/>
      <c r="C673" s="154"/>
      <c r="D673" s="154"/>
      <c r="E673" s="178"/>
    </row>
    <row r="674" spans="2:5" ht="15.75">
      <c r="B674" s="154"/>
      <c r="C674" s="154"/>
      <c r="D674" s="154"/>
      <c r="E674" s="178"/>
    </row>
    <row r="675" spans="2:5" ht="15.75">
      <c r="B675" s="154"/>
      <c r="C675" s="154"/>
      <c r="D675" s="154"/>
      <c r="E675" s="178"/>
    </row>
    <row r="676" spans="2:5" ht="15.75">
      <c r="B676" s="154"/>
      <c r="C676" s="154"/>
      <c r="D676" s="154"/>
      <c r="E676" s="178"/>
    </row>
    <row r="677" spans="2:5" ht="15.75">
      <c r="B677" s="154"/>
      <c r="C677" s="154"/>
      <c r="D677" s="154"/>
      <c r="E677" s="178"/>
    </row>
    <row r="678" spans="2:5" ht="15.75">
      <c r="B678" s="154"/>
      <c r="C678" s="154"/>
      <c r="D678" s="154"/>
      <c r="E678" s="178"/>
    </row>
    <row r="679" spans="2:5" ht="15.75">
      <c r="B679" s="154"/>
      <c r="C679" s="154"/>
      <c r="D679" s="154"/>
      <c r="E679" s="178"/>
    </row>
    <row r="680" spans="2:5" ht="15.75">
      <c r="B680" s="154"/>
      <c r="C680" s="154"/>
      <c r="D680" s="154"/>
      <c r="E680" s="178"/>
    </row>
    <row r="681" spans="2:5" ht="15.75">
      <c r="B681" s="154"/>
      <c r="C681" s="154"/>
      <c r="D681" s="154"/>
      <c r="E681" s="178"/>
    </row>
    <row r="682" spans="2:5" ht="15.75">
      <c r="B682" s="154"/>
      <c r="C682" s="154"/>
      <c r="D682" s="154"/>
      <c r="E682" s="178"/>
    </row>
    <row r="683" spans="2:5" ht="15.75">
      <c r="B683" s="154"/>
      <c r="C683" s="154"/>
      <c r="D683" s="154"/>
      <c r="E683" s="178"/>
    </row>
    <row r="684" spans="2:5" ht="15.75">
      <c r="B684" s="154"/>
      <c r="C684" s="154"/>
      <c r="D684" s="154"/>
      <c r="E684" s="178"/>
    </row>
    <row r="685" spans="2:5" ht="15.75">
      <c r="B685" s="154"/>
      <c r="C685" s="154"/>
      <c r="D685" s="154"/>
      <c r="E685" s="178"/>
    </row>
    <row r="686" spans="2:5" ht="15.75">
      <c r="B686" s="154"/>
      <c r="C686" s="154"/>
      <c r="D686" s="154"/>
      <c r="E686" s="178"/>
    </row>
    <row r="687" spans="2:5" ht="15.75">
      <c r="B687" s="154"/>
      <c r="C687" s="154"/>
      <c r="D687" s="154"/>
      <c r="E687" s="178"/>
    </row>
    <row r="688" spans="2:5" ht="15.75">
      <c r="B688" s="154"/>
      <c r="C688" s="154"/>
      <c r="D688" s="154"/>
      <c r="E688" s="178"/>
    </row>
    <row r="689" spans="2:5" ht="15.75">
      <c r="B689" s="154"/>
      <c r="C689" s="154"/>
      <c r="D689" s="154"/>
      <c r="E689" s="178"/>
    </row>
    <row r="690" spans="2:5" ht="15.75">
      <c r="B690" s="154"/>
      <c r="C690" s="154"/>
      <c r="D690" s="154"/>
      <c r="E690" s="178"/>
    </row>
    <row r="691" spans="2:5" ht="15.75">
      <c r="B691" s="154"/>
      <c r="C691" s="154"/>
      <c r="D691" s="154"/>
      <c r="E691" s="178"/>
    </row>
    <row r="692" spans="2:5" ht="15.75">
      <c r="B692" s="154"/>
      <c r="C692" s="154"/>
      <c r="D692" s="154"/>
      <c r="E692" s="178"/>
    </row>
    <row r="693" spans="2:5" ht="15.75">
      <c r="B693" s="154"/>
      <c r="C693" s="154"/>
      <c r="D693" s="154"/>
      <c r="E693" s="178"/>
    </row>
    <row r="694" spans="2:5" ht="15.75">
      <c r="B694" s="154"/>
      <c r="C694" s="154"/>
      <c r="D694" s="154"/>
      <c r="E694" s="178"/>
    </row>
    <row r="695" spans="2:5" ht="15.75">
      <c r="B695" s="154"/>
      <c r="C695" s="154"/>
      <c r="D695" s="154"/>
      <c r="E695" s="178"/>
    </row>
    <row r="696" spans="2:5" ht="15.75">
      <c r="B696" s="154"/>
      <c r="C696" s="154"/>
      <c r="D696" s="154"/>
      <c r="E696" s="178"/>
    </row>
    <row r="697" spans="2:5" ht="15.75">
      <c r="B697" s="154"/>
      <c r="C697" s="154"/>
      <c r="D697" s="154"/>
      <c r="E697" s="178"/>
    </row>
    <row r="698" spans="2:5" ht="15.75">
      <c r="B698" s="154"/>
      <c r="C698" s="154"/>
      <c r="D698" s="154"/>
      <c r="E698" s="178"/>
    </row>
    <row r="699" spans="2:5" ht="15.75">
      <c r="B699" s="154"/>
      <c r="C699" s="154"/>
      <c r="D699" s="154"/>
      <c r="E699" s="178"/>
    </row>
    <row r="700" spans="2:5" ht="15.75">
      <c r="B700" s="154"/>
      <c r="C700" s="154"/>
      <c r="D700" s="154"/>
      <c r="E700" s="178"/>
    </row>
    <row r="701" spans="2:5" ht="15.75">
      <c r="B701" s="154"/>
      <c r="C701" s="154"/>
      <c r="D701" s="154"/>
      <c r="E701" s="178"/>
    </row>
    <row r="702" spans="2:5" ht="15.75">
      <c r="B702" s="154"/>
      <c r="C702" s="154"/>
      <c r="D702" s="154"/>
      <c r="E702" s="178"/>
    </row>
    <row r="703" spans="2:5" ht="15.75">
      <c r="B703" s="154"/>
      <c r="C703" s="154"/>
      <c r="D703" s="154"/>
      <c r="E703" s="178"/>
    </row>
    <row r="704" spans="2:5" ht="15.75">
      <c r="B704" s="154"/>
      <c r="C704" s="154"/>
      <c r="D704" s="154"/>
      <c r="E704" s="178"/>
    </row>
    <row r="705" spans="2:5" ht="15.75">
      <c r="B705" s="154"/>
      <c r="C705" s="154"/>
      <c r="D705" s="154"/>
      <c r="E705" s="178"/>
    </row>
    <row r="706" spans="2:5" ht="15.75">
      <c r="B706" s="154"/>
      <c r="C706" s="154"/>
      <c r="D706" s="154"/>
      <c r="E706" s="178"/>
    </row>
    <row r="707" spans="2:5" ht="15.75">
      <c r="B707" s="154"/>
      <c r="C707" s="154"/>
      <c r="D707" s="154"/>
      <c r="E707" s="178"/>
    </row>
    <row r="708" spans="2:5" ht="15.75">
      <c r="B708" s="154"/>
      <c r="C708" s="154"/>
      <c r="D708" s="154"/>
      <c r="E708" s="178"/>
    </row>
    <row r="709" spans="2:5" ht="15.75">
      <c r="B709" s="154"/>
      <c r="C709" s="154"/>
      <c r="D709" s="154"/>
      <c r="E709" s="178"/>
    </row>
    <row r="710" spans="2:5" ht="15.75">
      <c r="B710" s="154"/>
      <c r="C710" s="154"/>
      <c r="D710" s="154"/>
      <c r="E710" s="178"/>
    </row>
    <row r="711" spans="2:5" ht="15.75">
      <c r="B711" s="154"/>
      <c r="C711" s="154"/>
      <c r="D711" s="154"/>
      <c r="E711" s="178"/>
    </row>
    <row r="712" spans="2:5" ht="15.75">
      <c r="B712" s="154"/>
      <c r="C712" s="154"/>
      <c r="D712" s="154"/>
      <c r="E712" s="178"/>
    </row>
    <row r="713" spans="2:5" ht="15.75">
      <c r="B713" s="154"/>
      <c r="C713" s="154"/>
      <c r="D713" s="154"/>
      <c r="E713" s="178"/>
    </row>
    <row r="714" spans="2:5" ht="15.75">
      <c r="B714" s="154"/>
      <c r="C714" s="154"/>
      <c r="D714" s="154"/>
      <c r="E714" s="178"/>
    </row>
    <row r="715" spans="2:5" ht="15.75">
      <c r="B715" s="154"/>
      <c r="C715" s="154"/>
      <c r="D715" s="154"/>
      <c r="E715" s="178"/>
    </row>
    <row r="716" spans="2:5" ht="15.75">
      <c r="B716" s="154"/>
      <c r="C716" s="154"/>
      <c r="D716" s="154"/>
      <c r="E716" s="178"/>
    </row>
    <row r="717" spans="2:5" ht="15.75">
      <c r="B717" s="154"/>
      <c r="C717" s="154"/>
      <c r="D717" s="154"/>
      <c r="E717" s="178"/>
    </row>
    <row r="718" spans="2:5" ht="15.75">
      <c r="B718" s="154"/>
      <c r="C718" s="154"/>
      <c r="D718" s="154"/>
      <c r="E718" s="178"/>
    </row>
    <row r="719" spans="2:5" ht="15.75">
      <c r="B719" s="154"/>
      <c r="C719" s="154"/>
      <c r="D719" s="154"/>
      <c r="E719" s="178"/>
    </row>
    <row r="720" spans="2:5" ht="15.75">
      <c r="B720" s="154"/>
      <c r="C720" s="154"/>
      <c r="D720" s="154"/>
      <c r="E720" s="178"/>
    </row>
    <row r="721" spans="2:5" ht="15.75">
      <c r="B721" s="154"/>
      <c r="C721" s="154"/>
      <c r="D721" s="154"/>
      <c r="E721" s="178"/>
    </row>
    <row r="722" spans="2:5" ht="15.75">
      <c r="B722" s="154"/>
      <c r="C722" s="154"/>
      <c r="D722" s="154"/>
      <c r="E722" s="178"/>
    </row>
    <row r="723" spans="2:5" ht="15.75">
      <c r="B723" s="154"/>
      <c r="C723" s="154"/>
      <c r="D723" s="154"/>
      <c r="E723" s="178"/>
    </row>
    <row r="724" spans="2:5" ht="15.75">
      <c r="B724" s="154"/>
      <c r="C724" s="154"/>
      <c r="D724" s="154"/>
      <c r="E724" s="178"/>
    </row>
    <row r="725" spans="2:5" ht="15.75">
      <c r="B725" s="154"/>
      <c r="C725" s="154"/>
      <c r="D725" s="154"/>
      <c r="E725" s="178"/>
    </row>
    <row r="726" spans="2:5" ht="15.75">
      <c r="B726" s="154"/>
      <c r="C726" s="154"/>
      <c r="D726" s="154"/>
      <c r="E726" s="178"/>
    </row>
    <row r="727" spans="2:5" ht="15.75">
      <c r="B727" s="154"/>
      <c r="C727" s="154"/>
      <c r="D727" s="154"/>
      <c r="E727" s="178"/>
    </row>
    <row r="728" spans="2:5" ht="15.75">
      <c r="B728" s="154"/>
      <c r="C728" s="154"/>
      <c r="D728" s="154"/>
      <c r="E728" s="178"/>
    </row>
    <row r="729" spans="2:5" ht="15.75">
      <c r="B729" s="154"/>
      <c r="C729" s="154"/>
      <c r="D729" s="154"/>
      <c r="E729" s="178"/>
    </row>
    <row r="730" spans="2:5" ht="15.75">
      <c r="B730" s="154"/>
      <c r="C730" s="154"/>
      <c r="D730" s="154"/>
      <c r="E730" s="178"/>
    </row>
    <row r="731" spans="2:5" ht="15.75">
      <c r="B731" s="154"/>
      <c r="C731" s="154"/>
      <c r="D731" s="154"/>
      <c r="E731" s="178"/>
    </row>
    <row r="732" spans="2:5" ht="15.75">
      <c r="B732" s="154"/>
      <c r="C732" s="154"/>
      <c r="D732" s="154"/>
      <c r="E732" s="178"/>
    </row>
    <row r="733" spans="2:5" ht="15.75">
      <c r="B733" s="154"/>
      <c r="C733" s="154"/>
      <c r="D733" s="154"/>
      <c r="E733" s="178"/>
    </row>
    <row r="734" spans="2:5" ht="15.75">
      <c r="B734" s="154"/>
      <c r="C734" s="154"/>
      <c r="D734" s="154"/>
      <c r="E734" s="178"/>
    </row>
    <row r="735" spans="2:5" ht="15.75">
      <c r="B735" s="154"/>
      <c r="C735" s="154"/>
      <c r="D735" s="154"/>
      <c r="E735" s="178"/>
    </row>
    <row r="736" spans="2:5" ht="15.75">
      <c r="B736" s="154"/>
      <c r="C736" s="154"/>
      <c r="D736" s="154"/>
      <c r="E736" s="178"/>
    </row>
    <row r="737" spans="2:5" ht="15.75">
      <c r="B737" s="154"/>
      <c r="C737" s="154"/>
      <c r="D737" s="154"/>
      <c r="E737" s="178"/>
    </row>
    <row r="738" spans="2:5" ht="15.75">
      <c r="B738" s="154"/>
      <c r="C738" s="154"/>
      <c r="D738" s="154"/>
      <c r="E738" s="178"/>
    </row>
    <row r="739" spans="2:5" ht="15.75">
      <c r="B739" s="154"/>
      <c r="C739" s="154"/>
      <c r="D739" s="154"/>
      <c r="E739" s="178"/>
    </row>
    <row r="740" spans="2:5" ht="15.75">
      <c r="B740" s="154"/>
      <c r="C740" s="154"/>
      <c r="D740" s="154"/>
      <c r="E740" s="178"/>
    </row>
    <row r="741" spans="2:5" ht="15.75">
      <c r="B741" s="154"/>
      <c r="C741" s="154"/>
      <c r="D741" s="154"/>
      <c r="E741" s="178"/>
    </row>
    <row r="742" spans="2:5" ht="15.75">
      <c r="B742" s="154"/>
      <c r="C742" s="154"/>
      <c r="D742" s="154"/>
      <c r="E742" s="178"/>
    </row>
    <row r="743" spans="2:5" ht="15.75">
      <c r="B743" s="154"/>
      <c r="C743" s="154"/>
      <c r="D743" s="154"/>
      <c r="E743" s="178"/>
    </row>
    <row r="744" spans="2:5" ht="15.75">
      <c r="B744" s="154"/>
      <c r="C744" s="154"/>
      <c r="D744" s="154"/>
      <c r="E744" s="178"/>
    </row>
    <row r="745" spans="2:5" ht="15.75">
      <c r="B745" s="154"/>
      <c r="C745" s="154"/>
      <c r="D745" s="154"/>
      <c r="E745" s="178"/>
    </row>
    <row r="746" spans="2:5" ht="15.75">
      <c r="B746" s="154"/>
      <c r="C746" s="154"/>
      <c r="D746" s="154"/>
      <c r="E746" s="178"/>
    </row>
    <row r="747" spans="2:5" ht="15.75">
      <c r="B747" s="154"/>
      <c r="C747" s="154"/>
      <c r="D747" s="154"/>
      <c r="E747" s="178"/>
    </row>
    <row r="748" spans="2:5" ht="15.75">
      <c r="B748" s="154"/>
      <c r="C748" s="154"/>
      <c r="D748" s="154"/>
      <c r="E748" s="178"/>
    </row>
    <row r="749" spans="2:5" ht="15.75">
      <c r="B749" s="154"/>
      <c r="C749" s="154"/>
      <c r="D749" s="154"/>
      <c r="E749" s="178"/>
    </row>
    <row r="750" spans="2:5" ht="15.75">
      <c r="B750" s="154"/>
      <c r="C750" s="154"/>
      <c r="D750" s="154"/>
      <c r="E750" s="178"/>
    </row>
    <row r="751" spans="2:5" ht="15.75">
      <c r="B751" s="154"/>
      <c r="C751" s="154"/>
      <c r="D751" s="154"/>
      <c r="E751" s="178"/>
    </row>
    <row r="752" spans="2:5" ht="15.75">
      <c r="B752" s="154"/>
      <c r="C752" s="154"/>
      <c r="D752" s="154"/>
      <c r="E752" s="178"/>
    </row>
    <row r="753" spans="2:5" ht="15.75">
      <c r="B753" s="154"/>
      <c r="C753" s="154"/>
      <c r="D753" s="154"/>
      <c r="E753" s="178"/>
    </row>
    <row r="754" spans="2:5" ht="15.75">
      <c r="B754" s="154"/>
      <c r="C754" s="154"/>
      <c r="D754" s="154"/>
      <c r="E754" s="178"/>
    </row>
    <row r="755" spans="2:5" ht="15.75">
      <c r="B755" s="154"/>
      <c r="C755" s="154"/>
      <c r="D755" s="154"/>
      <c r="E755" s="178"/>
    </row>
    <row r="756" spans="2:5" ht="15.75">
      <c r="B756" s="154"/>
      <c r="C756" s="154"/>
      <c r="D756" s="154"/>
      <c r="E756" s="178"/>
    </row>
    <row r="757" spans="2:5" ht="15.75">
      <c r="B757" s="154"/>
      <c r="C757" s="154"/>
      <c r="D757" s="154"/>
      <c r="E757" s="178"/>
    </row>
    <row r="758" spans="2:5" ht="15.75">
      <c r="B758" s="154"/>
      <c r="C758" s="154"/>
      <c r="D758" s="154"/>
      <c r="E758" s="178"/>
    </row>
    <row r="759" spans="2:5" ht="15.75">
      <c r="B759" s="154"/>
      <c r="C759" s="154"/>
      <c r="D759" s="154"/>
      <c r="E759" s="178"/>
    </row>
    <row r="760" spans="2:5" ht="15.75">
      <c r="B760" s="154"/>
      <c r="C760" s="154"/>
      <c r="D760" s="154"/>
      <c r="E760" s="178"/>
    </row>
    <row r="761" spans="2:5" ht="15.75">
      <c r="B761" s="154"/>
      <c r="C761" s="154"/>
      <c r="D761" s="154"/>
      <c r="E761" s="178"/>
    </row>
    <row r="762" spans="2:5" ht="15.75">
      <c r="B762" s="154"/>
      <c r="C762" s="154"/>
      <c r="D762" s="154"/>
      <c r="E762" s="178"/>
    </row>
    <row r="763" spans="2:5" ht="15.75">
      <c r="B763" s="154"/>
      <c r="C763" s="154"/>
      <c r="D763" s="154"/>
      <c r="E763" s="178"/>
    </row>
    <row r="764" spans="2:5" ht="15.75">
      <c r="B764" s="154"/>
      <c r="C764" s="154"/>
      <c r="D764" s="154"/>
      <c r="E764" s="178"/>
    </row>
    <row r="765" spans="2:5" ht="15.75">
      <c r="B765" s="154"/>
      <c r="C765" s="154"/>
      <c r="D765" s="154"/>
      <c r="E765" s="178"/>
    </row>
    <row r="766" spans="2:5" ht="15.75">
      <c r="B766" s="154"/>
      <c r="C766" s="154"/>
      <c r="D766" s="154"/>
      <c r="E766" s="178"/>
    </row>
    <row r="767" spans="2:5" ht="15.75">
      <c r="B767" s="154"/>
      <c r="C767" s="154"/>
      <c r="D767" s="154"/>
      <c r="E767" s="178"/>
    </row>
    <row r="768" spans="2:5" ht="15.75">
      <c r="B768" s="154"/>
      <c r="C768" s="154"/>
      <c r="D768" s="154"/>
      <c r="E768" s="178"/>
    </row>
    <row r="769" spans="2:5" ht="15.75">
      <c r="B769" s="154"/>
      <c r="C769" s="154"/>
      <c r="D769" s="154"/>
      <c r="E769" s="178"/>
    </row>
    <row r="770" spans="2:5" ht="15.75">
      <c r="B770" s="154"/>
      <c r="C770" s="154"/>
      <c r="D770" s="154"/>
      <c r="E770" s="178"/>
    </row>
    <row r="771" spans="2:5" ht="15.75">
      <c r="B771" s="154"/>
      <c r="C771" s="154"/>
      <c r="D771" s="154"/>
      <c r="E771" s="178"/>
    </row>
    <row r="772" spans="2:5" ht="15.75">
      <c r="B772" s="154"/>
      <c r="C772" s="154"/>
      <c r="D772" s="154"/>
      <c r="E772" s="178"/>
    </row>
    <row r="773" spans="2:5" ht="15.75">
      <c r="B773" s="154"/>
      <c r="C773" s="154"/>
      <c r="D773" s="154"/>
      <c r="E773" s="178"/>
    </row>
    <row r="774" spans="2:5" ht="15.75">
      <c r="B774" s="154"/>
      <c r="C774" s="154"/>
      <c r="D774" s="154"/>
      <c r="E774" s="178"/>
    </row>
    <row r="775" spans="2:5" ht="15.75">
      <c r="B775" s="154"/>
      <c r="C775" s="154"/>
      <c r="D775" s="154"/>
      <c r="E775" s="178"/>
    </row>
    <row r="776" spans="2:5" ht="15.75">
      <c r="B776" s="154"/>
      <c r="C776" s="154"/>
      <c r="D776" s="154"/>
      <c r="E776" s="178"/>
    </row>
    <row r="777" spans="2:5" ht="15.75">
      <c r="B777" s="154"/>
      <c r="C777" s="154"/>
      <c r="D777" s="154"/>
      <c r="E777" s="178"/>
    </row>
    <row r="778" spans="2:5" ht="15.75">
      <c r="B778" s="154"/>
      <c r="C778" s="154"/>
      <c r="D778" s="154"/>
      <c r="E778" s="178"/>
    </row>
    <row r="779" spans="2:5" ht="15.75">
      <c r="B779" s="154"/>
      <c r="C779" s="154"/>
      <c r="D779" s="154"/>
      <c r="E779" s="178"/>
    </row>
    <row r="780" spans="2:5" ht="15.75">
      <c r="B780" s="154"/>
      <c r="C780" s="154"/>
      <c r="D780" s="154"/>
      <c r="E780" s="178"/>
    </row>
    <row r="781" spans="2:5" ht="15.75">
      <c r="B781" s="154"/>
      <c r="C781" s="154"/>
      <c r="D781" s="154"/>
      <c r="E781" s="178"/>
    </row>
    <row r="782" spans="2:5" ht="15.75">
      <c r="B782" s="154"/>
      <c r="C782" s="154"/>
      <c r="D782" s="154"/>
      <c r="E782" s="178"/>
    </row>
    <row r="783" spans="2:5" ht="15.75">
      <c r="B783" s="154"/>
      <c r="C783" s="154"/>
      <c r="D783" s="154"/>
      <c r="E783" s="178"/>
    </row>
    <row r="784" spans="2:5" ht="15.75">
      <c r="B784" s="154"/>
      <c r="C784" s="154"/>
      <c r="D784" s="154"/>
      <c r="E784" s="178"/>
    </row>
    <row r="785" spans="2:5" ht="15.75">
      <c r="B785" s="154"/>
      <c r="C785" s="154"/>
      <c r="D785" s="154"/>
      <c r="E785" s="178"/>
    </row>
    <row r="786" spans="2:5" ht="15.75">
      <c r="B786" s="154"/>
      <c r="C786" s="154"/>
      <c r="D786" s="154"/>
      <c r="E786" s="178"/>
    </row>
  </sheetData>
  <sheetProtection/>
  <mergeCells count="16">
    <mergeCell ref="B7:E7"/>
    <mergeCell ref="B1:E1"/>
    <mergeCell ref="B2:E2"/>
    <mergeCell ref="B3:E3"/>
    <mergeCell ref="B4:E4"/>
    <mergeCell ref="B5:E5"/>
    <mergeCell ref="B6:E6"/>
    <mergeCell ref="B8:E8"/>
    <mergeCell ref="B9:E9"/>
    <mergeCell ref="B12:E12"/>
    <mergeCell ref="A15:E15"/>
    <mergeCell ref="D16:E16"/>
    <mergeCell ref="A508:E508"/>
    <mergeCell ref="B10:E10"/>
    <mergeCell ref="B11:E11"/>
    <mergeCell ref="A14:E14"/>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J614"/>
  <sheetViews>
    <sheetView zoomScalePageLayoutView="0" workbookViewId="0" topLeftCell="A1">
      <selection activeCell="H18" sqref="H18"/>
    </sheetView>
  </sheetViews>
  <sheetFormatPr defaultColWidth="9.00390625" defaultRowHeight="12.75"/>
  <cols>
    <col min="1" max="1" width="67.375" style="233" customWidth="1"/>
    <col min="2" max="2" width="6.625" style="233" customWidth="1"/>
    <col min="3" max="3" width="15.00390625" style="233" customWidth="1"/>
    <col min="4" max="4" width="5.25390625" style="262" customWidth="1"/>
    <col min="5" max="5" width="12.875" style="263" customWidth="1"/>
    <col min="6" max="6" width="12.25390625" style="263" customWidth="1"/>
    <col min="7" max="7" width="13.00390625" style="228" customWidth="1"/>
    <col min="8" max="9" width="10.125" style="228" bestFit="1" customWidth="1"/>
    <col min="10" max="16384" width="9.125" style="228" customWidth="1"/>
  </cols>
  <sheetData>
    <row r="1" spans="1:6" ht="15.75">
      <c r="A1" s="463" t="s">
        <v>545</v>
      </c>
      <c r="B1" s="463"/>
      <c r="C1" s="463"/>
      <c r="D1" s="463"/>
      <c r="E1" s="463"/>
      <c r="F1" s="463"/>
    </row>
    <row r="2" spans="1:6" ht="15.75">
      <c r="A2" s="463" t="s">
        <v>544</v>
      </c>
      <c r="B2" s="463"/>
      <c r="C2" s="463"/>
      <c r="D2" s="463"/>
      <c r="E2" s="463"/>
      <c r="F2" s="463"/>
    </row>
    <row r="3" spans="1:6" ht="15.75">
      <c r="A3" s="463" t="s">
        <v>546</v>
      </c>
      <c r="B3" s="463"/>
      <c r="C3" s="463"/>
      <c r="D3" s="463"/>
      <c r="E3" s="463"/>
      <c r="F3" s="463"/>
    </row>
    <row r="4" spans="1:6" ht="15.75">
      <c r="A4" s="463" t="s">
        <v>542</v>
      </c>
      <c r="B4" s="463"/>
      <c r="C4" s="463"/>
      <c r="D4" s="463"/>
      <c r="E4" s="463"/>
      <c r="F4" s="463"/>
    </row>
    <row r="5" spans="1:6" ht="15.75">
      <c r="A5" s="463" t="s">
        <v>1077</v>
      </c>
      <c r="B5" s="463"/>
      <c r="C5" s="463"/>
      <c r="D5" s="463"/>
      <c r="E5" s="463"/>
      <c r="F5" s="463"/>
    </row>
    <row r="6" spans="1:6" ht="18" customHeight="1">
      <c r="A6" s="463" t="s">
        <v>1155</v>
      </c>
      <c r="B6" s="463"/>
      <c r="C6" s="463"/>
      <c r="D6" s="463"/>
      <c r="E6" s="463"/>
      <c r="F6" s="463"/>
    </row>
    <row r="7" spans="1:6" ht="18" customHeight="1">
      <c r="A7" s="463" t="s">
        <v>1201</v>
      </c>
      <c r="B7" s="417"/>
      <c r="C7" s="417"/>
      <c r="D7" s="417"/>
      <c r="E7" s="417"/>
      <c r="F7" s="417"/>
    </row>
    <row r="8" spans="1:6" ht="18" customHeight="1">
      <c r="A8" s="463" t="s">
        <v>1238</v>
      </c>
      <c r="B8" s="417"/>
      <c r="C8" s="417"/>
      <c r="D8" s="417"/>
      <c r="E8" s="417"/>
      <c r="F8" s="417"/>
    </row>
    <row r="9" spans="1:6" ht="18" customHeight="1">
      <c r="A9" s="463" t="s">
        <v>1286</v>
      </c>
      <c r="B9" s="417"/>
      <c r="C9" s="417"/>
      <c r="D9" s="417"/>
      <c r="E9" s="417"/>
      <c r="F9" s="417"/>
    </row>
    <row r="10" spans="1:6" ht="18" customHeight="1">
      <c r="A10" s="463" t="s">
        <v>1326</v>
      </c>
      <c r="B10" s="417"/>
      <c r="C10" s="417"/>
      <c r="D10" s="417"/>
      <c r="E10" s="417"/>
      <c r="F10" s="417"/>
    </row>
    <row r="11" spans="1:6" ht="18" customHeight="1">
      <c r="A11" s="463" t="s">
        <v>1372</v>
      </c>
      <c r="B11" s="417"/>
      <c r="C11" s="417"/>
      <c r="D11" s="417"/>
      <c r="E11" s="417"/>
      <c r="F11" s="417"/>
    </row>
    <row r="12" spans="1:6" ht="18" customHeight="1">
      <c r="A12" s="463" t="s">
        <v>1417</v>
      </c>
      <c r="B12" s="417"/>
      <c r="C12" s="417"/>
      <c r="D12" s="417"/>
      <c r="E12" s="417"/>
      <c r="F12" s="417"/>
    </row>
    <row r="13" spans="1:6" ht="18" customHeight="1">
      <c r="A13" s="463" t="s">
        <v>1462</v>
      </c>
      <c r="B13" s="417"/>
      <c r="C13" s="417"/>
      <c r="D13" s="417"/>
      <c r="E13" s="417"/>
      <c r="F13" s="417"/>
    </row>
    <row r="14" spans="1:6" ht="18" customHeight="1">
      <c r="A14" s="463" t="s">
        <v>1463</v>
      </c>
      <c r="B14" s="417"/>
      <c r="C14" s="417"/>
      <c r="D14" s="417"/>
      <c r="E14" s="417"/>
      <c r="F14" s="417"/>
    </row>
    <row r="15" spans="1:6" ht="18" customHeight="1">
      <c r="A15" s="397"/>
      <c r="B15" s="396"/>
      <c r="C15" s="396"/>
      <c r="D15" s="396"/>
      <c r="E15" s="396"/>
      <c r="F15" s="396"/>
    </row>
    <row r="16" spans="1:6" ht="15.75">
      <c r="A16" s="231"/>
      <c r="B16" s="231"/>
      <c r="C16" s="226"/>
      <c r="D16" s="231"/>
      <c r="E16" s="232"/>
      <c r="F16" s="231"/>
    </row>
    <row r="17" spans="1:6" ht="69.75" customHeight="1">
      <c r="A17" s="465" t="s">
        <v>878</v>
      </c>
      <c r="B17" s="465"/>
      <c r="C17" s="465"/>
      <c r="D17" s="465"/>
      <c r="E17" s="465"/>
      <c r="F17" s="465"/>
    </row>
    <row r="18" spans="4:6" ht="15.75">
      <c r="D18" s="466" t="s">
        <v>543</v>
      </c>
      <c r="E18" s="466"/>
      <c r="F18" s="466"/>
    </row>
    <row r="19" spans="1:6" s="153" customFormat="1" ht="15.75">
      <c r="A19" s="459" t="s">
        <v>488</v>
      </c>
      <c r="B19" s="459" t="s">
        <v>14</v>
      </c>
      <c r="C19" s="459" t="s">
        <v>436</v>
      </c>
      <c r="D19" s="459" t="s">
        <v>15</v>
      </c>
      <c r="E19" s="461" t="s">
        <v>473</v>
      </c>
      <c r="F19" s="462"/>
    </row>
    <row r="20" spans="1:6" s="153" customFormat="1" ht="15.75">
      <c r="A20" s="460"/>
      <c r="B20" s="460"/>
      <c r="C20" s="460"/>
      <c r="D20" s="460"/>
      <c r="E20" s="236" t="s">
        <v>429</v>
      </c>
      <c r="F20" s="236" t="s">
        <v>879</v>
      </c>
    </row>
    <row r="21" spans="1:6" s="153" customFormat="1" ht="15.75">
      <c r="A21" s="152">
        <v>1</v>
      </c>
      <c r="B21" s="234">
        <v>2</v>
      </c>
      <c r="C21" s="235">
        <v>3</v>
      </c>
      <c r="D21" s="235">
        <v>4</v>
      </c>
      <c r="E21" s="237">
        <v>5</v>
      </c>
      <c r="F21" s="236">
        <v>6</v>
      </c>
    </row>
    <row r="22" spans="1:6" s="181" customFormat="1" ht="15.75">
      <c r="A22" s="158" t="s">
        <v>16</v>
      </c>
      <c r="B22" s="238" t="s">
        <v>477</v>
      </c>
      <c r="C22" s="238"/>
      <c r="D22" s="238"/>
      <c r="E22" s="230">
        <f>E23+E30+E52+E57</f>
        <v>116339</v>
      </c>
      <c r="F22" s="230">
        <f>F23+F30+F52+F57</f>
        <v>117573</v>
      </c>
    </row>
    <row r="23" spans="1:6" s="181" customFormat="1" ht="47.25">
      <c r="A23" s="126" t="s">
        <v>621</v>
      </c>
      <c r="B23" s="182" t="s">
        <v>36</v>
      </c>
      <c r="C23" s="238"/>
      <c r="D23" s="238"/>
      <c r="E23" s="229">
        <f>E26</f>
        <v>3992</v>
      </c>
      <c r="F23" s="229">
        <f>F26</f>
        <v>4024</v>
      </c>
    </row>
    <row r="24" spans="1:7" s="181" customFormat="1" ht="47.25">
      <c r="A24" s="126" t="s">
        <v>142</v>
      </c>
      <c r="B24" s="182" t="s">
        <v>36</v>
      </c>
      <c r="C24" s="182" t="s">
        <v>285</v>
      </c>
      <c r="D24" s="238"/>
      <c r="E24" s="229">
        <f>E25</f>
        <v>3992</v>
      </c>
      <c r="F24" s="229">
        <f>F25</f>
        <v>4024</v>
      </c>
      <c r="G24" s="239"/>
    </row>
    <row r="25" spans="1:7" s="181" customFormat="1" ht="47.25">
      <c r="A25" s="126" t="s">
        <v>286</v>
      </c>
      <c r="B25" s="182" t="s">
        <v>36</v>
      </c>
      <c r="C25" s="182" t="s">
        <v>287</v>
      </c>
      <c r="D25" s="238"/>
      <c r="E25" s="229">
        <f>E26</f>
        <v>3992</v>
      </c>
      <c r="F25" s="229">
        <f>F26</f>
        <v>4024</v>
      </c>
      <c r="G25" s="239"/>
    </row>
    <row r="26" spans="1:6" s="181" customFormat="1" ht="15.75">
      <c r="A26" s="126" t="s">
        <v>623</v>
      </c>
      <c r="B26" s="182" t="s">
        <v>36</v>
      </c>
      <c r="C26" s="182" t="s">
        <v>288</v>
      </c>
      <c r="D26" s="182"/>
      <c r="E26" s="229">
        <f>E27+E28+E29</f>
        <v>3992</v>
      </c>
      <c r="F26" s="229">
        <f>F27+F28+F29</f>
        <v>4024</v>
      </c>
    </row>
    <row r="27" spans="1:6" s="181" customFormat="1" ht="63">
      <c r="A27" s="126" t="s">
        <v>591</v>
      </c>
      <c r="B27" s="182" t="s">
        <v>36</v>
      </c>
      <c r="C27" s="182" t="s">
        <v>288</v>
      </c>
      <c r="D27" s="182" t="s">
        <v>592</v>
      </c>
      <c r="E27" s="229">
        <v>3171</v>
      </c>
      <c r="F27" s="229">
        <v>3171</v>
      </c>
    </row>
    <row r="28" spans="1:6" s="181" customFormat="1" ht="31.5">
      <c r="A28" s="126" t="s">
        <v>622</v>
      </c>
      <c r="B28" s="182" t="s">
        <v>36</v>
      </c>
      <c r="C28" s="182" t="s">
        <v>288</v>
      </c>
      <c r="D28" s="182" t="s">
        <v>593</v>
      </c>
      <c r="E28" s="229">
        <v>611</v>
      </c>
      <c r="F28" s="229">
        <v>643</v>
      </c>
    </row>
    <row r="29" spans="1:6" s="181" customFormat="1" ht="15.75">
      <c r="A29" s="126" t="s">
        <v>594</v>
      </c>
      <c r="B29" s="182" t="s">
        <v>36</v>
      </c>
      <c r="C29" s="182" t="s">
        <v>288</v>
      </c>
      <c r="D29" s="182" t="s">
        <v>595</v>
      </c>
      <c r="E29" s="229">
        <v>210</v>
      </c>
      <c r="F29" s="229">
        <v>210</v>
      </c>
    </row>
    <row r="30" spans="1:6" s="154" customFormat="1" ht="47.25">
      <c r="A30" s="126" t="s">
        <v>529</v>
      </c>
      <c r="B30" s="182" t="s">
        <v>17</v>
      </c>
      <c r="C30" s="182"/>
      <c r="D30" s="182"/>
      <c r="E30" s="229">
        <f>E31+E37+E44</f>
        <v>87702</v>
      </c>
      <c r="F30" s="229">
        <f>F31+F37+F44</f>
        <v>88405</v>
      </c>
    </row>
    <row r="31" spans="1:6" s="154" customFormat="1" ht="47.25">
      <c r="A31" s="126" t="s">
        <v>130</v>
      </c>
      <c r="B31" s="182" t="s">
        <v>17</v>
      </c>
      <c r="C31" s="182" t="s">
        <v>253</v>
      </c>
      <c r="D31" s="182"/>
      <c r="E31" s="229">
        <f>E32</f>
        <v>16260</v>
      </c>
      <c r="F31" s="229">
        <f>F32</f>
        <v>16332</v>
      </c>
    </row>
    <row r="32" spans="1:6" s="154" customFormat="1" ht="78.75">
      <c r="A32" s="126" t="s">
        <v>624</v>
      </c>
      <c r="B32" s="182" t="s">
        <v>17</v>
      </c>
      <c r="C32" s="182" t="s">
        <v>255</v>
      </c>
      <c r="D32" s="182"/>
      <c r="E32" s="229">
        <f>E33</f>
        <v>16260</v>
      </c>
      <c r="F32" s="229">
        <f>F33</f>
        <v>16332</v>
      </c>
    </row>
    <row r="33" spans="1:6" s="154" customFormat="1" ht="15.75">
      <c r="A33" s="126" t="s">
        <v>623</v>
      </c>
      <c r="B33" s="182" t="s">
        <v>17</v>
      </c>
      <c r="C33" s="182" t="s">
        <v>404</v>
      </c>
      <c r="D33" s="182"/>
      <c r="E33" s="229">
        <f>E34+E35+E36</f>
        <v>16260</v>
      </c>
      <c r="F33" s="229">
        <f>F34+F35+F36</f>
        <v>16332</v>
      </c>
    </row>
    <row r="34" spans="1:6" s="154" customFormat="1" ht="63">
      <c r="A34" s="126" t="s">
        <v>591</v>
      </c>
      <c r="B34" s="182" t="s">
        <v>17</v>
      </c>
      <c r="C34" s="182" t="s">
        <v>404</v>
      </c>
      <c r="D34" s="182" t="s">
        <v>592</v>
      </c>
      <c r="E34" s="229">
        <v>14513</v>
      </c>
      <c r="F34" s="229">
        <v>14513</v>
      </c>
    </row>
    <row r="35" spans="1:6" s="154" customFormat="1" ht="31.5">
      <c r="A35" s="126" t="s">
        <v>622</v>
      </c>
      <c r="B35" s="182" t="s">
        <v>17</v>
      </c>
      <c r="C35" s="182" t="s">
        <v>404</v>
      </c>
      <c r="D35" s="182" t="s">
        <v>593</v>
      </c>
      <c r="E35" s="229">
        <v>1744</v>
      </c>
      <c r="F35" s="229">
        <v>1816</v>
      </c>
    </row>
    <row r="36" spans="1:6" s="154" customFormat="1" ht="15.75">
      <c r="A36" s="126" t="s">
        <v>594</v>
      </c>
      <c r="B36" s="182" t="s">
        <v>17</v>
      </c>
      <c r="C36" s="182" t="s">
        <v>404</v>
      </c>
      <c r="D36" s="182" t="s">
        <v>595</v>
      </c>
      <c r="E36" s="229">
        <v>3</v>
      </c>
      <c r="F36" s="229">
        <v>3</v>
      </c>
    </row>
    <row r="37" spans="1:6" s="154" customFormat="1" ht="63">
      <c r="A37" s="126" t="s">
        <v>1</v>
      </c>
      <c r="B37" s="182" t="s">
        <v>17</v>
      </c>
      <c r="C37" s="182" t="s">
        <v>271</v>
      </c>
      <c r="D37" s="182"/>
      <c r="E37" s="229">
        <f aca="true" t="shared" si="0" ref="E37:F39">E38</f>
        <v>11330</v>
      </c>
      <c r="F37" s="229">
        <f t="shared" si="0"/>
        <v>11445</v>
      </c>
    </row>
    <row r="38" spans="1:6" s="154" customFormat="1" ht="31.5">
      <c r="A38" s="126" t="s">
        <v>387</v>
      </c>
      <c r="B38" s="182" t="s">
        <v>17</v>
      </c>
      <c r="C38" s="182" t="s">
        <v>376</v>
      </c>
      <c r="D38" s="182"/>
      <c r="E38" s="229">
        <f t="shared" si="0"/>
        <v>11330</v>
      </c>
      <c r="F38" s="229">
        <f t="shared" si="0"/>
        <v>11445</v>
      </c>
    </row>
    <row r="39" spans="1:6" s="154" customFormat="1" ht="78.75">
      <c r="A39" s="126" t="s">
        <v>66</v>
      </c>
      <c r="B39" s="182" t="s">
        <v>17</v>
      </c>
      <c r="C39" s="182" t="s">
        <v>390</v>
      </c>
      <c r="D39" s="182"/>
      <c r="E39" s="229">
        <f t="shared" si="0"/>
        <v>11330</v>
      </c>
      <c r="F39" s="229">
        <f t="shared" si="0"/>
        <v>11445</v>
      </c>
    </row>
    <row r="40" spans="1:6" s="154" customFormat="1" ht="15.75">
      <c r="A40" s="126" t="s">
        <v>623</v>
      </c>
      <c r="B40" s="182" t="s">
        <v>17</v>
      </c>
      <c r="C40" s="182" t="s">
        <v>391</v>
      </c>
      <c r="D40" s="182"/>
      <c r="E40" s="229">
        <f>E41+E42+E43</f>
        <v>11330</v>
      </c>
      <c r="F40" s="229">
        <f>F41+F42+F43</f>
        <v>11445</v>
      </c>
    </row>
    <row r="41" spans="1:6" s="154" customFormat="1" ht="63">
      <c r="A41" s="126" t="s">
        <v>591</v>
      </c>
      <c r="B41" s="182" t="s">
        <v>17</v>
      </c>
      <c r="C41" s="182" t="s">
        <v>391</v>
      </c>
      <c r="D41" s="182" t="s">
        <v>592</v>
      </c>
      <c r="E41" s="229">
        <v>8293</v>
      </c>
      <c r="F41" s="229">
        <v>8294</v>
      </c>
    </row>
    <row r="42" spans="1:6" s="154" customFormat="1" ht="31.5">
      <c r="A42" s="126" t="s">
        <v>622</v>
      </c>
      <c r="B42" s="182" t="s">
        <v>17</v>
      </c>
      <c r="C42" s="182" t="s">
        <v>391</v>
      </c>
      <c r="D42" s="182" t="s">
        <v>593</v>
      </c>
      <c r="E42" s="229">
        <v>2869</v>
      </c>
      <c r="F42" s="229">
        <v>2984</v>
      </c>
    </row>
    <row r="43" spans="1:6" s="154" customFormat="1" ht="15.75">
      <c r="A43" s="126" t="s">
        <v>594</v>
      </c>
      <c r="B43" s="182" t="s">
        <v>17</v>
      </c>
      <c r="C43" s="182" t="s">
        <v>391</v>
      </c>
      <c r="D43" s="182" t="s">
        <v>595</v>
      </c>
      <c r="E43" s="229">
        <v>168</v>
      </c>
      <c r="F43" s="229">
        <v>167</v>
      </c>
    </row>
    <row r="44" spans="1:6" s="154" customFormat="1" ht="47.25">
      <c r="A44" s="126" t="s">
        <v>142</v>
      </c>
      <c r="B44" s="182" t="s">
        <v>17</v>
      </c>
      <c r="C44" s="182" t="s">
        <v>285</v>
      </c>
      <c r="D44" s="182"/>
      <c r="E44" s="229">
        <f>E45</f>
        <v>60112</v>
      </c>
      <c r="F44" s="229">
        <f>F45</f>
        <v>60628</v>
      </c>
    </row>
    <row r="45" spans="1:6" s="154" customFormat="1" ht="47.25">
      <c r="A45" s="126" t="s">
        <v>625</v>
      </c>
      <c r="B45" s="182" t="s">
        <v>17</v>
      </c>
      <c r="C45" s="182" t="s">
        <v>289</v>
      </c>
      <c r="D45" s="182"/>
      <c r="E45" s="229">
        <f>E46+E50</f>
        <v>60112</v>
      </c>
      <c r="F45" s="229">
        <f>F46+F50</f>
        <v>60628</v>
      </c>
    </row>
    <row r="46" spans="1:6" s="154" customFormat="1" ht="15.75">
      <c r="A46" s="126" t="s">
        <v>623</v>
      </c>
      <c r="B46" s="182" t="s">
        <v>17</v>
      </c>
      <c r="C46" s="182" t="s">
        <v>290</v>
      </c>
      <c r="D46" s="182"/>
      <c r="E46" s="229">
        <f>E47+E48+E49</f>
        <v>57511</v>
      </c>
      <c r="F46" s="229">
        <f>F47+F48+F49</f>
        <v>58027</v>
      </c>
    </row>
    <row r="47" spans="1:6" s="154" customFormat="1" ht="63">
      <c r="A47" s="126" t="s">
        <v>591</v>
      </c>
      <c r="B47" s="182" t="s">
        <v>17</v>
      </c>
      <c r="C47" s="182" t="s">
        <v>290</v>
      </c>
      <c r="D47" s="182" t="s">
        <v>592</v>
      </c>
      <c r="E47" s="229">
        <v>42999</v>
      </c>
      <c r="F47" s="229">
        <v>43004</v>
      </c>
    </row>
    <row r="48" spans="1:6" s="154" customFormat="1" ht="31.5">
      <c r="A48" s="126" t="s">
        <v>622</v>
      </c>
      <c r="B48" s="182" t="s">
        <v>17</v>
      </c>
      <c r="C48" s="182" t="s">
        <v>290</v>
      </c>
      <c r="D48" s="182" t="s">
        <v>593</v>
      </c>
      <c r="E48" s="229">
        <v>13941</v>
      </c>
      <c r="F48" s="229">
        <v>14452</v>
      </c>
    </row>
    <row r="49" spans="1:6" s="154" customFormat="1" ht="15.75">
      <c r="A49" s="126" t="s">
        <v>594</v>
      </c>
      <c r="B49" s="182" t="s">
        <v>17</v>
      </c>
      <c r="C49" s="182" t="s">
        <v>290</v>
      </c>
      <c r="D49" s="182" t="s">
        <v>595</v>
      </c>
      <c r="E49" s="229">
        <v>571</v>
      </c>
      <c r="F49" s="229">
        <v>571</v>
      </c>
    </row>
    <row r="50" spans="1:6" s="154" customFormat="1" ht="31.5">
      <c r="A50" s="126" t="s">
        <v>37</v>
      </c>
      <c r="B50" s="182" t="s">
        <v>17</v>
      </c>
      <c r="C50" s="182" t="s">
        <v>291</v>
      </c>
      <c r="D50" s="182"/>
      <c r="E50" s="229">
        <f>E51</f>
        <v>2601</v>
      </c>
      <c r="F50" s="229">
        <f>F51</f>
        <v>2601</v>
      </c>
    </row>
    <row r="51" spans="1:6" s="154" customFormat="1" ht="63">
      <c r="A51" s="126" t="s">
        <v>591</v>
      </c>
      <c r="B51" s="182" t="s">
        <v>17</v>
      </c>
      <c r="C51" s="182" t="s">
        <v>291</v>
      </c>
      <c r="D51" s="182" t="s">
        <v>592</v>
      </c>
      <c r="E51" s="229">
        <v>2601</v>
      </c>
      <c r="F51" s="229">
        <v>2601</v>
      </c>
    </row>
    <row r="52" spans="1:6" s="154" customFormat="1" ht="15.75">
      <c r="A52" s="126" t="s">
        <v>486</v>
      </c>
      <c r="B52" s="182" t="s">
        <v>145</v>
      </c>
      <c r="C52" s="182"/>
      <c r="D52" s="182"/>
      <c r="E52" s="229">
        <f aca="true" t="shared" si="1" ref="E52:F55">E53</f>
        <v>800</v>
      </c>
      <c r="F52" s="229">
        <f t="shared" si="1"/>
        <v>800</v>
      </c>
    </row>
    <row r="53" spans="1:6" s="154" customFormat="1" ht="63">
      <c r="A53" s="126" t="s">
        <v>316</v>
      </c>
      <c r="B53" s="182" t="s">
        <v>145</v>
      </c>
      <c r="C53" s="182" t="s">
        <v>317</v>
      </c>
      <c r="D53" s="182"/>
      <c r="E53" s="229">
        <f t="shared" si="1"/>
        <v>800</v>
      </c>
      <c r="F53" s="229">
        <f t="shared" si="1"/>
        <v>800</v>
      </c>
    </row>
    <row r="54" spans="1:6" s="154" customFormat="1" ht="47.25">
      <c r="A54" s="126" t="s">
        <v>69</v>
      </c>
      <c r="B54" s="182" t="s">
        <v>145</v>
      </c>
      <c r="C54" s="182" t="s">
        <v>318</v>
      </c>
      <c r="D54" s="182"/>
      <c r="E54" s="229">
        <f t="shared" si="1"/>
        <v>800</v>
      </c>
      <c r="F54" s="229">
        <f t="shared" si="1"/>
        <v>800</v>
      </c>
    </row>
    <row r="55" spans="1:6" s="154" customFormat="1" ht="15.75">
      <c r="A55" s="126" t="s">
        <v>159</v>
      </c>
      <c r="B55" s="182" t="s">
        <v>145</v>
      </c>
      <c r="C55" s="182" t="s">
        <v>319</v>
      </c>
      <c r="D55" s="182"/>
      <c r="E55" s="229">
        <f t="shared" si="1"/>
        <v>800</v>
      </c>
      <c r="F55" s="229">
        <f t="shared" si="1"/>
        <v>800</v>
      </c>
    </row>
    <row r="56" spans="1:6" s="154" customFormat="1" ht="15.75">
      <c r="A56" s="126" t="s">
        <v>594</v>
      </c>
      <c r="B56" s="182" t="s">
        <v>145</v>
      </c>
      <c r="C56" s="182" t="s">
        <v>319</v>
      </c>
      <c r="D56" s="182" t="s">
        <v>595</v>
      </c>
      <c r="E56" s="229">
        <v>800</v>
      </c>
      <c r="F56" s="229">
        <v>800</v>
      </c>
    </row>
    <row r="57" spans="1:6" s="154" customFormat="1" ht="15.75">
      <c r="A57" s="126" t="s">
        <v>127</v>
      </c>
      <c r="B57" s="182" t="s">
        <v>146</v>
      </c>
      <c r="C57" s="182"/>
      <c r="D57" s="182"/>
      <c r="E57" s="229">
        <f>E78+E68+E62+E58</f>
        <v>23845</v>
      </c>
      <c r="F57" s="229">
        <f>F78+F68+F62+F58</f>
        <v>24344</v>
      </c>
    </row>
    <row r="58" spans="1:6" s="154" customFormat="1" ht="47.25">
      <c r="A58" s="126" t="s">
        <v>129</v>
      </c>
      <c r="B58" s="182" t="s">
        <v>146</v>
      </c>
      <c r="C58" s="182" t="s">
        <v>84</v>
      </c>
      <c r="D58" s="182"/>
      <c r="E58" s="229">
        <f aca="true" t="shared" si="2" ref="E58:F60">E59</f>
        <v>144</v>
      </c>
      <c r="F58" s="229">
        <f t="shared" si="2"/>
        <v>144</v>
      </c>
    </row>
    <row r="59" spans="1:6" s="154" customFormat="1" ht="47.25">
      <c r="A59" s="126" t="s">
        <v>97</v>
      </c>
      <c r="B59" s="182" t="s">
        <v>146</v>
      </c>
      <c r="C59" s="182" t="s">
        <v>252</v>
      </c>
      <c r="D59" s="182"/>
      <c r="E59" s="229">
        <f t="shared" si="2"/>
        <v>144</v>
      </c>
      <c r="F59" s="229">
        <f t="shared" si="2"/>
        <v>144</v>
      </c>
    </row>
    <row r="60" spans="1:6" s="154" customFormat="1" ht="31.5">
      <c r="A60" s="126" t="s">
        <v>626</v>
      </c>
      <c r="B60" s="182" t="s">
        <v>146</v>
      </c>
      <c r="C60" s="182" t="s">
        <v>87</v>
      </c>
      <c r="D60" s="182"/>
      <c r="E60" s="229">
        <f t="shared" si="2"/>
        <v>144</v>
      </c>
      <c r="F60" s="229">
        <f t="shared" si="2"/>
        <v>144</v>
      </c>
    </row>
    <row r="61" spans="1:6" s="154" customFormat="1" ht="31.5">
      <c r="A61" s="126" t="s">
        <v>622</v>
      </c>
      <c r="B61" s="182" t="s">
        <v>146</v>
      </c>
      <c r="C61" s="182" t="s">
        <v>87</v>
      </c>
      <c r="D61" s="182" t="s">
        <v>593</v>
      </c>
      <c r="E61" s="229">
        <v>144</v>
      </c>
      <c r="F61" s="229">
        <v>144</v>
      </c>
    </row>
    <row r="62" spans="1:6" s="154" customFormat="1" ht="47.25">
      <c r="A62" s="126" t="s">
        <v>130</v>
      </c>
      <c r="B62" s="182" t="s">
        <v>146</v>
      </c>
      <c r="C62" s="182" t="s">
        <v>253</v>
      </c>
      <c r="D62" s="182"/>
      <c r="E62" s="229">
        <f>E63</f>
        <v>12307</v>
      </c>
      <c r="F62" s="229">
        <f>F63</f>
        <v>12806</v>
      </c>
    </row>
    <row r="63" spans="1:6" s="154" customFormat="1" ht="31.5">
      <c r="A63" s="126" t="s">
        <v>256</v>
      </c>
      <c r="B63" s="182" t="s">
        <v>146</v>
      </c>
      <c r="C63" s="182" t="s">
        <v>406</v>
      </c>
      <c r="D63" s="182"/>
      <c r="E63" s="229">
        <f>E64</f>
        <v>12307</v>
      </c>
      <c r="F63" s="229">
        <f>F64</f>
        <v>12806</v>
      </c>
    </row>
    <row r="64" spans="1:6" s="154" customFormat="1" ht="15.75">
      <c r="A64" s="126" t="s">
        <v>220</v>
      </c>
      <c r="B64" s="182" t="s">
        <v>146</v>
      </c>
      <c r="C64" s="182" t="s">
        <v>407</v>
      </c>
      <c r="D64" s="182"/>
      <c r="E64" s="229">
        <f>E65+E66+E67</f>
        <v>12307</v>
      </c>
      <c r="F64" s="229">
        <f>F65+F66+F67</f>
        <v>12806</v>
      </c>
    </row>
    <row r="65" spans="1:6" s="154" customFormat="1" ht="63">
      <c r="A65" s="126" t="s">
        <v>591</v>
      </c>
      <c r="B65" s="182" t="s">
        <v>146</v>
      </c>
      <c r="C65" s="182" t="s">
        <v>407</v>
      </c>
      <c r="D65" s="182" t="s">
        <v>592</v>
      </c>
      <c r="E65" s="229">
        <v>11405</v>
      </c>
      <c r="F65" s="229">
        <v>11861</v>
      </c>
    </row>
    <row r="66" spans="1:6" s="154" customFormat="1" ht="31.5">
      <c r="A66" s="126" t="s">
        <v>622</v>
      </c>
      <c r="B66" s="182" t="s">
        <v>146</v>
      </c>
      <c r="C66" s="182" t="s">
        <v>407</v>
      </c>
      <c r="D66" s="182" t="s">
        <v>593</v>
      </c>
      <c r="E66" s="229">
        <v>901</v>
      </c>
      <c r="F66" s="229">
        <v>944</v>
      </c>
    </row>
    <row r="67" spans="1:6" s="154" customFormat="1" ht="15.75">
      <c r="A67" s="126" t="s">
        <v>594</v>
      </c>
      <c r="B67" s="182" t="s">
        <v>146</v>
      </c>
      <c r="C67" s="182" t="s">
        <v>407</v>
      </c>
      <c r="D67" s="182" t="s">
        <v>595</v>
      </c>
      <c r="E67" s="229">
        <v>1</v>
      </c>
      <c r="F67" s="229">
        <v>1</v>
      </c>
    </row>
    <row r="68" spans="1:6" s="154" customFormat="1" ht="47.25">
      <c r="A68" s="126" t="s">
        <v>142</v>
      </c>
      <c r="B68" s="182" t="s">
        <v>146</v>
      </c>
      <c r="C68" s="182" t="s">
        <v>285</v>
      </c>
      <c r="D68" s="182"/>
      <c r="E68" s="229">
        <f>E69</f>
        <v>7893.999999999999</v>
      </c>
      <c r="F68" s="229">
        <f>F69</f>
        <v>7893.999999999999</v>
      </c>
    </row>
    <row r="69" spans="1:6" s="154" customFormat="1" ht="47.25">
      <c r="A69" s="126" t="s">
        <v>627</v>
      </c>
      <c r="B69" s="182" t="s">
        <v>146</v>
      </c>
      <c r="C69" s="182" t="s">
        <v>292</v>
      </c>
      <c r="D69" s="182"/>
      <c r="E69" s="229">
        <f>E70+E73+E75</f>
        <v>7893.999999999999</v>
      </c>
      <c r="F69" s="229">
        <f>F70+F73+F75</f>
        <v>7893.999999999999</v>
      </c>
    </row>
    <row r="70" spans="1:6" s="154" customFormat="1" ht="31.5">
      <c r="A70" s="126" t="s">
        <v>626</v>
      </c>
      <c r="B70" s="182" t="s">
        <v>146</v>
      </c>
      <c r="C70" s="182" t="s">
        <v>296</v>
      </c>
      <c r="D70" s="182"/>
      <c r="E70" s="229">
        <f>E71+E72</f>
        <v>4874.4</v>
      </c>
      <c r="F70" s="229">
        <f>F71+F72</f>
        <v>4874.4</v>
      </c>
    </row>
    <row r="71" spans="1:6" s="154" customFormat="1" ht="63">
      <c r="A71" s="126" t="s">
        <v>591</v>
      </c>
      <c r="B71" s="182" t="s">
        <v>146</v>
      </c>
      <c r="C71" s="182" t="s">
        <v>296</v>
      </c>
      <c r="D71" s="182" t="s">
        <v>592</v>
      </c>
      <c r="E71" s="229">
        <v>4197.9</v>
      </c>
      <c r="F71" s="229">
        <v>4197.9</v>
      </c>
    </row>
    <row r="72" spans="1:6" s="154" customFormat="1" ht="31.5">
      <c r="A72" s="126" t="s">
        <v>622</v>
      </c>
      <c r="B72" s="182" t="s">
        <v>146</v>
      </c>
      <c r="C72" s="182" t="s">
        <v>296</v>
      </c>
      <c r="D72" s="182" t="s">
        <v>593</v>
      </c>
      <c r="E72" s="229">
        <v>676.5</v>
      </c>
      <c r="F72" s="229">
        <v>676.5</v>
      </c>
    </row>
    <row r="73" spans="1:6" s="154" customFormat="1" ht="63">
      <c r="A73" s="126" t="s">
        <v>628</v>
      </c>
      <c r="B73" s="182" t="s">
        <v>146</v>
      </c>
      <c r="C73" s="182" t="s">
        <v>294</v>
      </c>
      <c r="D73" s="182"/>
      <c r="E73" s="229">
        <f>E74</f>
        <v>1338.2</v>
      </c>
      <c r="F73" s="229">
        <f>F74</f>
        <v>1338.2</v>
      </c>
    </row>
    <row r="74" spans="1:6" s="154" customFormat="1" ht="63">
      <c r="A74" s="126" t="s">
        <v>591</v>
      </c>
      <c r="B74" s="182" t="s">
        <v>146</v>
      </c>
      <c r="C74" s="182" t="s">
        <v>294</v>
      </c>
      <c r="D74" s="182" t="s">
        <v>592</v>
      </c>
      <c r="E74" s="229">
        <v>1338.2</v>
      </c>
      <c r="F74" s="229">
        <v>1338.2</v>
      </c>
    </row>
    <row r="75" spans="1:6" s="154" customFormat="1" ht="31.5">
      <c r="A75" s="126" t="s">
        <v>629</v>
      </c>
      <c r="B75" s="182" t="s">
        <v>146</v>
      </c>
      <c r="C75" s="182" t="s">
        <v>295</v>
      </c>
      <c r="D75" s="182"/>
      <c r="E75" s="229">
        <f>E76+E77</f>
        <v>1681.3999999999999</v>
      </c>
      <c r="F75" s="229">
        <f>F76+F77</f>
        <v>1681.3999999999999</v>
      </c>
    </row>
    <row r="76" spans="1:6" s="154" customFormat="1" ht="63">
      <c r="A76" s="126" t="s">
        <v>591</v>
      </c>
      <c r="B76" s="182" t="s">
        <v>146</v>
      </c>
      <c r="C76" s="182" t="s">
        <v>295</v>
      </c>
      <c r="D76" s="182" t="s">
        <v>592</v>
      </c>
      <c r="E76" s="229">
        <v>648.8</v>
      </c>
      <c r="F76" s="229">
        <v>648.8</v>
      </c>
    </row>
    <row r="77" spans="1:6" s="154" customFormat="1" ht="31.5">
      <c r="A77" s="126" t="s">
        <v>622</v>
      </c>
      <c r="B77" s="182" t="s">
        <v>146</v>
      </c>
      <c r="C77" s="182" t="s">
        <v>295</v>
      </c>
      <c r="D77" s="182" t="s">
        <v>593</v>
      </c>
      <c r="E77" s="229">
        <v>1032.6</v>
      </c>
      <c r="F77" s="229">
        <v>1032.6</v>
      </c>
    </row>
    <row r="78" spans="1:6" s="154" customFormat="1" ht="63">
      <c r="A78" s="126" t="s">
        <v>297</v>
      </c>
      <c r="B78" s="182" t="s">
        <v>146</v>
      </c>
      <c r="C78" s="182" t="s">
        <v>298</v>
      </c>
      <c r="D78" s="182"/>
      <c r="E78" s="229">
        <f>E79</f>
        <v>3500</v>
      </c>
      <c r="F78" s="229">
        <f>F79</f>
        <v>3500</v>
      </c>
    </row>
    <row r="79" spans="1:6" s="154" customFormat="1" ht="31.5">
      <c r="A79" s="126" t="s">
        <v>330</v>
      </c>
      <c r="B79" s="182" t="s">
        <v>146</v>
      </c>
      <c r="C79" s="182" t="s">
        <v>331</v>
      </c>
      <c r="D79" s="182"/>
      <c r="E79" s="229">
        <f>E80+E82</f>
        <v>3500</v>
      </c>
      <c r="F79" s="229">
        <f>F80+F82</f>
        <v>3500</v>
      </c>
    </row>
    <row r="80" spans="1:6" s="154" customFormat="1" ht="31.5">
      <c r="A80" s="126" t="s">
        <v>128</v>
      </c>
      <c r="B80" s="182" t="s">
        <v>146</v>
      </c>
      <c r="C80" s="182" t="s">
        <v>62</v>
      </c>
      <c r="D80" s="182"/>
      <c r="E80" s="229">
        <f>E81</f>
        <v>1000</v>
      </c>
      <c r="F80" s="229">
        <f>F81</f>
        <v>1000</v>
      </c>
    </row>
    <row r="81" spans="1:6" s="154" customFormat="1" ht="31.5">
      <c r="A81" s="126" t="s">
        <v>622</v>
      </c>
      <c r="B81" s="182" t="s">
        <v>146</v>
      </c>
      <c r="C81" s="182" t="s">
        <v>62</v>
      </c>
      <c r="D81" s="182" t="s">
        <v>593</v>
      </c>
      <c r="E81" s="229">
        <v>1000</v>
      </c>
      <c r="F81" s="229">
        <v>1000</v>
      </c>
    </row>
    <row r="82" spans="1:6" s="154" customFormat="1" ht="15.75">
      <c r="A82" s="126" t="s">
        <v>349</v>
      </c>
      <c r="B82" s="182" t="s">
        <v>146</v>
      </c>
      <c r="C82" s="182" t="s">
        <v>63</v>
      </c>
      <c r="D82" s="182"/>
      <c r="E82" s="229">
        <f>E83</f>
        <v>2500</v>
      </c>
      <c r="F82" s="229">
        <f>F83</f>
        <v>2500</v>
      </c>
    </row>
    <row r="83" spans="1:6" s="154" customFormat="1" ht="31.5">
      <c r="A83" s="126" t="s">
        <v>622</v>
      </c>
      <c r="B83" s="182" t="s">
        <v>146</v>
      </c>
      <c r="C83" s="182" t="s">
        <v>63</v>
      </c>
      <c r="D83" s="182" t="s">
        <v>593</v>
      </c>
      <c r="E83" s="229">
        <v>2500</v>
      </c>
      <c r="F83" s="229">
        <v>2500</v>
      </c>
    </row>
    <row r="84" spans="1:6" s="181" customFormat="1" ht="15.75">
      <c r="A84" s="158" t="s">
        <v>538</v>
      </c>
      <c r="B84" s="238" t="s">
        <v>539</v>
      </c>
      <c r="C84" s="238"/>
      <c r="D84" s="238"/>
      <c r="E84" s="230">
        <f aca="true" t="shared" si="3" ref="E84:F88">E85</f>
        <v>1879.6</v>
      </c>
      <c r="F84" s="230">
        <f t="shared" si="3"/>
        <v>1946.8</v>
      </c>
    </row>
    <row r="85" spans="1:6" s="154" customFormat="1" ht="15.75">
      <c r="A85" s="126" t="s">
        <v>541</v>
      </c>
      <c r="B85" s="182" t="s">
        <v>540</v>
      </c>
      <c r="C85" s="182"/>
      <c r="D85" s="182"/>
      <c r="E85" s="229">
        <f t="shared" si="3"/>
        <v>1879.6</v>
      </c>
      <c r="F85" s="229">
        <f t="shared" si="3"/>
        <v>1946.8</v>
      </c>
    </row>
    <row r="86" spans="1:6" s="154" customFormat="1" ht="47.25">
      <c r="A86" s="126" t="s">
        <v>142</v>
      </c>
      <c r="B86" s="182" t="s">
        <v>540</v>
      </c>
      <c r="C86" s="182" t="s">
        <v>285</v>
      </c>
      <c r="D86" s="182"/>
      <c r="E86" s="229">
        <f t="shared" si="3"/>
        <v>1879.6</v>
      </c>
      <c r="F86" s="229">
        <f t="shared" si="3"/>
        <v>1946.8</v>
      </c>
    </row>
    <row r="87" spans="1:6" s="154" customFormat="1" ht="47.25">
      <c r="A87" s="126" t="s">
        <v>627</v>
      </c>
      <c r="B87" s="182" t="s">
        <v>540</v>
      </c>
      <c r="C87" s="182" t="s">
        <v>292</v>
      </c>
      <c r="D87" s="182"/>
      <c r="E87" s="229">
        <f t="shared" si="3"/>
        <v>1879.6</v>
      </c>
      <c r="F87" s="229">
        <f t="shared" si="3"/>
        <v>1946.8</v>
      </c>
    </row>
    <row r="88" spans="1:6" s="154" customFormat="1" ht="31.5">
      <c r="A88" s="126" t="s">
        <v>630</v>
      </c>
      <c r="B88" s="182" t="s">
        <v>540</v>
      </c>
      <c r="C88" s="182" t="s">
        <v>293</v>
      </c>
      <c r="D88" s="182"/>
      <c r="E88" s="229">
        <f t="shared" si="3"/>
        <v>1879.6</v>
      </c>
      <c r="F88" s="229">
        <f t="shared" si="3"/>
        <v>1946.8</v>
      </c>
    </row>
    <row r="89" spans="1:6" s="154" customFormat="1" ht="15.75">
      <c r="A89" s="126" t="s">
        <v>455</v>
      </c>
      <c r="B89" s="182" t="s">
        <v>540</v>
      </c>
      <c r="C89" s="182" t="s">
        <v>293</v>
      </c>
      <c r="D89" s="182" t="s">
        <v>602</v>
      </c>
      <c r="E89" s="229">
        <v>1879.6</v>
      </c>
      <c r="F89" s="229">
        <v>1946.8</v>
      </c>
    </row>
    <row r="90" spans="1:6" s="181" customFormat="1" ht="31.5">
      <c r="A90" s="158" t="s">
        <v>18</v>
      </c>
      <c r="B90" s="238" t="s">
        <v>19</v>
      </c>
      <c r="C90" s="238"/>
      <c r="D90" s="238"/>
      <c r="E90" s="230">
        <f>E91</f>
        <v>3266</v>
      </c>
      <c r="F90" s="230">
        <f>F91</f>
        <v>3395</v>
      </c>
    </row>
    <row r="91" spans="1:6" s="154" customFormat="1" ht="31.5">
      <c r="A91" s="126" t="s">
        <v>342</v>
      </c>
      <c r="B91" s="182" t="s">
        <v>532</v>
      </c>
      <c r="C91" s="182"/>
      <c r="D91" s="182"/>
      <c r="E91" s="229">
        <f>E92+E98</f>
        <v>3266</v>
      </c>
      <c r="F91" s="229">
        <f>F92+F98</f>
        <v>3395</v>
      </c>
    </row>
    <row r="92" spans="1:6" s="154" customFormat="1" ht="63">
      <c r="A92" s="126" t="s">
        <v>316</v>
      </c>
      <c r="B92" s="182" t="s">
        <v>532</v>
      </c>
      <c r="C92" s="182" t="s">
        <v>317</v>
      </c>
      <c r="D92" s="182"/>
      <c r="E92" s="229">
        <f>E93</f>
        <v>2684</v>
      </c>
      <c r="F92" s="229">
        <f>F93</f>
        <v>2789</v>
      </c>
    </row>
    <row r="93" spans="1:6" s="154" customFormat="1" ht="78.75">
      <c r="A93" s="126" t="s">
        <v>631</v>
      </c>
      <c r="B93" s="182" t="s">
        <v>532</v>
      </c>
      <c r="C93" s="182" t="s">
        <v>320</v>
      </c>
      <c r="D93" s="182"/>
      <c r="E93" s="229">
        <f>E94</f>
        <v>2684</v>
      </c>
      <c r="F93" s="229">
        <f>F94</f>
        <v>2789</v>
      </c>
    </row>
    <row r="94" spans="1:6" s="154" customFormat="1" ht="15.75">
      <c r="A94" s="126" t="s">
        <v>523</v>
      </c>
      <c r="B94" s="182" t="s">
        <v>532</v>
      </c>
      <c r="C94" s="182" t="s">
        <v>321</v>
      </c>
      <c r="D94" s="182"/>
      <c r="E94" s="229">
        <f>E95+E96+E97</f>
        <v>2684</v>
      </c>
      <c r="F94" s="229">
        <f>F95+F96+F97</f>
        <v>2789</v>
      </c>
    </row>
    <row r="95" spans="1:6" s="154" customFormat="1" ht="63">
      <c r="A95" s="126" t="s">
        <v>591</v>
      </c>
      <c r="B95" s="182" t="s">
        <v>532</v>
      </c>
      <c r="C95" s="182" t="s">
        <v>321</v>
      </c>
      <c r="D95" s="182" t="s">
        <v>592</v>
      </c>
      <c r="E95" s="229">
        <v>2186</v>
      </c>
      <c r="F95" s="229">
        <v>2274</v>
      </c>
    </row>
    <row r="96" spans="1:6" s="154" customFormat="1" ht="31.5">
      <c r="A96" s="126" t="s">
        <v>622</v>
      </c>
      <c r="B96" s="182" t="s">
        <v>532</v>
      </c>
      <c r="C96" s="182" t="s">
        <v>321</v>
      </c>
      <c r="D96" s="182" t="s">
        <v>593</v>
      </c>
      <c r="E96" s="229">
        <v>430</v>
      </c>
      <c r="F96" s="229">
        <v>448</v>
      </c>
    </row>
    <row r="97" spans="1:6" s="154" customFormat="1" ht="15.75">
      <c r="A97" s="126" t="s">
        <v>594</v>
      </c>
      <c r="B97" s="182" t="s">
        <v>532</v>
      </c>
      <c r="C97" s="182" t="s">
        <v>321</v>
      </c>
      <c r="D97" s="182" t="s">
        <v>595</v>
      </c>
      <c r="E97" s="229">
        <v>68</v>
      </c>
      <c r="F97" s="229">
        <v>67</v>
      </c>
    </row>
    <row r="98" spans="1:6" s="154" customFormat="1" ht="47.25">
      <c r="A98" s="126" t="s">
        <v>322</v>
      </c>
      <c r="B98" s="182" t="s">
        <v>532</v>
      </c>
      <c r="C98" s="182" t="s">
        <v>323</v>
      </c>
      <c r="D98" s="182"/>
      <c r="E98" s="229">
        <f aca="true" t="shared" si="4" ref="E98:F100">E99</f>
        <v>582</v>
      </c>
      <c r="F98" s="229">
        <f t="shared" si="4"/>
        <v>606</v>
      </c>
    </row>
    <row r="99" spans="1:6" s="154" customFormat="1" ht="47.25">
      <c r="A99" s="126" t="s">
        <v>70</v>
      </c>
      <c r="B99" s="182" t="s">
        <v>532</v>
      </c>
      <c r="C99" s="182" t="s">
        <v>324</v>
      </c>
      <c r="D99" s="182"/>
      <c r="E99" s="229">
        <f t="shared" si="4"/>
        <v>582</v>
      </c>
      <c r="F99" s="229">
        <f t="shared" si="4"/>
        <v>606</v>
      </c>
    </row>
    <row r="100" spans="1:6" s="154" customFormat="1" ht="15.75">
      <c r="A100" s="126" t="s">
        <v>523</v>
      </c>
      <c r="B100" s="182" t="s">
        <v>532</v>
      </c>
      <c r="C100" s="182" t="s">
        <v>325</v>
      </c>
      <c r="D100" s="182"/>
      <c r="E100" s="229">
        <f t="shared" si="4"/>
        <v>582</v>
      </c>
      <c r="F100" s="229">
        <f t="shared" si="4"/>
        <v>606</v>
      </c>
    </row>
    <row r="101" spans="1:6" s="154" customFormat="1" ht="31.5">
      <c r="A101" s="126" t="s">
        <v>622</v>
      </c>
      <c r="B101" s="182" t="s">
        <v>532</v>
      </c>
      <c r="C101" s="182" t="s">
        <v>325</v>
      </c>
      <c r="D101" s="182" t="s">
        <v>593</v>
      </c>
      <c r="E101" s="229">
        <v>582</v>
      </c>
      <c r="F101" s="229">
        <v>606</v>
      </c>
    </row>
    <row r="102" spans="1:6" s="181" customFormat="1" ht="15.75">
      <c r="A102" s="158" t="s">
        <v>20</v>
      </c>
      <c r="B102" s="238" t="s">
        <v>21</v>
      </c>
      <c r="C102" s="238"/>
      <c r="D102" s="238"/>
      <c r="E102" s="230">
        <f>E103+E129+E134+E142</f>
        <v>104268.1</v>
      </c>
      <c r="F102" s="230">
        <f>F103+F129+F134+F142</f>
        <v>101638.6</v>
      </c>
    </row>
    <row r="103" spans="1:6" s="154" customFormat="1" ht="15.75">
      <c r="A103" s="126" t="s">
        <v>138</v>
      </c>
      <c r="B103" s="182" t="s">
        <v>137</v>
      </c>
      <c r="C103" s="182"/>
      <c r="D103" s="182"/>
      <c r="E103" s="229">
        <f>E104+E125</f>
        <v>15856.6</v>
      </c>
      <c r="F103" s="229">
        <f>F104</f>
        <v>8973.6</v>
      </c>
    </row>
    <row r="104" spans="1:6" s="154" customFormat="1" ht="63">
      <c r="A104" s="126" t="s">
        <v>1</v>
      </c>
      <c r="B104" s="182" t="s">
        <v>137</v>
      </c>
      <c r="C104" s="182" t="s">
        <v>271</v>
      </c>
      <c r="D104" s="182"/>
      <c r="E104" s="229">
        <f>E105+E115+E119</f>
        <v>8856.6</v>
      </c>
      <c r="F104" s="229">
        <f>F105+F115+F119</f>
        <v>8973.6</v>
      </c>
    </row>
    <row r="105" spans="1:10" ht="31.5">
      <c r="A105" s="171" t="s">
        <v>387</v>
      </c>
      <c r="B105" s="182" t="s">
        <v>137</v>
      </c>
      <c r="C105" s="240" t="s">
        <v>376</v>
      </c>
      <c r="D105" s="240"/>
      <c r="E105" s="241">
        <f>E106+E109+E112</f>
        <v>6546</v>
      </c>
      <c r="F105" s="241">
        <f>F106+F109+F112</f>
        <v>6663</v>
      </c>
      <c r="G105" s="242"/>
      <c r="H105" s="243"/>
      <c r="I105" s="244"/>
      <c r="J105" s="244"/>
    </row>
    <row r="106" spans="1:10" ht="31.5">
      <c r="A106" s="126" t="s">
        <v>632</v>
      </c>
      <c r="B106" s="182" t="s">
        <v>137</v>
      </c>
      <c r="C106" s="182" t="s">
        <v>377</v>
      </c>
      <c r="D106" s="182"/>
      <c r="E106" s="229">
        <f>E107</f>
        <v>2600</v>
      </c>
      <c r="F106" s="229">
        <f>F107</f>
        <v>2600</v>
      </c>
      <c r="G106" s="242"/>
      <c r="H106" s="243"/>
      <c r="I106" s="245"/>
      <c r="J106" s="245"/>
    </row>
    <row r="107" spans="1:10" ht="15.75">
      <c r="A107" s="126" t="s">
        <v>139</v>
      </c>
      <c r="B107" s="182" t="s">
        <v>137</v>
      </c>
      <c r="C107" s="182" t="s">
        <v>378</v>
      </c>
      <c r="D107" s="182"/>
      <c r="E107" s="229">
        <f>E108</f>
        <v>2600</v>
      </c>
      <c r="F107" s="229">
        <f>F108</f>
        <v>2600</v>
      </c>
      <c r="G107" s="242"/>
      <c r="H107" s="243"/>
      <c r="I107" s="245"/>
      <c r="J107" s="245"/>
    </row>
    <row r="108" spans="1:10" ht="15.75">
      <c r="A108" s="126" t="s">
        <v>594</v>
      </c>
      <c r="B108" s="182" t="s">
        <v>137</v>
      </c>
      <c r="C108" s="182" t="s">
        <v>378</v>
      </c>
      <c r="D108" s="182" t="s">
        <v>595</v>
      </c>
      <c r="E108" s="229">
        <v>2600</v>
      </c>
      <c r="F108" s="229">
        <v>2600</v>
      </c>
      <c r="G108" s="242"/>
      <c r="H108" s="243"/>
      <c r="I108" s="245"/>
      <c r="J108" s="245"/>
    </row>
    <row r="109" spans="1:10" ht="47.25">
      <c r="A109" s="126" t="s">
        <v>65</v>
      </c>
      <c r="B109" s="182" t="s">
        <v>137</v>
      </c>
      <c r="C109" s="182" t="s">
        <v>388</v>
      </c>
      <c r="D109" s="182"/>
      <c r="E109" s="229">
        <f>E110</f>
        <v>2946</v>
      </c>
      <c r="F109" s="229">
        <f>F110</f>
        <v>3063</v>
      </c>
      <c r="G109" s="242"/>
      <c r="H109" s="243"/>
      <c r="I109" s="245"/>
      <c r="J109" s="245"/>
    </row>
    <row r="110" spans="1:10" ht="31.5">
      <c r="A110" s="126" t="s">
        <v>596</v>
      </c>
      <c r="B110" s="182" t="s">
        <v>137</v>
      </c>
      <c r="C110" s="182" t="s">
        <v>389</v>
      </c>
      <c r="D110" s="182"/>
      <c r="E110" s="229">
        <f>E111</f>
        <v>2946</v>
      </c>
      <c r="F110" s="229">
        <f>F111</f>
        <v>3063</v>
      </c>
      <c r="G110" s="242"/>
      <c r="H110" s="243"/>
      <c r="I110" s="245"/>
      <c r="J110" s="245"/>
    </row>
    <row r="111" spans="1:10" ht="31.5">
      <c r="A111" s="126" t="s">
        <v>599</v>
      </c>
      <c r="B111" s="182" t="s">
        <v>137</v>
      </c>
      <c r="C111" s="182" t="s">
        <v>389</v>
      </c>
      <c r="D111" s="182" t="s">
        <v>600</v>
      </c>
      <c r="E111" s="229">
        <v>2946</v>
      </c>
      <c r="F111" s="229">
        <v>3063</v>
      </c>
      <c r="G111" s="242"/>
      <c r="H111" s="243"/>
      <c r="I111" s="245"/>
      <c r="J111" s="245"/>
    </row>
    <row r="112" spans="1:10" ht="78.75">
      <c r="A112" s="126" t="s">
        <v>66</v>
      </c>
      <c r="B112" s="182" t="s">
        <v>137</v>
      </c>
      <c r="C112" s="182" t="s">
        <v>390</v>
      </c>
      <c r="D112" s="182"/>
      <c r="E112" s="229">
        <f>E113</f>
        <v>1000</v>
      </c>
      <c r="F112" s="229">
        <f>F113</f>
        <v>1000</v>
      </c>
      <c r="G112" s="242"/>
      <c r="H112" s="243"/>
      <c r="I112" s="245"/>
      <c r="J112" s="245"/>
    </row>
    <row r="113" spans="1:10" ht="15.75">
      <c r="A113" s="126" t="s">
        <v>139</v>
      </c>
      <c r="B113" s="182" t="s">
        <v>137</v>
      </c>
      <c r="C113" s="182" t="s">
        <v>394</v>
      </c>
      <c r="D113" s="182"/>
      <c r="E113" s="229">
        <f>E114</f>
        <v>1000</v>
      </c>
      <c r="F113" s="229">
        <f>F114</f>
        <v>1000</v>
      </c>
      <c r="G113" s="242"/>
      <c r="H113" s="243"/>
      <c r="I113" s="245"/>
      <c r="J113" s="245"/>
    </row>
    <row r="114" spans="1:10" ht="31.5">
      <c r="A114" s="126" t="s">
        <v>622</v>
      </c>
      <c r="B114" s="182" t="s">
        <v>137</v>
      </c>
      <c r="C114" s="182" t="s">
        <v>394</v>
      </c>
      <c r="D114" s="182" t="s">
        <v>593</v>
      </c>
      <c r="E114" s="229">
        <v>1000</v>
      </c>
      <c r="F114" s="229">
        <v>1000</v>
      </c>
      <c r="G114" s="242"/>
      <c r="H114" s="243"/>
      <c r="I114" s="245"/>
      <c r="J114" s="245"/>
    </row>
    <row r="115" spans="1:10" ht="15.75">
      <c r="A115" s="126" t="s">
        <v>382</v>
      </c>
      <c r="B115" s="182" t="s">
        <v>137</v>
      </c>
      <c r="C115" s="240" t="s">
        <v>379</v>
      </c>
      <c r="D115" s="240"/>
      <c r="E115" s="241">
        <f aca="true" t="shared" si="5" ref="E115:F117">E116</f>
        <v>500</v>
      </c>
      <c r="F115" s="241">
        <f t="shared" si="5"/>
        <v>500</v>
      </c>
      <c r="G115" s="242"/>
      <c r="H115" s="243"/>
      <c r="I115" s="245"/>
      <c r="J115" s="245"/>
    </row>
    <row r="116" spans="1:10" ht="31.5">
      <c r="A116" s="126" t="s">
        <v>385</v>
      </c>
      <c r="B116" s="182" t="s">
        <v>137</v>
      </c>
      <c r="C116" s="182" t="s">
        <v>380</v>
      </c>
      <c r="D116" s="182"/>
      <c r="E116" s="229">
        <f t="shared" si="5"/>
        <v>500</v>
      </c>
      <c r="F116" s="229">
        <f t="shared" si="5"/>
        <v>500</v>
      </c>
      <c r="G116" s="242"/>
      <c r="H116" s="243"/>
      <c r="I116" s="245"/>
      <c r="J116" s="245"/>
    </row>
    <row r="117" spans="1:10" ht="15.75">
      <c r="A117" s="126" t="s">
        <v>139</v>
      </c>
      <c r="B117" s="182" t="s">
        <v>137</v>
      </c>
      <c r="C117" s="182" t="s">
        <v>381</v>
      </c>
      <c r="D117" s="182"/>
      <c r="E117" s="229">
        <f t="shared" si="5"/>
        <v>500</v>
      </c>
      <c r="F117" s="229">
        <f t="shared" si="5"/>
        <v>500</v>
      </c>
      <c r="G117" s="242"/>
      <c r="H117" s="243"/>
      <c r="I117" s="245"/>
      <c r="J117" s="245"/>
    </row>
    <row r="118" spans="1:10" ht="15.75">
      <c r="A118" s="126" t="s">
        <v>594</v>
      </c>
      <c r="B118" s="182" t="s">
        <v>137</v>
      </c>
      <c r="C118" s="182" t="s">
        <v>381</v>
      </c>
      <c r="D118" s="182" t="s">
        <v>595</v>
      </c>
      <c r="E118" s="229">
        <v>500</v>
      </c>
      <c r="F118" s="229">
        <v>500</v>
      </c>
      <c r="G118" s="242"/>
      <c r="H118" s="243"/>
      <c r="I118" s="245"/>
      <c r="J118" s="245"/>
    </row>
    <row r="119" spans="1:10" ht="31.5">
      <c r="A119" s="171" t="s">
        <v>386</v>
      </c>
      <c r="B119" s="182" t="s">
        <v>137</v>
      </c>
      <c r="C119" s="182" t="s">
        <v>383</v>
      </c>
      <c r="D119" s="182"/>
      <c r="E119" s="229">
        <f>E120</f>
        <v>1810.6</v>
      </c>
      <c r="F119" s="229">
        <f>F120</f>
        <v>1810.6</v>
      </c>
      <c r="G119" s="242"/>
      <c r="H119" s="243"/>
      <c r="I119" s="245"/>
      <c r="J119" s="245"/>
    </row>
    <row r="120" spans="1:10" ht="31.5">
      <c r="A120" s="126" t="s">
        <v>98</v>
      </c>
      <c r="B120" s="182" t="s">
        <v>137</v>
      </c>
      <c r="C120" s="182" t="s">
        <v>384</v>
      </c>
      <c r="D120" s="182"/>
      <c r="E120" s="229">
        <f>E121+E123</f>
        <v>1810.6</v>
      </c>
      <c r="F120" s="229">
        <f>F121+F123</f>
        <v>1810.6</v>
      </c>
      <c r="G120" s="242"/>
      <c r="H120" s="243"/>
      <c r="I120" s="245"/>
      <c r="J120" s="245"/>
    </row>
    <row r="121" spans="1:10" ht="63">
      <c r="A121" s="126" t="s">
        <v>633</v>
      </c>
      <c r="B121" s="182" t="s">
        <v>137</v>
      </c>
      <c r="C121" s="182" t="s">
        <v>392</v>
      </c>
      <c r="D121" s="182"/>
      <c r="E121" s="229">
        <f>E122</f>
        <v>672.4</v>
      </c>
      <c r="F121" s="229">
        <f>F122</f>
        <v>672.4</v>
      </c>
      <c r="G121" s="242"/>
      <c r="H121" s="243"/>
      <c r="I121" s="245"/>
      <c r="J121" s="245"/>
    </row>
    <row r="122" spans="1:10" ht="31.5">
      <c r="A122" s="126" t="s">
        <v>622</v>
      </c>
      <c r="B122" s="182" t="s">
        <v>137</v>
      </c>
      <c r="C122" s="182" t="s">
        <v>392</v>
      </c>
      <c r="D122" s="182" t="s">
        <v>593</v>
      </c>
      <c r="E122" s="229">
        <v>672.4</v>
      </c>
      <c r="F122" s="229">
        <v>672.4</v>
      </c>
      <c r="G122" s="242"/>
      <c r="H122" s="243"/>
      <c r="I122" s="245"/>
      <c r="J122" s="245"/>
    </row>
    <row r="123" spans="1:10" ht="47.25">
      <c r="A123" s="126" t="s">
        <v>634</v>
      </c>
      <c r="B123" s="182" t="s">
        <v>137</v>
      </c>
      <c r="C123" s="182" t="s">
        <v>393</v>
      </c>
      <c r="D123" s="182"/>
      <c r="E123" s="229">
        <f>E124</f>
        <v>1138.2</v>
      </c>
      <c r="F123" s="229">
        <f>F124</f>
        <v>1138.2</v>
      </c>
      <c r="G123" s="242"/>
      <c r="H123" s="243"/>
      <c r="I123" s="245"/>
      <c r="J123" s="245"/>
    </row>
    <row r="124" spans="1:10" ht="31.5">
      <c r="A124" s="126" t="s">
        <v>622</v>
      </c>
      <c r="B124" s="182" t="s">
        <v>137</v>
      </c>
      <c r="C124" s="182" t="s">
        <v>393</v>
      </c>
      <c r="D124" s="182" t="s">
        <v>593</v>
      </c>
      <c r="E124" s="229">
        <v>1138.2</v>
      </c>
      <c r="F124" s="229">
        <v>1138.2</v>
      </c>
      <c r="G124" s="242"/>
      <c r="H124" s="243"/>
      <c r="I124" s="245"/>
      <c r="J124" s="245"/>
    </row>
    <row r="125" spans="1:10" ht="63">
      <c r="A125" s="126" t="s">
        <v>297</v>
      </c>
      <c r="B125" s="169" t="s">
        <v>137</v>
      </c>
      <c r="C125" s="169" t="s">
        <v>298</v>
      </c>
      <c r="D125" s="169"/>
      <c r="E125" s="170">
        <f aca="true" t="shared" si="6" ref="E125:F127">E126</f>
        <v>7000</v>
      </c>
      <c r="F125" s="157">
        <f t="shared" si="6"/>
        <v>0</v>
      </c>
      <c r="G125" s="242"/>
      <c r="H125" s="243"/>
      <c r="I125" s="245"/>
      <c r="J125" s="245"/>
    </row>
    <row r="126" spans="1:10" ht="78.75">
      <c r="A126" s="126" t="s">
        <v>1039</v>
      </c>
      <c r="B126" s="169" t="s">
        <v>137</v>
      </c>
      <c r="C126" s="169" t="s">
        <v>300</v>
      </c>
      <c r="D126" s="169"/>
      <c r="E126" s="170">
        <f t="shared" si="6"/>
        <v>7000</v>
      </c>
      <c r="F126" s="157">
        <f t="shared" si="6"/>
        <v>0</v>
      </c>
      <c r="G126" s="242"/>
      <c r="H126" s="243"/>
      <c r="I126" s="245"/>
      <c r="J126" s="245"/>
    </row>
    <row r="127" spans="1:10" ht="31.5">
      <c r="A127" s="126" t="s">
        <v>397</v>
      </c>
      <c r="B127" s="169" t="s">
        <v>137</v>
      </c>
      <c r="C127" s="169" t="s">
        <v>398</v>
      </c>
      <c r="D127" s="169"/>
      <c r="E127" s="170">
        <f t="shared" si="6"/>
        <v>7000</v>
      </c>
      <c r="F127" s="157">
        <f t="shared" si="6"/>
        <v>0</v>
      </c>
      <c r="G127" s="242"/>
      <c r="H127" s="243"/>
      <c r="I127" s="245"/>
      <c r="J127" s="245"/>
    </row>
    <row r="128" spans="1:10" ht="31.5">
      <c r="A128" s="126" t="s">
        <v>221</v>
      </c>
      <c r="B128" s="169" t="s">
        <v>137</v>
      </c>
      <c r="C128" s="169" t="s">
        <v>398</v>
      </c>
      <c r="D128" s="169" t="s">
        <v>606</v>
      </c>
      <c r="E128" s="170">
        <v>7000</v>
      </c>
      <c r="F128" s="157">
        <v>0</v>
      </c>
      <c r="G128" s="242"/>
      <c r="H128" s="243"/>
      <c r="I128" s="245"/>
      <c r="J128" s="245"/>
    </row>
    <row r="129" spans="1:6" s="154" customFormat="1" ht="15.75">
      <c r="A129" s="126" t="s">
        <v>611</v>
      </c>
      <c r="B129" s="182" t="s">
        <v>610</v>
      </c>
      <c r="C129" s="246"/>
      <c r="D129" s="246"/>
      <c r="E129" s="229">
        <f aca="true" t="shared" si="7" ref="E129:F132">E130</f>
        <v>280</v>
      </c>
      <c r="F129" s="229">
        <f t="shared" si="7"/>
        <v>280</v>
      </c>
    </row>
    <row r="130" spans="1:6" s="154" customFormat="1" ht="47.25">
      <c r="A130" s="126" t="s">
        <v>3</v>
      </c>
      <c r="B130" s="182" t="s">
        <v>610</v>
      </c>
      <c r="C130" s="152" t="s">
        <v>308</v>
      </c>
      <c r="D130" s="152"/>
      <c r="E130" s="229">
        <f t="shared" si="7"/>
        <v>280</v>
      </c>
      <c r="F130" s="229">
        <f t="shared" si="7"/>
        <v>280</v>
      </c>
    </row>
    <row r="131" spans="1:6" s="154" customFormat="1" ht="47.25">
      <c r="A131" s="126" t="s">
        <v>311</v>
      </c>
      <c r="B131" s="182" t="s">
        <v>610</v>
      </c>
      <c r="C131" s="152" t="s">
        <v>312</v>
      </c>
      <c r="D131" s="152"/>
      <c r="E131" s="229">
        <f t="shared" si="7"/>
        <v>280</v>
      </c>
      <c r="F131" s="229">
        <f t="shared" si="7"/>
        <v>280</v>
      </c>
    </row>
    <row r="132" spans="1:6" s="154" customFormat="1" ht="15.75">
      <c r="A132" s="126" t="s">
        <v>612</v>
      </c>
      <c r="B132" s="182" t="s">
        <v>610</v>
      </c>
      <c r="C132" s="152" t="s">
        <v>313</v>
      </c>
      <c r="D132" s="246"/>
      <c r="E132" s="229">
        <f t="shared" si="7"/>
        <v>280</v>
      </c>
      <c r="F132" s="229">
        <f t="shared" si="7"/>
        <v>280</v>
      </c>
    </row>
    <row r="133" spans="1:6" s="154" customFormat="1" ht="15.75">
      <c r="A133" s="126" t="s">
        <v>594</v>
      </c>
      <c r="B133" s="182" t="s">
        <v>610</v>
      </c>
      <c r="C133" s="152" t="s">
        <v>313</v>
      </c>
      <c r="D133" s="182" t="s">
        <v>595</v>
      </c>
      <c r="E133" s="229">
        <v>280</v>
      </c>
      <c r="F133" s="229">
        <v>280</v>
      </c>
    </row>
    <row r="134" spans="1:6" s="154" customFormat="1" ht="15.75">
      <c r="A134" s="126" t="s">
        <v>454</v>
      </c>
      <c r="B134" s="182" t="s">
        <v>29</v>
      </c>
      <c r="C134" s="152"/>
      <c r="D134" s="182"/>
      <c r="E134" s="229">
        <f>E135</f>
        <v>73811.5</v>
      </c>
      <c r="F134" s="229">
        <f>F135</f>
        <v>77965</v>
      </c>
    </row>
    <row r="135" spans="1:6" s="154" customFormat="1" ht="47.25">
      <c r="A135" s="126" t="s">
        <v>3</v>
      </c>
      <c r="B135" s="182" t="s">
        <v>29</v>
      </c>
      <c r="C135" s="152" t="s">
        <v>308</v>
      </c>
      <c r="D135" s="182"/>
      <c r="E135" s="229">
        <f>E136</f>
        <v>73811.5</v>
      </c>
      <c r="F135" s="229">
        <f>F136</f>
        <v>77965</v>
      </c>
    </row>
    <row r="136" spans="1:6" s="154" customFormat="1" ht="31.5">
      <c r="A136" s="126" t="s">
        <v>636</v>
      </c>
      <c r="B136" s="182" t="s">
        <v>29</v>
      </c>
      <c r="C136" s="152" t="s">
        <v>309</v>
      </c>
      <c r="D136" s="182"/>
      <c r="E136" s="229">
        <f>E137+E140</f>
        <v>73811.5</v>
      </c>
      <c r="F136" s="229">
        <f>F137+F140</f>
        <v>77965</v>
      </c>
    </row>
    <row r="137" spans="1:6" s="154" customFormat="1" ht="15.75">
      <c r="A137" s="126" t="s">
        <v>522</v>
      </c>
      <c r="B137" s="182" t="s">
        <v>29</v>
      </c>
      <c r="C137" s="182" t="s">
        <v>310</v>
      </c>
      <c r="D137" s="182"/>
      <c r="E137" s="229">
        <f>E138+E139</f>
        <v>16612.5</v>
      </c>
      <c r="F137" s="229">
        <f>F138+F139</f>
        <v>20752</v>
      </c>
    </row>
    <row r="138" spans="1:6" s="154" customFormat="1" ht="31.5">
      <c r="A138" s="126" t="s">
        <v>622</v>
      </c>
      <c r="B138" s="182" t="s">
        <v>29</v>
      </c>
      <c r="C138" s="182" t="s">
        <v>310</v>
      </c>
      <c r="D138" s="182" t="s">
        <v>593</v>
      </c>
      <c r="E138" s="229">
        <v>11622.5</v>
      </c>
      <c r="F138" s="229">
        <v>15762</v>
      </c>
    </row>
    <row r="139" spans="1:6" s="154" customFormat="1" ht="15.75">
      <c r="A139" s="126" t="s">
        <v>455</v>
      </c>
      <c r="B139" s="182" t="s">
        <v>29</v>
      </c>
      <c r="C139" s="182" t="s">
        <v>310</v>
      </c>
      <c r="D139" s="182" t="s">
        <v>602</v>
      </c>
      <c r="E139" s="229">
        <v>4990</v>
      </c>
      <c r="F139" s="229">
        <v>4990</v>
      </c>
    </row>
    <row r="140" spans="1:6" s="154" customFormat="1" ht="47.25">
      <c r="A140" s="126" t="s">
        <v>650</v>
      </c>
      <c r="B140" s="182" t="s">
        <v>29</v>
      </c>
      <c r="C140" s="182" t="s">
        <v>651</v>
      </c>
      <c r="D140" s="182"/>
      <c r="E140" s="229">
        <f>E141</f>
        <v>57199</v>
      </c>
      <c r="F140" s="229">
        <f>F141</f>
        <v>57213</v>
      </c>
    </row>
    <row r="141" spans="1:6" s="154" customFormat="1" ht="31.5">
      <c r="A141" s="126" t="s">
        <v>622</v>
      </c>
      <c r="B141" s="182" t="s">
        <v>29</v>
      </c>
      <c r="C141" s="182" t="s">
        <v>651</v>
      </c>
      <c r="D141" s="182" t="s">
        <v>593</v>
      </c>
      <c r="E141" s="229">
        <v>57199</v>
      </c>
      <c r="F141" s="229">
        <v>57213</v>
      </c>
    </row>
    <row r="142" spans="1:6" s="154" customFormat="1" ht="15.75">
      <c r="A142" s="126" t="s">
        <v>22</v>
      </c>
      <c r="B142" s="182" t="s">
        <v>613</v>
      </c>
      <c r="C142" s="182"/>
      <c r="D142" s="182"/>
      <c r="E142" s="229">
        <f>E143+E147</f>
        <v>14320</v>
      </c>
      <c r="F142" s="229">
        <f>F143+F147</f>
        <v>14420</v>
      </c>
    </row>
    <row r="143" spans="1:6" s="154" customFormat="1" ht="47.25">
      <c r="A143" s="126" t="s">
        <v>0</v>
      </c>
      <c r="B143" s="182" t="s">
        <v>613</v>
      </c>
      <c r="C143" s="182" t="s">
        <v>268</v>
      </c>
      <c r="D143" s="182"/>
      <c r="E143" s="229">
        <f aca="true" t="shared" si="8" ref="E143:F145">E144</f>
        <v>2300</v>
      </c>
      <c r="F143" s="229">
        <f t="shared" si="8"/>
        <v>2400</v>
      </c>
    </row>
    <row r="144" spans="1:6" s="154" customFormat="1" ht="47.25">
      <c r="A144" s="126" t="s">
        <v>638</v>
      </c>
      <c r="B144" s="182" t="s">
        <v>613</v>
      </c>
      <c r="C144" s="182" t="s">
        <v>269</v>
      </c>
      <c r="D144" s="182"/>
      <c r="E144" s="229">
        <f t="shared" si="8"/>
        <v>2300</v>
      </c>
      <c r="F144" s="229">
        <f t="shared" si="8"/>
        <v>2400</v>
      </c>
    </row>
    <row r="145" spans="1:6" s="154" customFormat="1" ht="31.5">
      <c r="A145" s="126" t="s">
        <v>449</v>
      </c>
      <c r="B145" s="182" t="s">
        <v>613</v>
      </c>
      <c r="C145" s="182" t="s">
        <v>73</v>
      </c>
      <c r="D145" s="182"/>
      <c r="E145" s="229">
        <f t="shared" si="8"/>
        <v>2300</v>
      </c>
      <c r="F145" s="229">
        <f t="shared" si="8"/>
        <v>2400</v>
      </c>
    </row>
    <row r="146" spans="1:6" s="154" customFormat="1" ht="15.75">
      <c r="A146" s="126" t="s">
        <v>594</v>
      </c>
      <c r="B146" s="182" t="s">
        <v>613</v>
      </c>
      <c r="C146" s="182" t="s">
        <v>73</v>
      </c>
      <c r="D146" s="182" t="s">
        <v>595</v>
      </c>
      <c r="E146" s="229">
        <v>2300</v>
      </c>
      <c r="F146" s="229">
        <v>2400</v>
      </c>
    </row>
    <row r="147" spans="1:6" s="154" customFormat="1" ht="63">
      <c r="A147" s="126" t="s">
        <v>297</v>
      </c>
      <c r="B147" s="182" t="s">
        <v>613</v>
      </c>
      <c r="C147" s="182" t="s">
        <v>298</v>
      </c>
      <c r="D147" s="126"/>
      <c r="E147" s="229">
        <f>E148+E153</f>
        <v>12020</v>
      </c>
      <c r="F147" s="229">
        <f>F148+F153</f>
        <v>12020</v>
      </c>
    </row>
    <row r="148" spans="1:6" s="154" customFormat="1" ht="31.5">
      <c r="A148" s="126" t="s">
        <v>60</v>
      </c>
      <c r="B148" s="182" t="s">
        <v>613</v>
      </c>
      <c r="C148" s="182" t="s">
        <v>64</v>
      </c>
      <c r="D148" s="126"/>
      <c r="E148" s="229">
        <f>E149+E151</f>
        <v>1820</v>
      </c>
      <c r="F148" s="229">
        <f>F149+F151</f>
        <v>1820</v>
      </c>
    </row>
    <row r="149" spans="1:6" s="154" customFormat="1" ht="63">
      <c r="A149" s="126" t="s">
        <v>102</v>
      </c>
      <c r="B149" s="182" t="s">
        <v>613</v>
      </c>
      <c r="C149" s="182" t="s">
        <v>403</v>
      </c>
      <c r="D149" s="182"/>
      <c r="E149" s="229">
        <f>E150</f>
        <v>320</v>
      </c>
      <c r="F149" s="229">
        <f>F150</f>
        <v>320</v>
      </c>
    </row>
    <row r="150" spans="1:6" s="154" customFormat="1" ht="31.5">
      <c r="A150" s="126" t="s">
        <v>622</v>
      </c>
      <c r="B150" s="182" t="s">
        <v>613</v>
      </c>
      <c r="C150" s="182" t="s">
        <v>403</v>
      </c>
      <c r="D150" s="182" t="s">
        <v>593</v>
      </c>
      <c r="E150" s="229">
        <v>320</v>
      </c>
      <c r="F150" s="229">
        <v>320</v>
      </c>
    </row>
    <row r="151" spans="1:6" s="154" customFormat="1" ht="15.75">
      <c r="A151" s="126" t="s">
        <v>399</v>
      </c>
      <c r="B151" s="182" t="s">
        <v>613</v>
      </c>
      <c r="C151" s="182" t="s">
        <v>400</v>
      </c>
      <c r="D151" s="182"/>
      <c r="E151" s="229">
        <f>E152</f>
        <v>1500</v>
      </c>
      <c r="F151" s="229">
        <f>F152</f>
        <v>1500</v>
      </c>
    </row>
    <row r="152" spans="1:6" s="154" customFormat="1" ht="31.5">
      <c r="A152" s="126" t="s">
        <v>622</v>
      </c>
      <c r="B152" s="182" t="s">
        <v>613</v>
      </c>
      <c r="C152" s="182" t="s">
        <v>400</v>
      </c>
      <c r="D152" s="182" t="s">
        <v>593</v>
      </c>
      <c r="E152" s="229">
        <v>1500</v>
      </c>
      <c r="F152" s="229">
        <v>1500</v>
      </c>
    </row>
    <row r="153" spans="1:6" s="154" customFormat="1" ht="31.5">
      <c r="A153" s="126" t="s">
        <v>107</v>
      </c>
      <c r="B153" s="182" t="s">
        <v>613</v>
      </c>
      <c r="C153" s="182" t="s">
        <v>108</v>
      </c>
      <c r="D153" s="182"/>
      <c r="E153" s="229">
        <f>E154</f>
        <v>10200</v>
      </c>
      <c r="F153" s="229">
        <f>F154</f>
        <v>10200</v>
      </c>
    </row>
    <row r="154" spans="1:6" s="154" customFormat="1" ht="31.5">
      <c r="A154" s="126" t="s">
        <v>109</v>
      </c>
      <c r="B154" s="182" t="s">
        <v>613</v>
      </c>
      <c r="C154" s="182" t="s">
        <v>110</v>
      </c>
      <c r="D154" s="182"/>
      <c r="E154" s="229">
        <f>E155</f>
        <v>10200</v>
      </c>
      <c r="F154" s="229">
        <f>F155</f>
        <v>10200</v>
      </c>
    </row>
    <row r="155" spans="1:6" s="154" customFormat="1" ht="31.5">
      <c r="A155" s="126" t="s">
        <v>622</v>
      </c>
      <c r="B155" s="182" t="s">
        <v>613</v>
      </c>
      <c r="C155" s="182" t="s">
        <v>110</v>
      </c>
      <c r="D155" s="182" t="s">
        <v>593</v>
      </c>
      <c r="E155" s="229">
        <v>10200</v>
      </c>
      <c r="F155" s="229">
        <v>10200</v>
      </c>
    </row>
    <row r="156" spans="1:6" s="181" customFormat="1" ht="15.75">
      <c r="A156" s="158" t="s">
        <v>526</v>
      </c>
      <c r="B156" s="238" t="s">
        <v>524</v>
      </c>
      <c r="C156" s="238"/>
      <c r="D156" s="238"/>
      <c r="E156" s="230">
        <f>E157+E162+E183+E178</f>
        <v>26110.5</v>
      </c>
      <c r="F156" s="230">
        <f>F157+F162+F183+F178</f>
        <v>30473</v>
      </c>
    </row>
    <row r="157" spans="1:6" s="181" customFormat="1" ht="15.75">
      <c r="A157" s="126" t="s">
        <v>557</v>
      </c>
      <c r="B157" s="182" t="s">
        <v>556</v>
      </c>
      <c r="C157" s="182"/>
      <c r="D157" s="182"/>
      <c r="E157" s="229">
        <f aca="true" t="shared" si="9" ref="E157:F160">E158</f>
        <v>1050</v>
      </c>
      <c r="F157" s="229">
        <f t="shared" si="9"/>
        <v>1050</v>
      </c>
    </row>
    <row r="158" spans="1:6" s="181" customFormat="1" ht="63">
      <c r="A158" s="126" t="s">
        <v>297</v>
      </c>
      <c r="B158" s="182" t="s">
        <v>556</v>
      </c>
      <c r="C158" s="182" t="s">
        <v>298</v>
      </c>
      <c r="D158" s="182"/>
      <c r="E158" s="229">
        <f t="shared" si="9"/>
        <v>1050</v>
      </c>
      <c r="F158" s="229">
        <f t="shared" si="9"/>
        <v>1050</v>
      </c>
    </row>
    <row r="159" spans="1:6" s="181" customFormat="1" ht="31.5">
      <c r="A159" s="126" t="s">
        <v>330</v>
      </c>
      <c r="B159" s="182" t="s">
        <v>556</v>
      </c>
      <c r="C159" s="182" t="s">
        <v>331</v>
      </c>
      <c r="D159" s="182"/>
      <c r="E159" s="229">
        <f t="shared" si="9"/>
        <v>1050</v>
      </c>
      <c r="F159" s="229">
        <f t="shared" si="9"/>
        <v>1050</v>
      </c>
    </row>
    <row r="160" spans="1:6" s="181" customFormat="1" ht="47.25">
      <c r="A160" s="126" t="s">
        <v>558</v>
      </c>
      <c r="B160" s="182" t="s">
        <v>556</v>
      </c>
      <c r="C160" s="182" t="s">
        <v>61</v>
      </c>
      <c r="D160" s="182"/>
      <c r="E160" s="229">
        <f t="shared" si="9"/>
        <v>1050</v>
      </c>
      <c r="F160" s="229">
        <f t="shared" si="9"/>
        <v>1050</v>
      </c>
    </row>
    <row r="161" spans="1:6" s="181" customFormat="1" ht="31.5">
      <c r="A161" s="126" t="s">
        <v>622</v>
      </c>
      <c r="B161" s="182" t="s">
        <v>556</v>
      </c>
      <c r="C161" s="182" t="s">
        <v>61</v>
      </c>
      <c r="D161" s="182" t="s">
        <v>593</v>
      </c>
      <c r="E161" s="229">
        <v>1050</v>
      </c>
      <c r="F161" s="229">
        <v>1050</v>
      </c>
    </row>
    <row r="162" spans="1:6" s="154" customFormat="1" ht="15.75">
      <c r="A162" s="126" t="s">
        <v>527</v>
      </c>
      <c r="B162" s="182" t="s">
        <v>525</v>
      </c>
      <c r="C162" s="182"/>
      <c r="D162" s="182"/>
      <c r="E162" s="229">
        <f>E163</f>
        <v>16320.5</v>
      </c>
      <c r="F162" s="229">
        <f>F163</f>
        <v>21323</v>
      </c>
    </row>
    <row r="163" spans="1:6" s="181" customFormat="1" ht="63">
      <c r="A163" s="126" t="s">
        <v>297</v>
      </c>
      <c r="B163" s="182" t="s">
        <v>525</v>
      </c>
      <c r="C163" s="182" t="s">
        <v>298</v>
      </c>
      <c r="D163" s="182"/>
      <c r="E163" s="229">
        <f>E164+E169+E175+E172</f>
        <v>16320.5</v>
      </c>
      <c r="F163" s="229">
        <f>F164+F169+F175</f>
        <v>21323</v>
      </c>
    </row>
    <row r="164" spans="1:6" s="181" customFormat="1" ht="31.5">
      <c r="A164" s="126" t="s">
        <v>639</v>
      </c>
      <c r="B164" s="182" t="s">
        <v>525</v>
      </c>
      <c r="C164" s="182" t="s">
        <v>299</v>
      </c>
      <c r="D164" s="182"/>
      <c r="E164" s="229">
        <f>E165</f>
        <v>0</v>
      </c>
      <c r="F164" s="229">
        <f>F165+F167</f>
        <v>14006.7</v>
      </c>
    </row>
    <row r="165" spans="1:6" s="181" customFormat="1" ht="15.75">
      <c r="A165" s="126" t="s">
        <v>657</v>
      </c>
      <c r="B165" s="182" t="s">
        <v>525</v>
      </c>
      <c r="C165" s="182" t="s">
        <v>656</v>
      </c>
      <c r="D165" s="182"/>
      <c r="E165" s="229">
        <f>E166</f>
        <v>0</v>
      </c>
      <c r="F165" s="229">
        <f>F166</f>
        <v>13831.7</v>
      </c>
    </row>
    <row r="166" spans="1:6" s="181" customFormat="1" ht="31.5">
      <c r="A166" s="126" t="s">
        <v>221</v>
      </c>
      <c r="B166" s="182" t="s">
        <v>525</v>
      </c>
      <c r="C166" s="182" t="s">
        <v>656</v>
      </c>
      <c r="D166" s="182" t="s">
        <v>606</v>
      </c>
      <c r="E166" s="229">
        <v>0</v>
      </c>
      <c r="F166" s="229">
        <v>13831.7</v>
      </c>
    </row>
    <row r="167" spans="1:6" s="181" customFormat="1" ht="15.75">
      <c r="A167" s="126" t="s">
        <v>657</v>
      </c>
      <c r="B167" s="182" t="s">
        <v>525</v>
      </c>
      <c r="C167" s="182" t="s">
        <v>1279</v>
      </c>
      <c r="D167" s="182"/>
      <c r="E167" s="229">
        <v>0</v>
      </c>
      <c r="F167" s="229">
        <f>F168</f>
        <v>175</v>
      </c>
    </row>
    <row r="168" spans="1:6" s="181" customFormat="1" ht="31.5">
      <c r="A168" s="126" t="s">
        <v>221</v>
      </c>
      <c r="B168" s="182" t="s">
        <v>525</v>
      </c>
      <c r="C168" s="182" t="s">
        <v>1279</v>
      </c>
      <c r="D168" s="182" t="s">
        <v>606</v>
      </c>
      <c r="E168" s="229">
        <v>0</v>
      </c>
      <c r="F168" s="229">
        <v>175</v>
      </c>
    </row>
    <row r="169" spans="1:6" s="181" customFormat="1" ht="78.75">
      <c r="A169" s="126" t="s">
        <v>635</v>
      </c>
      <c r="B169" s="182" t="s">
        <v>525</v>
      </c>
      <c r="C169" s="182" t="s">
        <v>300</v>
      </c>
      <c r="D169" s="182"/>
      <c r="E169" s="183">
        <f>E170</f>
        <v>12930.34</v>
      </c>
      <c r="F169" s="229">
        <f>F170</f>
        <v>6786.3</v>
      </c>
    </row>
    <row r="170" spans="1:6" s="181" customFormat="1" ht="31.5">
      <c r="A170" s="126" t="s">
        <v>397</v>
      </c>
      <c r="B170" s="182" t="s">
        <v>525</v>
      </c>
      <c r="C170" s="182" t="s">
        <v>398</v>
      </c>
      <c r="D170" s="182"/>
      <c r="E170" s="183">
        <f>E171</f>
        <v>12930.34</v>
      </c>
      <c r="F170" s="229">
        <f>F171</f>
        <v>6786.3</v>
      </c>
    </row>
    <row r="171" spans="1:6" s="181" customFormat="1" ht="31.5">
      <c r="A171" s="126" t="s">
        <v>221</v>
      </c>
      <c r="B171" s="182" t="s">
        <v>525</v>
      </c>
      <c r="C171" s="182" t="s">
        <v>398</v>
      </c>
      <c r="D171" s="182" t="s">
        <v>606</v>
      </c>
      <c r="E171" s="183">
        <v>12930.34</v>
      </c>
      <c r="F171" s="229">
        <v>6786.3</v>
      </c>
    </row>
    <row r="172" spans="1:6" s="181" customFormat="1" ht="31.5">
      <c r="A172" s="126" t="s">
        <v>303</v>
      </c>
      <c r="B172" s="169" t="s">
        <v>525</v>
      </c>
      <c r="C172" s="169" t="s">
        <v>304</v>
      </c>
      <c r="D172" s="182"/>
      <c r="E172" s="183">
        <f>E173</f>
        <v>69.66</v>
      </c>
      <c r="F172" s="183">
        <f>F173</f>
        <v>0</v>
      </c>
    </row>
    <row r="173" spans="1:6" s="181" customFormat="1" ht="31.5">
      <c r="A173" s="126" t="s">
        <v>46</v>
      </c>
      <c r="B173" s="169" t="s">
        <v>525</v>
      </c>
      <c r="C173" s="169" t="s">
        <v>43</v>
      </c>
      <c r="D173" s="182"/>
      <c r="E173" s="183">
        <f>E174</f>
        <v>69.66</v>
      </c>
      <c r="F173" s="183">
        <f>F174</f>
        <v>0</v>
      </c>
    </row>
    <row r="174" spans="1:6" s="181" customFormat="1" ht="31.5">
      <c r="A174" s="126" t="s">
        <v>221</v>
      </c>
      <c r="B174" s="169" t="s">
        <v>525</v>
      </c>
      <c r="C174" s="169" t="s">
        <v>43</v>
      </c>
      <c r="D174" s="169" t="s">
        <v>606</v>
      </c>
      <c r="E174" s="183">
        <v>69.66</v>
      </c>
      <c r="F174" s="183">
        <v>0</v>
      </c>
    </row>
    <row r="175" spans="1:6" s="181" customFormat="1" ht="31.5">
      <c r="A175" s="126" t="s">
        <v>330</v>
      </c>
      <c r="B175" s="182" t="s">
        <v>525</v>
      </c>
      <c r="C175" s="182" t="s">
        <v>331</v>
      </c>
      <c r="D175" s="182"/>
      <c r="E175" s="229">
        <f>E176</f>
        <v>3320.5</v>
      </c>
      <c r="F175" s="229">
        <f>F176</f>
        <v>530</v>
      </c>
    </row>
    <row r="176" spans="1:6" s="181" customFormat="1" ht="15.75">
      <c r="A176" s="126" t="s">
        <v>47</v>
      </c>
      <c r="B176" s="182" t="s">
        <v>525</v>
      </c>
      <c r="C176" s="182" t="s">
        <v>44</v>
      </c>
      <c r="D176" s="182"/>
      <c r="E176" s="229">
        <f>E177</f>
        <v>3320.5</v>
      </c>
      <c r="F176" s="229">
        <f>F177</f>
        <v>530</v>
      </c>
    </row>
    <row r="177" spans="1:6" s="181" customFormat="1" ht="31.5">
      <c r="A177" s="126" t="s">
        <v>622</v>
      </c>
      <c r="B177" s="182" t="s">
        <v>525</v>
      </c>
      <c r="C177" s="182" t="s">
        <v>44</v>
      </c>
      <c r="D177" s="182" t="s">
        <v>593</v>
      </c>
      <c r="E177" s="229">
        <v>3320.5</v>
      </c>
      <c r="F177" s="229">
        <v>530</v>
      </c>
    </row>
    <row r="178" spans="1:6" s="181" customFormat="1" ht="15.75">
      <c r="A178" s="2" t="s">
        <v>552</v>
      </c>
      <c r="B178" s="7" t="s">
        <v>551</v>
      </c>
      <c r="C178" s="7"/>
      <c r="D178" s="182"/>
      <c r="E178" s="229">
        <f aca="true" t="shared" si="10" ref="E178:F181">E179</f>
        <v>640</v>
      </c>
      <c r="F178" s="229">
        <f t="shared" si="10"/>
        <v>0</v>
      </c>
    </row>
    <row r="179" spans="1:6" s="181" customFormat="1" ht="63">
      <c r="A179" s="2" t="s">
        <v>297</v>
      </c>
      <c r="B179" s="7" t="s">
        <v>551</v>
      </c>
      <c r="C179" s="7" t="s">
        <v>298</v>
      </c>
      <c r="D179" s="182"/>
      <c r="E179" s="157">
        <f t="shared" si="10"/>
        <v>640</v>
      </c>
      <c r="F179" s="157">
        <f t="shared" si="10"/>
        <v>0</v>
      </c>
    </row>
    <row r="180" spans="1:6" s="181" customFormat="1" ht="47.25">
      <c r="A180" s="2" t="s">
        <v>68</v>
      </c>
      <c r="B180" s="7" t="s">
        <v>551</v>
      </c>
      <c r="C180" s="7" t="s">
        <v>301</v>
      </c>
      <c r="D180" s="182"/>
      <c r="E180" s="157">
        <f t="shared" si="10"/>
        <v>640</v>
      </c>
      <c r="F180" s="157">
        <f t="shared" si="10"/>
        <v>0</v>
      </c>
    </row>
    <row r="181" spans="1:6" s="181" customFormat="1" ht="31.5">
      <c r="A181" s="2" t="s">
        <v>1128</v>
      </c>
      <c r="B181" s="7" t="s">
        <v>551</v>
      </c>
      <c r="C181" s="7" t="s">
        <v>1129</v>
      </c>
      <c r="D181" s="7"/>
      <c r="E181" s="157">
        <f t="shared" si="10"/>
        <v>640</v>
      </c>
      <c r="F181" s="157">
        <f t="shared" si="10"/>
        <v>0</v>
      </c>
    </row>
    <row r="182" spans="1:6" s="181" customFormat="1" ht="31.5">
      <c r="A182" s="2" t="s">
        <v>221</v>
      </c>
      <c r="B182" s="7" t="s">
        <v>551</v>
      </c>
      <c r="C182" s="7" t="s">
        <v>1129</v>
      </c>
      <c r="D182" s="7" t="s">
        <v>606</v>
      </c>
      <c r="E182" s="157">
        <v>640</v>
      </c>
      <c r="F182" s="157">
        <v>0</v>
      </c>
    </row>
    <row r="183" spans="1:6" s="154" customFormat="1" ht="15.75">
      <c r="A183" s="126" t="s">
        <v>617</v>
      </c>
      <c r="B183" s="182" t="s">
        <v>616</v>
      </c>
      <c r="C183" s="182"/>
      <c r="D183" s="182"/>
      <c r="E183" s="229">
        <f aca="true" t="shared" si="11" ref="E183:F186">E184</f>
        <v>8100</v>
      </c>
      <c r="F183" s="229">
        <f t="shared" si="11"/>
        <v>8100</v>
      </c>
    </row>
    <row r="184" spans="1:6" s="154" customFormat="1" ht="63">
      <c r="A184" s="126" t="s">
        <v>297</v>
      </c>
      <c r="B184" s="182" t="s">
        <v>616</v>
      </c>
      <c r="C184" s="182" t="s">
        <v>298</v>
      </c>
      <c r="D184" s="182"/>
      <c r="E184" s="229">
        <f t="shared" si="11"/>
        <v>8100</v>
      </c>
      <c r="F184" s="229">
        <f t="shared" si="11"/>
        <v>8100</v>
      </c>
    </row>
    <row r="185" spans="1:6" s="154" customFormat="1" ht="47.25">
      <c r="A185" s="126" t="s">
        <v>68</v>
      </c>
      <c r="B185" s="182" t="s">
        <v>616</v>
      </c>
      <c r="C185" s="182" t="s">
        <v>301</v>
      </c>
      <c r="D185" s="182"/>
      <c r="E185" s="229">
        <f t="shared" si="11"/>
        <v>8100</v>
      </c>
      <c r="F185" s="229">
        <f t="shared" si="11"/>
        <v>8100</v>
      </c>
    </row>
    <row r="186" spans="1:6" s="154" customFormat="1" ht="78.75">
      <c r="A186" s="126" t="s">
        <v>1273</v>
      </c>
      <c r="B186" s="182" t="s">
        <v>616</v>
      </c>
      <c r="C186" s="182" t="s">
        <v>302</v>
      </c>
      <c r="D186" s="182"/>
      <c r="E186" s="229">
        <f t="shared" si="11"/>
        <v>8100</v>
      </c>
      <c r="F186" s="229">
        <f t="shared" si="11"/>
        <v>8100</v>
      </c>
    </row>
    <row r="187" spans="1:6" s="154" customFormat="1" ht="15.75">
      <c r="A187" s="126" t="s">
        <v>455</v>
      </c>
      <c r="B187" s="182" t="s">
        <v>616</v>
      </c>
      <c r="C187" s="182" t="s">
        <v>302</v>
      </c>
      <c r="D187" s="182" t="s">
        <v>602</v>
      </c>
      <c r="E187" s="229">
        <v>8100</v>
      </c>
      <c r="F187" s="229">
        <v>8100</v>
      </c>
    </row>
    <row r="188" spans="1:9" s="154" customFormat="1" ht="15.75">
      <c r="A188" s="158" t="s">
        <v>23</v>
      </c>
      <c r="B188" s="238" t="s">
        <v>478</v>
      </c>
      <c r="C188" s="238"/>
      <c r="D188" s="238"/>
      <c r="E188" s="230">
        <f>E189+E203+E255+E238+E225</f>
        <v>1115380.8</v>
      </c>
      <c r="F188" s="230">
        <f>F189+F203+F255+F238+F225</f>
        <v>1151011.5</v>
      </c>
      <c r="H188" s="186"/>
      <c r="I188" s="163"/>
    </row>
    <row r="189" spans="1:6" s="154" customFormat="1" ht="15.75">
      <c r="A189" s="126" t="s">
        <v>482</v>
      </c>
      <c r="B189" s="182" t="s">
        <v>479</v>
      </c>
      <c r="C189" s="182"/>
      <c r="D189" s="182"/>
      <c r="E189" s="229">
        <f>E190</f>
        <v>381333.79999999993</v>
      </c>
      <c r="F189" s="229">
        <f>F190</f>
        <v>392332.69999999995</v>
      </c>
    </row>
    <row r="190" spans="1:6" s="154" customFormat="1" ht="47.25">
      <c r="A190" s="126" t="s">
        <v>129</v>
      </c>
      <c r="B190" s="182" t="s">
        <v>479</v>
      </c>
      <c r="C190" s="182" t="s">
        <v>84</v>
      </c>
      <c r="D190" s="182"/>
      <c r="E190" s="229">
        <f>E191+E200</f>
        <v>381333.79999999993</v>
      </c>
      <c r="F190" s="229">
        <f>F191+F200</f>
        <v>392332.69999999995</v>
      </c>
    </row>
    <row r="191" spans="1:6" s="154" customFormat="1" ht="31.5">
      <c r="A191" s="126" t="s">
        <v>230</v>
      </c>
      <c r="B191" s="182" t="s">
        <v>479</v>
      </c>
      <c r="C191" s="182" t="s">
        <v>85</v>
      </c>
      <c r="D191" s="182"/>
      <c r="E191" s="229">
        <f>E192+E194+E196+E198</f>
        <v>379938.79999999993</v>
      </c>
      <c r="F191" s="229">
        <f>F192+F194+F196+F198</f>
        <v>390937.69999999995</v>
      </c>
    </row>
    <row r="192" spans="1:6" s="154" customFormat="1" ht="15.75">
      <c r="A192" s="126" t="s">
        <v>225</v>
      </c>
      <c r="B192" s="182" t="s">
        <v>479</v>
      </c>
      <c r="C192" s="182" t="s">
        <v>234</v>
      </c>
      <c r="D192" s="182"/>
      <c r="E192" s="229">
        <f>E193</f>
        <v>111082</v>
      </c>
      <c r="F192" s="229">
        <f>F193</f>
        <v>111604</v>
      </c>
    </row>
    <row r="193" spans="1:6" s="154" customFormat="1" ht="31.5">
      <c r="A193" s="126" t="s">
        <v>599</v>
      </c>
      <c r="B193" s="182" t="s">
        <v>479</v>
      </c>
      <c r="C193" s="182" t="s">
        <v>234</v>
      </c>
      <c r="D193" s="182" t="s">
        <v>600</v>
      </c>
      <c r="E193" s="229">
        <v>111082</v>
      </c>
      <c r="F193" s="229">
        <v>111604</v>
      </c>
    </row>
    <row r="194" spans="1:6" s="154" customFormat="1" ht="220.5">
      <c r="A194" s="126" t="s">
        <v>640</v>
      </c>
      <c r="B194" s="182" t="s">
        <v>479</v>
      </c>
      <c r="C194" s="182" t="s">
        <v>231</v>
      </c>
      <c r="D194" s="182"/>
      <c r="E194" s="229">
        <f>E195</f>
        <v>193844.6</v>
      </c>
      <c r="F194" s="229">
        <f>F195</f>
        <v>202373.8</v>
      </c>
    </row>
    <row r="195" spans="1:6" s="154" customFormat="1" ht="31.5">
      <c r="A195" s="126" t="s">
        <v>599</v>
      </c>
      <c r="B195" s="182" t="s">
        <v>479</v>
      </c>
      <c r="C195" s="182" t="s">
        <v>231</v>
      </c>
      <c r="D195" s="182" t="s">
        <v>600</v>
      </c>
      <c r="E195" s="229">
        <v>193844.6</v>
      </c>
      <c r="F195" s="229">
        <v>202373.8</v>
      </c>
    </row>
    <row r="196" spans="1:6" s="154" customFormat="1" ht="220.5">
      <c r="A196" s="126" t="s">
        <v>7</v>
      </c>
      <c r="B196" s="182" t="s">
        <v>479</v>
      </c>
      <c r="C196" s="182" t="s">
        <v>232</v>
      </c>
      <c r="D196" s="182"/>
      <c r="E196" s="229">
        <f>E197</f>
        <v>2771.8</v>
      </c>
      <c r="F196" s="229">
        <f>F197</f>
        <v>2874.5</v>
      </c>
    </row>
    <row r="197" spans="1:6" s="154" customFormat="1" ht="31.5">
      <c r="A197" s="126" t="s">
        <v>599</v>
      </c>
      <c r="B197" s="182" t="s">
        <v>479</v>
      </c>
      <c r="C197" s="182" t="s">
        <v>232</v>
      </c>
      <c r="D197" s="182" t="s">
        <v>600</v>
      </c>
      <c r="E197" s="229">
        <v>2771.8</v>
      </c>
      <c r="F197" s="229">
        <v>2874.5</v>
      </c>
    </row>
    <row r="198" spans="1:6" s="154" customFormat="1" ht="236.25">
      <c r="A198" s="126" t="s">
        <v>641</v>
      </c>
      <c r="B198" s="182" t="s">
        <v>479</v>
      </c>
      <c r="C198" s="182" t="s">
        <v>233</v>
      </c>
      <c r="D198" s="182"/>
      <c r="E198" s="229">
        <v>72240.4</v>
      </c>
      <c r="F198" s="229">
        <v>74085.4</v>
      </c>
    </row>
    <row r="199" spans="1:6" s="154" customFormat="1" ht="31.5">
      <c r="A199" s="126" t="s">
        <v>599</v>
      </c>
      <c r="B199" s="182" t="s">
        <v>479</v>
      </c>
      <c r="C199" s="182" t="s">
        <v>233</v>
      </c>
      <c r="D199" s="182" t="s">
        <v>600</v>
      </c>
      <c r="E199" s="229">
        <v>72240.4</v>
      </c>
      <c r="F199" s="229">
        <v>74085.4</v>
      </c>
    </row>
    <row r="200" spans="1:6" s="154" customFormat="1" ht="63">
      <c r="A200" s="126" t="s">
        <v>96</v>
      </c>
      <c r="B200" s="182" t="s">
        <v>479</v>
      </c>
      <c r="C200" s="182" t="s">
        <v>250</v>
      </c>
      <c r="D200" s="182"/>
      <c r="E200" s="229">
        <f>E201</f>
        <v>1395</v>
      </c>
      <c r="F200" s="229">
        <f>F201</f>
        <v>1395</v>
      </c>
    </row>
    <row r="201" spans="1:6" s="154" customFormat="1" ht="15.75">
      <c r="A201" s="126" t="s">
        <v>225</v>
      </c>
      <c r="B201" s="182" t="s">
        <v>479</v>
      </c>
      <c r="C201" s="182" t="s">
        <v>401</v>
      </c>
      <c r="D201" s="182"/>
      <c r="E201" s="229">
        <f>E202</f>
        <v>1395</v>
      </c>
      <c r="F201" s="229">
        <f>F202</f>
        <v>1395</v>
      </c>
    </row>
    <row r="202" spans="1:6" s="154" customFormat="1" ht="31.5">
      <c r="A202" s="126" t="s">
        <v>599</v>
      </c>
      <c r="B202" s="182" t="s">
        <v>479</v>
      </c>
      <c r="C202" s="182" t="s">
        <v>401</v>
      </c>
      <c r="D202" s="182" t="s">
        <v>600</v>
      </c>
      <c r="E202" s="229">
        <v>1395</v>
      </c>
      <c r="F202" s="229">
        <v>1395</v>
      </c>
    </row>
    <row r="203" spans="1:6" s="154" customFormat="1" ht="15.75">
      <c r="A203" s="126" t="s">
        <v>483</v>
      </c>
      <c r="B203" s="182" t="s">
        <v>24</v>
      </c>
      <c r="C203" s="182"/>
      <c r="D203" s="182"/>
      <c r="E203" s="229">
        <f>E204</f>
        <v>562681.7000000001</v>
      </c>
      <c r="F203" s="229">
        <f>F204</f>
        <v>584483.4</v>
      </c>
    </row>
    <row r="204" spans="1:6" s="154" customFormat="1" ht="47.25">
      <c r="A204" s="126" t="s">
        <v>129</v>
      </c>
      <c r="B204" s="182" t="s">
        <v>24</v>
      </c>
      <c r="C204" s="182" t="s">
        <v>84</v>
      </c>
      <c r="D204" s="182"/>
      <c r="E204" s="229">
        <f>E211+E220+E208+E205</f>
        <v>562681.7000000001</v>
      </c>
      <c r="F204" s="229">
        <f>F211+F220+F208+F205</f>
        <v>584483.4</v>
      </c>
    </row>
    <row r="205" spans="1:6" s="154" customFormat="1" ht="15.75">
      <c r="A205" s="126" t="s">
        <v>1153</v>
      </c>
      <c r="B205" s="169" t="s">
        <v>24</v>
      </c>
      <c r="C205" s="169" t="s">
        <v>1134</v>
      </c>
      <c r="D205" s="182"/>
      <c r="E205" s="229">
        <f>E206</f>
        <v>500</v>
      </c>
      <c r="F205" s="229">
        <f>F206</f>
        <v>0</v>
      </c>
    </row>
    <row r="206" spans="1:6" s="154" customFormat="1" ht="47.25">
      <c r="A206" s="126" t="s">
        <v>1137</v>
      </c>
      <c r="B206" s="169" t="s">
        <v>24</v>
      </c>
      <c r="C206" s="169" t="s">
        <v>1138</v>
      </c>
      <c r="D206" s="169"/>
      <c r="E206" s="229">
        <f>E207</f>
        <v>500</v>
      </c>
      <c r="F206" s="229">
        <f>F207</f>
        <v>0</v>
      </c>
    </row>
    <row r="207" spans="1:6" s="154" customFormat="1" ht="31.5">
      <c r="A207" s="126" t="s">
        <v>599</v>
      </c>
      <c r="B207" s="169" t="s">
        <v>24</v>
      </c>
      <c r="C207" s="169" t="s">
        <v>1138</v>
      </c>
      <c r="D207" s="169" t="s">
        <v>600</v>
      </c>
      <c r="E207" s="229">
        <v>500</v>
      </c>
      <c r="F207" s="229">
        <v>0</v>
      </c>
    </row>
    <row r="208" spans="1:6" s="154" customFormat="1" ht="15.75">
      <c r="A208" s="126" t="s">
        <v>1154</v>
      </c>
      <c r="B208" s="169" t="s">
        <v>24</v>
      </c>
      <c r="C208" s="169" t="s">
        <v>1140</v>
      </c>
      <c r="D208" s="169"/>
      <c r="E208" s="229">
        <f>E209</f>
        <v>548.6</v>
      </c>
      <c r="F208" s="229">
        <f>F209</f>
        <v>548.6</v>
      </c>
    </row>
    <row r="209" spans="1:6" s="154" customFormat="1" ht="47.25">
      <c r="A209" s="126" t="s">
        <v>103</v>
      </c>
      <c r="B209" s="169" t="s">
        <v>24</v>
      </c>
      <c r="C209" s="169" t="s">
        <v>1141</v>
      </c>
      <c r="D209" s="169"/>
      <c r="E209" s="229">
        <f>E210</f>
        <v>548.6</v>
      </c>
      <c r="F209" s="229">
        <f>F210</f>
        <v>548.6</v>
      </c>
    </row>
    <row r="210" spans="1:6" s="154" customFormat="1" ht="31.5">
      <c r="A210" s="126" t="s">
        <v>599</v>
      </c>
      <c r="B210" s="169" t="s">
        <v>24</v>
      </c>
      <c r="C210" s="169" t="s">
        <v>1141</v>
      </c>
      <c r="D210" s="169" t="s">
        <v>600</v>
      </c>
      <c r="E210" s="229">
        <v>548.6</v>
      </c>
      <c r="F210" s="229">
        <v>548.6</v>
      </c>
    </row>
    <row r="211" spans="1:6" s="154" customFormat="1" ht="31.5">
      <c r="A211" s="126" t="s">
        <v>235</v>
      </c>
      <c r="B211" s="182" t="s">
        <v>24</v>
      </c>
      <c r="C211" s="182" t="s">
        <v>236</v>
      </c>
      <c r="D211" s="182"/>
      <c r="E211" s="229">
        <f>E212+E214+E216+E218</f>
        <v>541023.3</v>
      </c>
      <c r="F211" s="229">
        <f>F212+F214+F216+F218</f>
        <v>563325</v>
      </c>
    </row>
    <row r="212" spans="1:6" s="154" customFormat="1" ht="31.5">
      <c r="A212" s="126" t="s">
        <v>226</v>
      </c>
      <c r="B212" s="182" t="s">
        <v>24</v>
      </c>
      <c r="C212" s="182" t="s">
        <v>240</v>
      </c>
      <c r="D212" s="182"/>
      <c r="E212" s="229">
        <f>E213</f>
        <v>155117</v>
      </c>
      <c r="F212" s="229">
        <f>F213</f>
        <v>156664</v>
      </c>
    </row>
    <row r="213" spans="1:9" s="154" customFormat="1" ht="31.5">
      <c r="A213" s="126" t="s">
        <v>599</v>
      </c>
      <c r="B213" s="182" t="s">
        <v>24</v>
      </c>
      <c r="C213" s="182" t="s">
        <v>240</v>
      </c>
      <c r="D213" s="182" t="s">
        <v>600</v>
      </c>
      <c r="E213" s="229">
        <v>155117</v>
      </c>
      <c r="F213" s="229">
        <v>156664</v>
      </c>
      <c r="H213" s="247"/>
      <c r="I213" s="247"/>
    </row>
    <row r="214" spans="1:6" s="154" customFormat="1" ht="189">
      <c r="A214" s="126" t="s">
        <v>642</v>
      </c>
      <c r="B214" s="182" t="s">
        <v>24</v>
      </c>
      <c r="C214" s="182" t="s">
        <v>237</v>
      </c>
      <c r="D214" s="182"/>
      <c r="E214" s="229">
        <f>E215</f>
        <v>336498.2</v>
      </c>
      <c r="F214" s="229">
        <f>F215</f>
        <v>355678.6</v>
      </c>
    </row>
    <row r="215" spans="1:6" s="154" customFormat="1" ht="31.5">
      <c r="A215" s="126" t="s">
        <v>599</v>
      </c>
      <c r="B215" s="182" t="s">
        <v>24</v>
      </c>
      <c r="C215" s="182" t="s">
        <v>237</v>
      </c>
      <c r="D215" s="182" t="s">
        <v>600</v>
      </c>
      <c r="E215" s="229">
        <v>336498.2</v>
      </c>
      <c r="F215" s="229">
        <v>355678.6</v>
      </c>
    </row>
    <row r="216" spans="1:6" s="154" customFormat="1" ht="189">
      <c r="A216" s="126" t="s">
        <v>643</v>
      </c>
      <c r="B216" s="182" t="s">
        <v>24</v>
      </c>
      <c r="C216" s="182" t="s">
        <v>238</v>
      </c>
      <c r="D216" s="182"/>
      <c r="E216" s="229">
        <v>12658.7</v>
      </c>
      <c r="F216" s="229">
        <v>13165.1</v>
      </c>
    </row>
    <row r="217" spans="1:6" s="154" customFormat="1" ht="31.5">
      <c r="A217" s="126" t="s">
        <v>599</v>
      </c>
      <c r="B217" s="182" t="s">
        <v>24</v>
      </c>
      <c r="C217" s="182" t="s">
        <v>238</v>
      </c>
      <c r="D217" s="182" t="s">
        <v>600</v>
      </c>
      <c r="E217" s="229">
        <v>12658.7</v>
      </c>
      <c r="F217" s="229">
        <v>13165.1</v>
      </c>
    </row>
    <row r="218" spans="1:6" s="154" customFormat="1" ht="204.75">
      <c r="A218" s="126" t="s">
        <v>644</v>
      </c>
      <c r="B218" s="182" t="s">
        <v>24</v>
      </c>
      <c r="C218" s="182" t="s">
        <v>239</v>
      </c>
      <c r="D218" s="182"/>
      <c r="E218" s="229">
        <f>E219</f>
        <v>36749.4</v>
      </c>
      <c r="F218" s="229">
        <f>F219</f>
        <v>37817.3</v>
      </c>
    </row>
    <row r="219" spans="1:6" s="154" customFormat="1" ht="31.5">
      <c r="A219" s="126" t="s">
        <v>599</v>
      </c>
      <c r="B219" s="182" t="s">
        <v>24</v>
      </c>
      <c r="C219" s="182" t="s">
        <v>239</v>
      </c>
      <c r="D219" s="182" t="s">
        <v>600</v>
      </c>
      <c r="E219" s="229">
        <v>36749.4</v>
      </c>
      <c r="F219" s="229">
        <v>37817.3</v>
      </c>
    </row>
    <row r="220" spans="1:6" s="154" customFormat="1" ht="63">
      <c r="A220" s="126" t="s">
        <v>244</v>
      </c>
      <c r="B220" s="182" t="s">
        <v>24</v>
      </c>
      <c r="C220" s="182" t="s">
        <v>250</v>
      </c>
      <c r="D220" s="182"/>
      <c r="E220" s="229">
        <f>E221+E223</f>
        <v>20609.8</v>
      </c>
      <c r="F220" s="229">
        <f>F221+F223</f>
        <v>20609.8</v>
      </c>
    </row>
    <row r="221" spans="1:6" s="154" customFormat="1" ht="31.5">
      <c r="A221" s="126" t="s">
        <v>226</v>
      </c>
      <c r="B221" s="182" t="s">
        <v>24</v>
      </c>
      <c r="C221" s="182" t="s">
        <v>402</v>
      </c>
      <c r="D221" s="182"/>
      <c r="E221" s="229">
        <f>E222</f>
        <v>11807</v>
      </c>
      <c r="F221" s="229">
        <f>F222</f>
        <v>11807</v>
      </c>
    </row>
    <row r="222" spans="1:9" s="154" customFormat="1" ht="31.5">
      <c r="A222" s="126" t="s">
        <v>599</v>
      </c>
      <c r="B222" s="182" t="s">
        <v>24</v>
      </c>
      <c r="C222" s="182" t="s">
        <v>402</v>
      </c>
      <c r="D222" s="182" t="s">
        <v>600</v>
      </c>
      <c r="E222" s="229">
        <v>11807</v>
      </c>
      <c r="F222" s="229">
        <v>11807</v>
      </c>
      <c r="H222" s="247"/>
      <c r="I222" s="247"/>
    </row>
    <row r="223" spans="1:9" s="154" customFormat="1" ht="47.25">
      <c r="A223" s="126" t="s">
        <v>48</v>
      </c>
      <c r="B223" s="182" t="s">
        <v>24</v>
      </c>
      <c r="C223" s="182" t="s">
        <v>45</v>
      </c>
      <c r="D223" s="182"/>
      <c r="E223" s="248">
        <f>E224</f>
        <v>8802.8</v>
      </c>
      <c r="F223" s="229">
        <f>F224</f>
        <v>8802.8</v>
      </c>
      <c r="H223" s="247"/>
      <c r="I223" s="247"/>
    </row>
    <row r="224" spans="1:9" s="154" customFormat="1" ht="31.5">
      <c r="A224" s="126" t="s">
        <v>599</v>
      </c>
      <c r="B224" s="182" t="s">
        <v>24</v>
      </c>
      <c r="C224" s="182" t="s">
        <v>45</v>
      </c>
      <c r="D224" s="182" t="s">
        <v>600</v>
      </c>
      <c r="E224" s="229">
        <v>8802.8</v>
      </c>
      <c r="F224" s="229">
        <v>8802.8</v>
      </c>
      <c r="H224" s="247"/>
      <c r="I224" s="247"/>
    </row>
    <row r="225" spans="1:6" s="154" customFormat="1" ht="15.75">
      <c r="A225" s="126" t="s">
        <v>448</v>
      </c>
      <c r="B225" s="182" t="s">
        <v>447</v>
      </c>
      <c r="C225" s="182"/>
      <c r="D225" s="182"/>
      <c r="E225" s="229">
        <f>E226+E232</f>
        <v>101409.4</v>
      </c>
      <c r="F225" s="229">
        <f>F226+F232</f>
        <v>102786.5</v>
      </c>
    </row>
    <row r="226" spans="1:6" s="154" customFormat="1" ht="47.25">
      <c r="A226" s="126" t="s">
        <v>129</v>
      </c>
      <c r="B226" s="182" t="s">
        <v>447</v>
      </c>
      <c r="C226" s="182" t="s">
        <v>84</v>
      </c>
      <c r="D226" s="182"/>
      <c r="E226" s="229">
        <f aca="true" t="shared" si="12" ref="E226:F228">E227</f>
        <v>66352</v>
      </c>
      <c r="F226" s="229">
        <f t="shared" si="12"/>
        <v>66596</v>
      </c>
    </row>
    <row r="227" spans="1:6" s="154" customFormat="1" ht="31.5">
      <c r="A227" s="126" t="s">
        <v>241</v>
      </c>
      <c r="B227" s="182" t="s">
        <v>447</v>
      </c>
      <c r="C227" s="182" t="s">
        <v>242</v>
      </c>
      <c r="D227" s="182"/>
      <c r="E227" s="229">
        <f>E228+E230</f>
        <v>66352</v>
      </c>
      <c r="F227" s="229">
        <f>F228+F230</f>
        <v>66596</v>
      </c>
    </row>
    <row r="228" spans="1:6" s="154" customFormat="1" ht="15.75">
      <c r="A228" s="126" t="s">
        <v>227</v>
      </c>
      <c r="B228" s="182" t="s">
        <v>447</v>
      </c>
      <c r="C228" s="182" t="s">
        <v>243</v>
      </c>
      <c r="D228" s="182"/>
      <c r="E228" s="229">
        <f t="shared" si="12"/>
        <v>55929</v>
      </c>
      <c r="F228" s="229">
        <f t="shared" si="12"/>
        <v>56070</v>
      </c>
    </row>
    <row r="229" spans="1:6" s="154" customFormat="1" ht="31.5">
      <c r="A229" s="126" t="s">
        <v>599</v>
      </c>
      <c r="B229" s="182" t="s">
        <v>447</v>
      </c>
      <c r="C229" s="182" t="s">
        <v>243</v>
      </c>
      <c r="D229" s="182" t="s">
        <v>600</v>
      </c>
      <c r="E229" s="229">
        <v>55929</v>
      </c>
      <c r="F229" s="229">
        <v>56070</v>
      </c>
    </row>
    <row r="230" spans="1:6" s="154" customFormat="1" ht="63">
      <c r="A230" s="126" t="s">
        <v>959</v>
      </c>
      <c r="B230" s="182" t="s">
        <v>447</v>
      </c>
      <c r="C230" s="182" t="s">
        <v>49</v>
      </c>
      <c r="D230" s="182"/>
      <c r="E230" s="229">
        <f>E231</f>
        <v>10423</v>
      </c>
      <c r="F230" s="229">
        <f>F231</f>
        <v>10526</v>
      </c>
    </row>
    <row r="231" spans="1:6" s="154" customFormat="1" ht="31.5">
      <c r="A231" s="126" t="s">
        <v>599</v>
      </c>
      <c r="B231" s="182" t="s">
        <v>447</v>
      </c>
      <c r="C231" s="182" t="s">
        <v>49</v>
      </c>
      <c r="D231" s="182" t="s">
        <v>600</v>
      </c>
      <c r="E231" s="229">
        <v>10423</v>
      </c>
      <c r="F231" s="229">
        <v>10526</v>
      </c>
    </row>
    <row r="232" spans="1:6" s="154" customFormat="1" ht="47.25">
      <c r="A232" s="126" t="s">
        <v>2</v>
      </c>
      <c r="B232" s="182" t="s">
        <v>447</v>
      </c>
      <c r="C232" s="182" t="s">
        <v>272</v>
      </c>
      <c r="D232" s="182"/>
      <c r="E232" s="229">
        <f aca="true" t="shared" si="13" ref="E232:F234">E233</f>
        <v>35057.4</v>
      </c>
      <c r="F232" s="229">
        <f t="shared" si="13"/>
        <v>36190.5</v>
      </c>
    </row>
    <row r="233" spans="1:6" s="154" customFormat="1" ht="47.25">
      <c r="A233" s="126" t="s">
        <v>4</v>
      </c>
      <c r="B233" s="182" t="s">
        <v>447</v>
      </c>
      <c r="C233" s="182" t="s">
        <v>278</v>
      </c>
      <c r="D233" s="182"/>
      <c r="E233" s="229">
        <f>E234+E236</f>
        <v>35057.4</v>
      </c>
      <c r="F233" s="229">
        <f>F234+F236</f>
        <v>36190.5</v>
      </c>
    </row>
    <row r="234" spans="1:6" s="154" customFormat="1" ht="15.75">
      <c r="A234" s="126" t="s">
        <v>227</v>
      </c>
      <c r="B234" s="182" t="s">
        <v>447</v>
      </c>
      <c r="C234" s="182" t="s">
        <v>279</v>
      </c>
      <c r="D234" s="182"/>
      <c r="E234" s="229">
        <f t="shared" si="13"/>
        <v>27974</v>
      </c>
      <c r="F234" s="229">
        <f t="shared" si="13"/>
        <v>29028</v>
      </c>
    </row>
    <row r="235" spans="1:6" s="154" customFormat="1" ht="31.5">
      <c r="A235" s="126" t="s">
        <v>599</v>
      </c>
      <c r="B235" s="182" t="s">
        <v>447</v>
      </c>
      <c r="C235" s="182" t="s">
        <v>279</v>
      </c>
      <c r="D235" s="182" t="s">
        <v>600</v>
      </c>
      <c r="E235" s="229">
        <v>27974</v>
      </c>
      <c r="F235" s="229">
        <v>29028</v>
      </c>
    </row>
    <row r="236" spans="1:6" s="154" customFormat="1" ht="63">
      <c r="A236" s="126" t="s">
        <v>959</v>
      </c>
      <c r="B236" s="182" t="s">
        <v>447</v>
      </c>
      <c r="C236" s="182" t="s">
        <v>50</v>
      </c>
      <c r="D236" s="182"/>
      <c r="E236" s="229">
        <f>E237</f>
        <v>7083.4</v>
      </c>
      <c r="F236" s="229">
        <f>F237</f>
        <v>7162.5</v>
      </c>
    </row>
    <row r="237" spans="1:6" s="154" customFormat="1" ht="31.5">
      <c r="A237" s="126" t="s">
        <v>599</v>
      </c>
      <c r="B237" s="182" t="s">
        <v>447</v>
      </c>
      <c r="C237" s="182" t="s">
        <v>50</v>
      </c>
      <c r="D237" s="182" t="s">
        <v>600</v>
      </c>
      <c r="E237" s="229">
        <v>7083.4</v>
      </c>
      <c r="F237" s="229">
        <v>7162.5</v>
      </c>
    </row>
    <row r="238" spans="1:6" s="154" customFormat="1" ht="15.75">
      <c r="A238" s="126" t="s">
        <v>430</v>
      </c>
      <c r="B238" s="182" t="s">
        <v>25</v>
      </c>
      <c r="C238" s="182"/>
      <c r="D238" s="182"/>
      <c r="E238" s="229">
        <f>E239+E247+E251</f>
        <v>33520.9</v>
      </c>
      <c r="F238" s="229">
        <f>F239+F247+F251</f>
        <v>34821.9</v>
      </c>
    </row>
    <row r="239" spans="1:6" s="154" customFormat="1" ht="47.25">
      <c r="A239" s="126" t="s">
        <v>129</v>
      </c>
      <c r="B239" s="182" t="s">
        <v>25</v>
      </c>
      <c r="C239" s="182" t="s">
        <v>84</v>
      </c>
      <c r="D239" s="182"/>
      <c r="E239" s="229">
        <f>E240</f>
        <v>20031.9</v>
      </c>
      <c r="F239" s="229">
        <f>F240</f>
        <v>20848.9</v>
      </c>
    </row>
    <row r="240" spans="1:6" s="154" customFormat="1" ht="47.25">
      <c r="A240" s="126" t="s">
        <v>374</v>
      </c>
      <c r="B240" s="182" t="s">
        <v>25</v>
      </c>
      <c r="C240" s="182" t="s">
        <v>245</v>
      </c>
      <c r="D240" s="182"/>
      <c r="E240" s="229">
        <f>E241+E244</f>
        <v>20031.9</v>
      </c>
      <c r="F240" s="229">
        <f>F241+F244</f>
        <v>20848.9</v>
      </c>
    </row>
    <row r="241" spans="1:6" s="154" customFormat="1" ht="31.5">
      <c r="A241" s="126" t="s">
        <v>533</v>
      </c>
      <c r="B241" s="182" t="s">
        <v>25</v>
      </c>
      <c r="C241" s="182" t="s">
        <v>74</v>
      </c>
      <c r="D241" s="182"/>
      <c r="E241" s="229">
        <f>E242+E243</f>
        <v>2100</v>
      </c>
      <c r="F241" s="229">
        <f>F242+F243</f>
        <v>2200</v>
      </c>
    </row>
    <row r="242" spans="1:6" s="154" customFormat="1" ht="31.5">
      <c r="A242" s="126" t="s">
        <v>622</v>
      </c>
      <c r="B242" s="182" t="s">
        <v>25</v>
      </c>
      <c r="C242" s="182" t="s">
        <v>74</v>
      </c>
      <c r="D242" s="182" t="s">
        <v>593</v>
      </c>
      <c r="E242" s="229">
        <v>420</v>
      </c>
      <c r="F242" s="229">
        <v>440</v>
      </c>
    </row>
    <row r="243" spans="1:6" s="154" customFormat="1" ht="31.5">
      <c r="A243" s="126" t="s">
        <v>599</v>
      </c>
      <c r="B243" s="182" t="s">
        <v>25</v>
      </c>
      <c r="C243" s="182" t="s">
        <v>74</v>
      </c>
      <c r="D243" s="182" t="s">
        <v>600</v>
      </c>
      <c r="E243" s="229">
        <v>1680</v>
      </c>
      <c r="F243" s="229">
        <v>1760</v>
      </c>
    </row>
    <row r="244" spans="1:6" s="154" customFormat="1" ht="47.25">
      <c r="A244" s="126" t="s">
        <v>645</v>
      </c>
      <c r="B244" s="182" t="s">
        <v>25</v>
      </c>
      <c r="C244" s="182" t="s">
        <v>75</v>
      </c>
      <c r="D244" s="182"/>
      <c r="E244" s="229">
        <f>E245+E246</f>
        <v>17931.9</v>
      </c>
      <c r="F244" s="229">
        <f>F245+F246</f>
        <v>18648.9</v>
      </c>
    </row>
    <row r="245" spans="1:6" s="154" customFormat="1" ht="31.5">
      <c r="A245" s="126" t="s">
        <v>622</v>
      </c>
      <c r="B245" s="182" t="s">
        <v>25</v>
      </c>
      <c r="C245" s="182" t="s">
        <v>75</v>
      </c>
      <c r="D245" s="182" t="s">
        <v>603</v>
      </c>
      <c r="E245" s="229">
        <v>12074.7</v>
      </c>
      <c r="F245" s="229">
        <v>12557.5</v>
      </c>
    </row>
    <row r="246" spans="1:6" s="154" customFormat="1" ht="31.5">
      <c r="A246" s="126" t="s">
        <v>599</v>
      </c>
      <c r="B246" s="182" t="s">
        <v>25</v>
      </c>
      <c r="C246" s="182" t="s">
        <v>75</v>
      </c>
      <c r="D246" s="182" t="s">
        <v>600</v>
      </c>
      <c r="E246" s="229">
        <v>5857.2</v>
      </c>
      <c r="F246" s="229">
        <v>6091.4</v>
      </c>
    </row>
    <row r="247" spans="1:6" s="154" customFormat="1" ht="47.25">
      <c r="A247" s="126" t="s">
        <v>258</v>
      </c>
      <c r="B247" s="182" t="s">
        <v>25</v>
      </c>
      <c r="C247" s="182" t="s">
        <v>259</v>
      </c>
      <c r="D247" s="182"/>
      <c r="E247" s="229">
        <f aca="true" t="shared" si="14" ref="E247:F249">E248</f>
        <v>13269</v>
      </c>
      <c r="F247" s="229">
        <f t="shared" si="14"/>
        <v>13743</v>
      </c>
    </row>
    <row r="248" spans="1:6" s="154" customFormat="1" ht="31.5">
      <c r="A248" s="126" t="s">
        <v>260</v>
      </c>
      <c r="B248" s="182" t="s">
        <v>25</v>
      </c>
      <c r="C248" s="182" t="s">
        <v>261</v>
      </c>
      <c r="D248" s="182"/>
      <c r="E248" s="229">
        <f t="shared" si="14"/>
        <v>13269</v>
      </c>
      <c r="F248" s="229">
        <f t="shared" si="14"/>
        <v>13743</v>
      </c>
    </row>
    <row r="249" spans="1:6" s="154" customFormat="1" ht="15.75">
      <c r="A249" s="126" t="s">
        <v>605</v>
      </c>
      <c r="B249" s="182" t="s">
        <v>25</v>
      </c>
      <c r="C249" s="182" t="s">
        <v>262</v>
      </c>
      <c r="D249" s="182"/>
      <c r="E249" s="229">
        <f t="shared" si="14"/>
        <v>13269</v>
      </c>
      <c r="F249" s="229">
        <f t="shared" si="14"/>
        <v>13743</v>
      </c>
    </row>
    <row r="250" spans="1:6" s="154" customFormat="1" ht="31.5">
      <c r="A250" s="126" t="s">
        <v>599</v>
      </c>
      <c r="B250" s="182" t="s">
        <v>25</v>
      </c>
      <c r="C250" s="182" t="s">
        <v>262</v>
      </c>
      <c r="D250" s="182" t="s">
        <v>600</v>
      </c>
      <c r="E250" s="229">
        <v>13269</v>
      </c>
      <c r="F250" s="229">
        <v>13743</v>
      </c>
    </row>
    <row r="251" spans="1:6" s="154" customFormat="1" ht="47.25">
      <c r="A251" s="126" t="s">
        <v>322</v>
      </c>
      <c r="B251" s="182" t="s">
        <v>25</v>
      </c>
      <c r="C251" s="182" t="s">
        <v>323</v>
      </c>
      <c r="D251" s="182"/>
      <c r="E251" s="229">
        <f aca="true" t="shared" si="15" ref="E251:F253">E252</f>
        <v>220</v>
      </c>
      <c r="F251" s="229">
        <f t="shared" si="15"/>
        <v>230</v>
      </c>
    </row>
    <row r="252" spans="1:6" s="154" customFormat="1" ht="31.5">
      <c r="A252" s="126" t="s">
        <v>327</v>
      </c>
      <c r="B252" s="182" t="s">
        <v>25</v>
      </c>
      <c r="C252" s="182" t="s">
        <v>329</v>
      </c>
      <c r="D252" s="182"/>
      <c r="E252" s="229">
        <f t="shared" si="15"/>
        <v>220</v>
      </c>
      <c r="F252" s="229">
        <f t="shared" si="15"/>
        <v>230</v>
      </c>
    </row>
    <row r="253" spans="1:6" s="154" customFormat="1" ht="31.5">
      <c r="A253" s="126" t="s">
        <v>533</v>
      </c>
      <c r="B253" s="182" t="s">
        <v>25</v>
      </c>
      <c r="C253" s="182" t="s">
        <v>328</v>
      </c>
      <c r="D253" s="182"/>
      <c r="E253" s="229">
        <f t="shared" si="15"/>
        <v>220</v>
      </c>
      <c r="F253" s="229">
        <f t="shared" si="15"/>
        <v>230</v>
      </c>
    </row>
    <row r="254" spans="1:6" s="154" customFormat="1" ht="31.5">
      <c r="A254" s="126" t="s">
        <v>599</v>
      </c>
      <c r="B254" s="182" t="s">
        <v>25</v>
      </c>
      <c r="C254" s="182" t="s">
        <v>328</v>
      </c>
      <c r="D254" s="182" t="s">
        <v>600</v>
      </c>
      <c r="E254" s="229">
        <v>220</v>
      </c>
      <c r="F254" s="229">
        <v>230</v>
      </c>
    </row>
    <row r="255" spans="1:6" s="154" customFormat="1" ht="15.75">
      <c r="A255" s="126" t="s">
        <v>26</v>
      </c>
      <c r="B255" s="182" t="s">
        <v>27</v>
      </c>
      <c r="C255" s="182"/>
      <c r="D255" s="182"/>
      <c r="E255" s="229">
        <f>E256</f>
        <v>36435</v>
      </c>
      <c r="F255" s="229">
        <f>F256</f>
        <v>36587</v>
      </c>
    </row>
    <row r="256" spans="1:6" s="154" customFormat="1" ht="47.25">
      <c r="A256" s="126" t="s">
        <v>129</v>
      </c>
      <c r="B256" s="182" t="s">
        <v>27</v>
      </c>
      <c r="C256" s="182" t="s">
        <v>84</v>
      </c>
      <c r="D256" s="182"/>
      <c r="E256" s="229">
        <f>E257+E262</f>
        <v>36435</v>
      </c>
      <c r="F256" s="229">
        <f>F257+F262</f>
        <v>36587</v>
      </c>
    </row>
    <row r="257" spans="1:6" s="154" customFormat="1" ht="31.5">
      <c r="A257" s="126" t="s">
        <v>248</v>
      </c>
      <c r="B257" s="182" t="s">
        <v>27</v>
      </c>
      <c r="C257" s="182" t="s">
        <v>247</v>
      </c>
      <c r="D257" s="182"/>
      <c r="E257" s="229">
        <f>E258</f>
        <v>2555</v>
      </c>
      <c r="F257" s="229">
        <f>F258</f>
        <v>2645</v>
      </c>
    </row>
    <row r="258" spans="1:6" s="154" customFormat="1" ht="15.75">
      <c r="A258" s="126" t="s">
        <v>228</v>
      </c>
      <c r="B258" s="182" t="s">
        <v>27</v>
      </c>
      <c r="C258" s="182" t="s">
        <v>77</v>
      </c>
      <c r="D258" s="182"/>
      <c r="E258" s="229">
        <f>E259+E260+E261</f>
        <v>2555</v>
      </c>
      <c r="F258" s="229">
        <f>F259+F260+F261</f>
        <v>2645</v>
      </c>
    </row>
    <row r="259" spans="1:6" s="154" customFormat="1" ht="63">
      <c r="A259" s="126" t="s">
        <v>591</v>
      </c>
      <c r="B259" s="182" t="s">
        <v>27</v>
      </c>
      <c r="C259" s="182" t="s">
        <v>77</v>
      </c>
      <c r="D259" s="182" t="s">
        <v>592</v>
      </c>
      <c r="E259" s="229">
        <v>1196</v>
      </c>
      <c r="F259" s="229">
        <v>1244</v>
      </c>
    </row>
    <row r="260" spans="1:6" s="154" customFormat="1" ht="31.5">
      <c r="A260" s="126" t="s">
        <v>622</v>
      </c>
      <c r="B260" s="182" t="s">
        <v>27</v>
      </c>
      <c r="C260" s="182" t="s">
        <v>77</v>
      </c>
      <c r="D260" s="182" t="s">
        <v>593</v>
      </c>
      <c r="E260" s="229">
        <v>1094</v>
      </c>
      <c r="F260" s="229">
        <v>1136</v>
      </c>
    </row>
    <row r="261" spans="1:6" s="154" customFormat="1" ht="31.5">
      <c r="A261" s="126" t="s">
        <v>599</v>
      </c>
      <c r="B261" s="182" t="s">
        <v>27</v>
      </c>
      <c r="C261" s="182" t="s">
        <v>77</v>
      </c>
      <c r="D261" s="182" t="s">
        <v>600</v>
      </c>
      <c r="E261" s="229">
        <v>265</v>
      </c>
      <c r="F261" s="229">
        <v>265</v>
      </c>
    </row>
    <row r="262" spans="1:6" s="154" customFormat="1" ht="31.5">
      <c r="A262" s="126" t="s">
        <v>251</v>
      </c>
      <c r="B262" s="182" t="s">
        <v>27</v>
      </c>
      <c r="C262" s="182" t="s">
        <v>249</v>
      </c>
      <c r="D262" s="182"/>
      <c r="E262" s="229">
        <f>E263</f>
        <v>33880</v>
      </c>
      <c r="F262" s="229">
        <f>F263</f>
        <v>33942</v>
      </c>
    </row>
    <row r="263" spans="1:6" s="154" customFormat="1" ht="63">
      <c r="A263" s="126" t="s">
        <v>531</v>
      </c>
      <c r="B263" s="182" t="s">
        <v>27</v>
      </c>
      <c r="C263" s="182" t="s">
        <v>78</v>
      </c>
      <c r="D263" s="182"/>
      <c r="E263" s="229">
        <f>E264+E265+E266</f>
        <v>33880</v>
      </c>
      <c r="F263" s="229">
        <f>F264+F265+F266</f>
        <v>33942</v>
      </c>
    </row>
    <row r="264" spans="1:6" s="154" customFormat="1" ht="63">
      <c r="A264" s="126" t="s">
        <v>591</v>
      </c>
      <c r="B264" s="182" t="s">
        <v>27</v>
      </c>
      <c r="C264" s="182" t="s">
        <v>78</v>
      </c>
      <c r="D264" s="182" t="s">
        <v>592</v>
      </c>
      <c r="E264" s="229">
        <v>28264</v>
      </c>
      <c r="F264" s="229">
        <v>28264</v>
      </c>
    </row>
    <row r="265" spans="1:6" s="154" customFormat="1" ht="31.5">
      <c r="A265" s="126" t="s">
        <v>622</v>
      </c>
      <c r="B265" s="182" t="s">
        <v>27</v>
      </c>
      <c r="C265" s="182" t="s">
        <v>78</v>
      </c>
      <c r="D265" s="182" t="s">
        <v>593</v>
      </c>
      <c r="E265" s="229">
        <v>5386</v>
      </c>
      <c r="F265" s="229">
        <v>5451</v>
      </c>
    </row>
    <row r="266" spans="1:6" s="154" customFormat="1" ht="15.75">
      <c r="A266" s="126" t="s">
        <v>594</v>
      </c>
      <c r="B266" s="182" t="s">
        <v>27</v>
      </c>
      <c r="C266" s="182" t="s">
        <v>78</v>
      </c>
      <c r="D266" s="182" t="s">
        <v>595</v>
      </c>
      <c r="E266" s="229">
        <v>230</v>
      </c>
      <c r="F266" s="229">
        <v>227</v>
      </c>
    </row>
    <row r="267" spans="1:6" s="154" customFormat="1" ht="15.75">
      <c r="A267" s="158" t="s">
        <v>222</v>
      </c>
      <c r="B267" s="238" t="s">
        <v>480</v>
      </c>
      <c r="C267" s="238"/>
      <c r="D267" s="238"/>
      <c r="E267" s="230">
        <f>E268</f>
        <v>88024.79999999999</v>
      </c>
      <c r="F267" s="230">
        <f>F268</f>
        <v>90312.4</v>
      </c>
    </row>
    <row r="268" spans="1:6" s="154" customFormat="1" ht="15.75">
      <c r="A268" s="126" t="s">
        <v>28</v>
      </c>
      <c r="B268" s="182" t="s">
        <v>481</v>
      </c>
      <c r="C268" s="182"/>
      <c r="D268" s="182"/>
      <c r="E268" s="229">
        <f>E269+E288</f>
        <v>88024.79999999999</v>
      </c>
      <c r="F268" s="229">
        <f>F269+F288</f>
        <v>90312.4</v>
      </c>
    </row>
    <row r="269" spans="1:6" s="154" customFormat="1" ht="47.25">
      <c r="A269" s="126" t="s">
        <v>2</v>
      </c>
      <c r="B269" s="182" t="s">
        <v>481</v>
      </c>
      <c r="C269" s="182" t="s">
        <v>272</v>
      </c>
      <c r="D269" s="182"/>
      <c r="E269" s="229">
        <f>E270+E282+E285</f>
        <v>87774.79999999999</v>
      </c>
      <c r="F269" s="229">
        <f>F270+F282+F285</f>
        <v>89862.4</v>
      </c>
    </row>
    <row r="270" spans="1:6" s="154" customFormat="1" ht="47.25">
      <c r="A270" s="126" t="s">
        <v>274</v>
      </c>
      <c r="B270" s="182" t="s">
        <v>481</v>
      </c>
      <c r="C270" s="182" t="s">
        <v>273</v>
      </c>
      <c r="D270" s="182"/>
      <c r="E270" s="229">
        <f>E271+E273+E275+E277+E279</f>
        <v>86859.79999999999</v>
      </c>
      <c r="F270" s="229">
        <f>F271+F273+F275+F277+F279</f>
        <v>88910.4</v>
      </c>
    </row>
    <row r="271" spans="1:6" s="154" customFormat="1" ht="15.75">
      <c r="A271" s="126" t="s">
        <v>619</v>
      </c>
      <c r="B271" s="182" t="s">
        <v>481</v>
      </c>
      <c r="C271" s="182" t="s">
        <v>275</v>
      </c>
      <c r="D271" s="182"/>
      <c r="E271" s="229">
        <f>E272</f>
        <v>29717</v>
      </c>
      <c r="F271" s="229">
        <f>F272</f>
        <v>30853</v>
      </c>
    </row>
    <row r="272" spans="1:6" s="154" customFormat="1" ht="31.5">
      <c r="A272" s="126" t="s">
        <v>599</v>
      </c>
      <c r="B272" s="182" t="s">
        <v>481</v>
      </c>
      <c r="C272" s="182" t="s">
        <v>275</v>
      </c>
      <c r="D272" s="182" t="s">
        <v>600</v>
      </c>
      <c r="E272" s="229">
        <v>29717</v>
      </c>
      <c r="F272" s="229">
        <v>30853</v>
      </c>
    </row>
    <row r="273" spans="1:6" s="154" customFormat="1" ht="15.75">
      <c r="A273" s="126" t="s">
        <v>489</v>
      </c>
      <c r="B273" s="182" t="s">
        <v>481</v>
      </c>
      <c r="C273" s="182" t="s">
        <v>276</v>
      </c>
      <c r="D273" s="182"/>
      <c r="E273" s="229">
        <f>E274</f>
        <v>18026</v>
      </c>
      <c r="F273" s="229">
        <f>F274</f>
        <v>18758</v>
      </c>
    </row>
    <row r="274" spans="1:6" s="154" customFormat="1" ht="31.5">
      <c r="A274" s="126" t="s">
        <v>599</v>
      </c>
      <c r="B274" s="182" t="s">
        <v>481</v>
      </c>
      <c r="C274" s="182" t="s">
        <v>276</v>
      </c>
      <c r="D274" s="182" t="s">
        <v>600</v>
      </c>
      <c r="E274" s="229">
        <v>18026</v>
      </c>
      <c r="F274" s="229">
        <v>18758</v>
      </c>
    </row>
    <row r="275" spans="1:6" s="154" customFormat="1" ht="15.75">
      <c r="A275" s="126" t="s">
        <v>620</v>
      </c>
      <c r="B275" s="182" t="s">
        <v>481</v>
      </c>
      <c r="C275" s="182" t="s">
        <v>277</v>
      </c>
      <c r="D275" s="182"/>
      <c r="E275" s="229">
        <f>E276</f>
        <v>750</v>
      </c>
      <c r="F275" s="229">
        <f>F276</f>
        <v>550</v>
      </c>
    </row>
    <row r="276" spans="1:6" s="154" customFormat="1" ht="31.5">
      <c r="A276" s="126" t="s">
        <v>622</v>
      </c>
      <c r="B276" s="182" t="s">
        <v>481</v>
      </c>
      <c r="C276" s="182" t="s">
        <v>277</v>
      </c>
      <c r="D276" s="182" t="s">
        <v>593</v>
      </c>
      <c r="E276" s="229">
        <v>750</v>
      </c>
      <c r="F276" s="229">
        <v>550</v>
      </c>
    </row>
    <row r="277" spans="1:6" s="154" customFormat="1" ht="47.25">
      <c r="A277" s="126" t="s">
        <v>661</v>
      </c>
      <c r="B277" s="182" t="s">
        <v>481</v>
      </c>
      <c r="C277" s="182" t="s">
        <v>662</v>
      </c>
      <c r="D277" s="182"/>
      <c r="E277" s="229">
        <f>E278</f>
        <v>3638.1</v>
      </c>
      <c r="F277" s="229">
        <f>F278</f>
        <v>3638.1</v>
      </c>
    </row>
    <row r="278" spans="1:6" s="154" customFormat="1" ht="15.75">
      <c r="A278" s="126" t="s">
        <v>455</v>
      </c>
      <c r="B278" s="182" t="s">
        <v>481</v>
      </c>
      <c r="C278" s="182" t="s">
        <v>662</v>
      </c>
      <c r="D278" s="182" t="s">
        <v>600</v>
      </c>
      <c r="E278" s="229">
        <v>3638.1</v>
      </c>
      <c r="F278" s="229">
        <v>3638.1</v>
      </c>
    </row>
    <row r="279" spans="1:6" s="154" customFormat="1" ht="94.5">
      <c r="A279" s="126" t="s">
        <v>960</v>
      </c>
      <c r="B279" s="182" t="s">
        <v>481</v>
      </c>
      <c r="C279" s="182" t="s">
        <v>51</v>
      </c>
      <c r="D279" s="182"/>
      <c r="E279" s="229">
        <f>E281+E280</f>
        <v>34728.7</v>
      </c>
      <c r="F279" s="229">
        <f>F281+F280</f>
        <v>35111.3</v>
      </c>
    </row>
    <row r="280" spans="1:6" s="154" customFormat="1" ht="15.75">
      <c r="A280" s="126" t="s">
        <v>455</v>
      </c>
      <c r="B280" s="182" t="s">
        <v>481</v>
      </c>
      <c r="C280" s="182" t="s">
        <v>51</v>
      </c>
      <c r="D280" s="182" t="s">
        <v>602</v>
      </c>
      <c r="E280" s="229">
        <v>8707.3</v>
      </c>
      <c r="F280" s="229">
        <v>8804.2</v>
      </c>
    </row>
    <row r="281" spans="1:6" s="154" customFormat="1" ht="31.5">
      <c r="A281" s="126" t="s">
        <v>599</v>
      </c>
      <c r="B281" s="182" t="s">
        <v>481</v>
      </c>
      <c r="C281" s="182" t="s">
        <v>51</v>
      </c>
      <c r="D281" s="182" t="s">
        <v>600</v>
      </c>
      <c r="E281" s="229">
        <v>26021.4</v>
      </c>
      <c r="F281" s="229">
        <v>26307.1</v>
      </c>
    </row>
    <row r="282" spans="1:6" s="154" customFormat="1" ht="63">
      <c r="A282" s="2" t="s">
        <v>1414</v>
      </c>
      <c r="B282" s="182" t="s">
        <v>481</v>
      </c>
      <c r="C282" s="182" t="s">
        <v>896</v>
      </c>
      <c r="D282" s="182"/>
      <c r="E282" s="229">
        <f>E283</f>
        <v>0</v>
      </c>
      <c r="F282" s="229">
        <f>F283</f>
        <v>0</v>
      </c>
    </row>
    <row r="283" spans="1:6" s="154" customFormat="1" ht="63">
      <c r="A283" s="126" t="s">
        <v>889</v>
      </c>
      <c r="B283" s="182" t="s">
        <v>481</v>
      </c>
      <c r="C283" s="182" t="s">
        <v>897</v>
      </c>
      <c r="D283" s="182"/>
      <c r="E283" s="229">
        <f>E284</f>
        <v>0</v>
      </c>
      <c r="F283" s="229">
        <f>F284</f>
        <v>0</v>
      </c>
    </row>
    <row r="284" spans="1:6" s="154" customFormat="1" ht="31.5">
      <c r="A284" s="126" t="s">
        <v>599</v>
      </c>
      <c r="B284" s="182" t="s">
        <v>481</v>
      </c>
      <c r="C284" s="182" t="s">
        <v>897</v>
      </c>
      <c r="D284" s="182" t="s">
        <v>600</v>
      </c>
      <c r="E284" s="229">
        <v>0</v>
      </c>
      <c r="F284" s="229">
        <v>0</v>
      </c>
    </row>
    <row r="285" spans="1:6" s="154" customFormat="1" ht="78.75">
      <c r="A285" s="2" t="s">
        <v>86</v>
      </c>
      <c r="B285" s="7" t="s">
        <v>481</v>
      </c>
      <c r="C285" s="7" t="s">
        <v>1415</v>
      </c>
      <c r="D285" s="7"/>
      <c r="E285" s="229">
        <f>E286</f>
        <v>915</v>
      </c>
      <c r="F285" s="229">
        <f>F286</f>
        <v>952</v>
      </c>
    </row>
    <row r="286" spans="1:6" s="154" customFormat="1" ht="63">
      <c r="A286" s="2" t="s">
        <v>889</v>
      </c>
      <c r="B286" s="7" t="s">
        <v>481</v>
      </c>
      <c r="C286" s="7" t="s">
        <v>1416</v>
      </c>
      <c r="D286" s="7"/>
      <c r="E286" s="229">
        <f>E287</f>
        <v>915</v>
      </c>
      <c r="F286" s="229">
        <f>F287</f>
        <v>952</v>
      </c>
    </row>
    <row r="287" spans="1:6" s="154" customFormat="1" ht="31.5">
      <c r="A287" s="2" t="s">
        <v>599</v>
      </c>
      <c r="B287" s="7" t="s">
        <v>481</v>
      </c>
      <c r="C287" s="7" t="s">
        <v>1416</v>
      </c>
      <c r="D287" s="7" t="s">
        <v>600</v>
      </c>
      <c r="E287" s="229">
        <v>915</v>
      </c>
      <c r="F287" s="229">
        <v>952</v>
      </c>
    </row>
    <row r="288" spans="1:6" s="154" customFormat="1" ht="47.25">
      <c r="A288" s="126" t="s">
        <v>1070</v>
      </c>
      <c r="B288" s="182" t="s">
        <v>481</v>
      </c>
      <c r="C288" s="182" t="s">
        <v>1071</v>
      </c>
      <c r="D288" s="182"/>
      <c r="E288" s="229">
        <f>E289+E293</f>
        <v>250</v>
      </c>
      <c r="F288" s="229">
        <f>F289+F293</f>
        <v>450</v>
      </c>
    </row>
    <row r="289" spans="1:6" s="154" customFormat="1" ht="47.25">
      <c r="A289" s="126" t="s">
        <v>1078</v>
      </c>
      <c r="B289" s="182" t="s">
        <v>481</v>
      </c>
      <c r="C289" s="182" t="s">
        <v>1079</v>
      </c>
      <c r="D289" s="182"/>
      <c r="E289" s="229">
        <f aca="true" t="shared" si="16" ref="E289:F291">E290</f>
        <v>50</v>
      </c>
      <c r="F289" s="229">
        <f t="shared" si="16"/>
        <v>250</v>
      </c>
    </row>
    <row r="290" spans="1:6" s="154" customFormat="1" ht="33.75" customHeight="1">
      <c r="A290" s="126" t="s">
        <v>1080</v>
      </c>
      <c r="B290" s="182" t="s">
        <v>481</v>
      </c>
      <c r="C290" s="182" t="s">
        <v>1081</v>
      </c>
      <c r="D290" s="182"/>
      <c r="E290" s="229">
        <f t="shared" si="16"/>
        <v>50</v>
      </c>
      <c r="F290" s="229">
        <f t="shared" si="16"/>
        <v>250</v>
      </c>
    </row>
    <row r="291" spans="1:6" s="154" customFormat="1" ht="15.75">
      <c r="A291" s="126" t="s">
        <v>620</v>
      </c>
      <c r="B291" s="182" t="s">
        <v>481</v>
      </c>
      <c r="C291" s="182" t="s">
        <v>1082</v>
      </c>
      <c r="D291" s="182"/>
      <c r="E291" s="229">
        <f t="shared" si="16"/>
        <v>50</v>
      </c>
      <c r="F291" s="229">
        <f t="shared" si="16"/>
        <v>250</v>
      </c>
    </row>
    <row r="292" spans="1:6" s="154" customFormat="1" ht="31.5">
      <c r="A292" s="126" t="s">
        <v>622</v>
      </c>
      <c r="B292" s="182" t="s">
        <v>481</v>
      </c>
      <c r="C292" s="182" t="s">
        <v>1082</v>
      </c>
      <c r="D292" s="182" t="s">
        <v>593</v>
      </c>
      <c r="E292" s="229">
        <v>50</v>
      </c>
      <c r="F292" s="229">
        <v>250</v>
      </c>
    </row>
    <row r="293" spans="1:6" s="154" customFormat="1" ht="47.25">
      <c r="A293" s="126" t="s">
        <v>1072</v>
      </c>
      <c r="B293" s="182" t="s">
        <v>481</v>
      </c>
      <c r="C293" s="182" t="s">
        <v>1073</v>
      </c>
      <c r="D293" s="182"/>
      <c r="E293" s="229">
        <f aca="true" t="shared" si="17" ref="E293:F295">E294</f>
        <v>200</v>
      </c>
      <c r="F293" s="229">
        <f t="shared" si="17"/>
        <v>200</v>
      </c>
    </row>
    <row r="294" spans="1:6" s="154" customFormat="1" ht="47.25">
      <c r="A294" s="126" t="s">
        <v>1074</v>
      </c>
      <c r="B294" s="182" t="s">
        <v>481</v>
      </c>
      <c r="C294" s="182" t="s">
        <v>1075</v>
      </c>
      <c r="D294" s="182"/>
      <c r="E294" s="229">
        <f t="shared" si="17"/>
        <v>200</v>
      </c>
      <c r="F294" s="229">
        <f t="shared" si="17"/>
        <v>200</v>
      </c>
    </row>
    <row r="295" spans="1:6" s="154" customFormat="1" ht="15.75">
      <c r="A295" s="126" t="s">
        <v>620</v>
      </c>
      <c r="B295" s="182" t="s">
        <v>481</v>
      </c>
      <c r="C295" s="182" t="s">
        <v>1076</v>
      </c>
      <c r="D295" s="182"/>
      <c r="E295" s="229">
        <f t="shared" si="17"/>
        <v>200</v>
      </c>
      <c r="F295" s="229">
        <f t="shared" si="17"/>
        <v>200</v>
      </c>
    </row>
    <row r="296" spans="1:6" s="154" customFormat="1" ht="31.5">
      <c r="A296" s="126" t="s">
        <v>622</v>
      </c>
      <c r="B296" s="182" t="s">
        <v>481</v>
      </c>
      <c r="C296" s="182" t="s">
        <v>1076</v>
      </c>
      <c r="D296" s="182" t="s">
        <v>593</v>
      </c>
      <c r="E296" s="229">
        <v>200</v>
      </c>
      <c r="F296" s="229">
        <v>200</v>
      </c>
    </row>
    <row r="297" spans="1:6" s="181" customFormat="1" ht="15.75">
      <c r="A297" s="158" t="s">
        <v>485</v>
      </c>
      <c r="B297" s="238" t="s">
        <v>30</v>
      </c>
      <c r="C297" s="238"/>
      <c r="D297" s="238"/>
      <c r="E297" s="230">
        <f>E303+E312+E298</f>
        <v>108984.2</v>
      </c>
      <c r="F297" s="230">
        <f>F303+F312+F298</f>
        <v>111670.1</v>
      </c>
    </row>
    <row r="298" spans="1:6" s="181" customFormat="1" ht="15.75">
      <c r="A298" s="126" t="s">
        <v>161</v>
      </c>
      <c r="B298" s="182" t="s">
        <v>160</v>
      </c>
      <c r="C298" s="240"/>
      <c r="D298" s="240"/>
      <c r="E298" s="229">
        <f aca="true" t="shared" si="18" ref="E298:F301">E299</f>
        <v>596</v>
      </c>
      <c r="F298" s="229">
        <f t="shared" si="18"/>
        <v>620</v>
      </c>
    </row>
    <row r="299" spans="1:6" s="181" customFormat="1" ht="47.25">
      <c r="A299" s="126" t="s">
        <v>142</v>
      </c>
      <c r="B299" s="182" t="s">
        <v>160</v>
      </c>
      <c r="C299" s="182" t="s">
        <v>285</v>
      </c>
      <c r="D299" s="240"/>
      <c r="E299" s="229">
        <f t="shared" si="18"/>
        <v>596</v>
      </c>
      <c r="F299" s="229">
        <f t="shared" si="18"/>
        <v>620</v>
      </c>
    </row>
    <row r="300" spans="1:6" s="181" customFormat="1" ht="31.5">
      <c r="A300" s="126" t="s">
        <v>1365</v>
      </c>
      <c r="B300" s="182" t="s">
        <v>160</v>
      </c>
      <c r="C300" s="182" t="s">
        <v>1016</v>
      </c>
      <c r="D300" s="240"/>
      <c r="E300" s="229">
        <f t="shared" si="18"/>
        <v>596</v>
      </c>
      <c r="F300" s="229">
        <f t="shared" si="18"/>
        <v>620</v>
      </c>
    </row>
    <row r="301" spans="1:6" s="181" customFormat="1" ht="15.75">
      <c r="A301" s="126" t="s">
        <v>148</v>
      </c>
      <c r="B301" s="182" t="s">
        <v>160</v>
      </c>
      <c r="C301" s="182" t="s">
        <v>1017</v>
      </c>
      <c r="D301" s="240"/>
      <c r="E301" s="229">
        <f t="shared" si="18"/>
        <v>596</v>
      </c>
      <c r="F301" s="229">
        <f t="shared" si="18"/>
        <v>620</v>
      </c>
    </row>
    <row r="302" spans="1:6" s="181" customFormat="1" ht="15.75">
      <c r="A302" s="126" t="s">
        <v>604</v>
      </c>
      <c r="B302" s="182" t="s">
        <v>160</v>
      </c>
      <c r="C302" s="182" t="s">
        <v>1017</v>
      </c>
      <c r="D302" s="182" t="s">
        <v>603</v>
      </c>
      <c r="E302" s="229">
        <v>596</v>
      </c>
      <c r="F302" s="229">
        <v>620</v>
      </c>
    </row>
    <row r="303" spans="1:6" s="154" customFormat="1" ht="15.75">
      <c r="A303" s="126" t="s">
        <v>32</v>
      </c>
      <c r="B303" s="182" t="s">
        <v>33</v>
      </c>
      <c r="C303" s="182"/>
      <c r="D303" s="182"/>
      <c r="E303" s="229">
        <f>E304</f>
        <v>12167.2</v>
      </c>
      <c r="F303" s="229">
        <f>F304</f>
        <v>12167.2</v>
      </c>
    </row>
    <row r="304" spans="1:6" s="154" customFormat="1" ht="63">
      <c r="A304" s="126" t="s">
        <v>297</v>
      </c>
      <c r="B304" s="182" t="s">
        <v>33</v>
      </c>
      <c r="C304" s="182" t="s">
        <v>298</v>
      </c>
      <c r="D304" s="182"/>
      <c r="E304" s="229">
        <f>E305</f>
        <v>12167.2</v>
      </c>
      <c r="F304" s="229">
        <f>F305</f>
        <v>12167.2</v>
      </c>
    </row>
    <row r="305" spans="1:6" s="154" customFormat="1" ht="47.25">
      <c r="A305" s="126" t="s">
        <v>305</v>
      </c>
      <c r="B305" s="182" t="s">
        <v>33</v>
      </c>
      <c r="C305" s="182" t="s">
        <v>306</v>
      </c>
      <c r="D305" s="182"/>
      <c r="E305" s="229">
        <f>E306+E310+E308</f>
        <v>12167.2</v>
      </c>
      <c r="F305" s="229">
        <f>F306+F310+F308</f>
        <v>12167.2</v>
      </c>
    </row>
    <row r="306" spans="1:6" s="154" customFormat="1" ht="47.25">
      <c r="A306" s="126" t="s">
        <v>892</v>
      </c>
      <c r="B306" s="182" t="s">
        <v>33</v>
      </c>
      <c r="C306" s="182" t="s">
        <v>654</v>
      </c>
      <c r="D306" s="182"/>
      <c r="E306" s="229">
        <f>E307</f>
        <v>680</v>
      </c>
      <c r="F306" s="229">
        <f>F307</f>
        <v>680</v>
      </c>
    </row>
    <row r="307" spans="1:6" s="154" customFormat="1" ht="15.75">
      <c r="A307" s="126" t="s">
        <v>604</v>
      </c>
      <c r="B307" s="182" t="s">
        <v>33</v>
      </c>
      <c r="C307" s="182" t="s">
        <v>654</v>
      </c>
      <c r="D307" s="182" t="s">
        <v>603</v>
      </c>
      <c r="E307" s="229">
        <v>680</v>
      </c>
      <c r="F307" s="229">
        <v>680</v>
      </c>
    </row>
    <row r="308" spans="1:6" s="154" customFormat="1" ht="31.5">
      <c r="A308" s="126" t="s">
        <v>894</v>
      </c>
      <c r="B308" s="182" t="s">
        <v>33</v>
      </c>
      <c r="C308" s="182" t="s">
        <v>218</v>
      </c>
      <c r="D308" s="182"/>
      <c r="E308" s="229">
        <f>E309</f>
        <v>6743.7</v>
      </c>
      <c r="F308" s="229">
        <f>F309</f>
        <v>6743.7</v>
      </c>
    </row>
    <row r="309" spans="1:6" s="154" customFormat="1" ht="15.75">
      <c r="A309" s="126" t="s">
        <v>604</v>
      </c>
      <c r="B309" s="182" t="s">
        <v>33</v>
      </c>
      <c r="C309" s="182" t="s">
        <v>218</v>
      </c>
      <c r="D309" s="182" t="s">
        <v>603</v>
      </c>
      <c r="E309" s="229">
        <v>6743.7</v>
      </c>
      <c r="F309" s="229">
        <v>6743.7</v>
      </c>
    </row>
    <row r="310" spans="1:6" s="154" customFormat="1" ht="31.5">
      <c r="A310" s="126" t="s">
        <v>648</v>
      </c>
      <c r="B310" s="182" t="s">
        <v>33</v>
      </c>
      <c r="C310" s="182" t="s">
        <v>895</v>
      </c>
      <c r="D310" s="182"/>
      <c r="E310" s="229">
        <f>E311</f>
        <v>4743.5</v>
      </c>
      <c r="F310" s="229">
        <f>F311</f>
        <v>4743.5</v>
      </c>
    </row>
    <row r="311" spans="1:6" s="154" customFormat="1" ht="15.75">
      <c r="A311" s="126" t="s">
        <v>604</v>
      </c>
      <c r="B311" s="182" t="s">
        <v>33</v>
      </c>
      <c r="C311" s="182" t="s">
        <v>895</v>
      </c>
      <c r="D311" s="182" t="s">
        <v>603</v>
      </c>
      <c r="E311" s="229">
        <v>4743.5</v>
      </c>
      <c r="F311" s="229">
        <v>4743.5</v>
      </c>
    </row>
    <row r="312" spans="1:6" s="154" customFormat="1" ht="15.75">
      <c r="A312" s="126" t="s">
        <v>530</v>
      </c>
      <c r="B312" s="182" t="s">
        <v>34</v>
      </c>
      <c r="C312" s="182"/>
      <c r="D312" s="236"/>
      <c r="E312" s="229">
        <f>E313+E331</f>
        <v>96221</v>
      </c>
      <c r="F312" s="229">
        <f>F313+F331</f>
        <v>98882.90000000001</v>
      </c>
    </row>
    <row r="313" spans="1:6" s="154" customFormat="1" ht="47.25">
      <c r="A313" s="126" t="s">
        <v>129</v>
      </c>
      <c r="B313" s="182" t="s">
        <v>34</v>
      </c>
      <c r="C313" s="182" t="s">
        <v>84</v>
      </c>
      <c r="D313" s="236"/>
      <c r="E313" s="229">
        <f>E317+E326+E314</f>
        <v>77733.2</v>
      </c>
      <c r="F313" s="229">
        <f>F317+F326+F314</f>
        <v>80395.1</v>
      </c>
    </row>
    <row r="314" spans="1:6" s="154" customFormat="1" ht="47.25">
      <c r="A314" s="126" t="s">
        <v>374</v>
      </c>
      <c r="B314" s="182" t="s">
        <v>34</v>
      </c>
      <c r="C314" s="182" t="s">
        <v>245</v>
      </c>
      <c r="D314" s="236"/>
      <c r="E314" s="229">
        <f>E315</f>
        <v>2404.8</v>
      </c>
      <c r="F314" s="229">
        <f>F315</f>
        <v>2501.1</v>
      </c>
    </row>
    <row r="315" spans="1:6" s="154" customFormat="1" ht="47.25">
      <c r="A315" s="126" t="s">
        <v>649</v>
      </c>
      <c r="B315" s="182" t="s">
        <v>34</v>
      </c>
      <c r="C315" s="182" t="s">
        <v>76</v>
      </c>
      <c r="D315" s="182"/>
      <c r="E315" s="229">
        <f>E316</f>
        <v>2404.8</v>
      </c>
      <c r="F315" s="229">
        <f>F316</f>
        <v>2501.1</v>
      </c>
    </row>
    <row r="316" spans="1:6" s="154" customFormat="1" ht="15.75">
      <c r="A316" s="126" t="s">
        <v>604</v>
      </c>
      <c r="B316" s="182" t="s">
        <v>34</v>
      </c>
      <c r="C316" s="182" t="s">
        <v>76</v>
      </c>
      <c r="D316" s="182" t="s">
        <v>603</v>
      </c>
      <c r="E316" s="229">
        <v>2404.8</v>
      </c>
      <c r="F316" s="229">
        <v>2501.1</v>
      </c>
    </row>
    <row r="317" spans="1:6" s="154" customFormat="1" ht="63">
      <c r="A317" s="126" t="s">
        <v>244</v>
      </c>
      <c r="B317" s="182" t="s">
        <v>34</v>
      </c>
      <c r="C317" s="182" t="s">
        <v>250</v>
      </c>
      <c r="D317" s="182"/>
      <c r="E317" s="229">
        <f>E318+E320+E322+E324</f>
        <v>32451.1</v>
      </c>
      <c r="F317" s="229">
        <f>F318+F320+F322+F324</f>
        <v>33302.2</v>
      </c>
    </row>
    <row r="318" spans="1:6" s="154" customFormat="1" ht="94.5">
      <c r="A318" s="126" t="s">
        <v>332</v>
      </c>
      <c r="B318" s="182" t="s">
        <v>34</v>
      </c>
      <c r="C318" s="182" t="s">
        <v>79</v>
      </c>
      <c r="D318" s="236"/>
      <c r="E318" s="229">
        <f>E319</f>
        <v>20378</v>
      </c>
      <c r="F318" s="229">
        <f>F319</f>
        <v>21193.1</v>
      </c>
    </row>
    <row r="319" spans="1:6" s="154" customFormat="1" ht="31.5">
      <c r="A319" s="126" t="s">
        <v>599</v>
      </c>
      <c r="B319" s="182" t="s">
        <v>34</v>
      </c>
      <c r="C319" s="182" t="s">
        <v>79</v>
      </c>
      <c r="D319" s="182" t="s">
        <v>600</v>
      </c>
      <c r="E319" s="229">
        <v>20378</v>
      </c>
      <c r="F319" s="229">
        <v>21193.1</v>
      </c>
    </row>
    <row r="320" spans="1:6" s="154" customFormat="1" ht="157.5">
      <c r="A320" s="126" t="s">
        <v>333</v>
      </c>
      <c r="B320" s="182" t="s">
        <v>34</v>
      </c>
      <c r="C320" s="182" t="s">
        <v>82</v>
      </c>
      <c r="D320" s="182"/>
      <c r="E320" s="229">
        <f>E321</f>
        <v>280.8</v>
      </c>
      <c r="F320" s="229">
        <f>F321</f>
        <v>280.8</v>
      </c>
    </row>
    <row r="321" spans="1:6" s="154" customFormat="1" ht="15.75">
      <c r="A321" s="126" t="s">
        <v>604</v>
      </c>
      <c r="B321" s="182" t="s">
        <v>34</v>
      </c>
      <c r="C321" s="182" t="s">
        <v>82</v>
      </c>
      <c r="D321" s="182" t="s">
        <v>603</v>
      </c>
      <c r="E321" s="229">
        <v>280.8</v>
      </c>
      <c r="F321" s="229">
        <v>280.8</v>
      </c>
    </row>
    <row r="322" spans="1:6" s="154" customFormat="1" ht="63">
      <c r="A322" s="126" t="s">
        <v>646</v>
      </c>
      <c r="B322" s="182" t="s">
        <v>34</v>
      </c>
      <c r="C322" s="182" t="s">
        <v>80</v>
      </c>
      <c r="D322" s="182"/>
      <c r="E322" s="229">
        <f>E323</f>
        <v>10818.7</v>
      </c>
      <c r="F322" s="229">
        <f>F323</f>
        <v>10818.7</v>
      </c>
    </row>
    <row r="323" spans="1:6" s="154" customFormat="1" ht="31.5">
      <c r="A323" s="126" t="s">
        <v>599</v>
      </c>
      <c r="B323" s="182" t="s">
        <v>34</v>
      </c>
      <c r="C323" s="182" t="s">
        <v>80</v>
      </c>
      <c r="D323" s="182" t="s">
        <v>600</v>
      </c>
      <c r="E323" s="229">
        <v>10818.7</v>
      </c>
      <c r="F323" s="229">
        <v>10818.7</v>
      </c>
    </row>
    <row r="324" spans="1:6" s="154" customFormat="1" ht="78.75">
      <c r="A324" s="126" t="s">
        <v>647</v>
      </c>
      <c r="B324" s="182" t="s">
        <v>34</v>
      </c>
      <c r="C324" s="182" t="s">
        <v>81</v>
      </c>
      <c r="D324" s="182"/>
      <c r="E324" s="229">
        <f>E325</f>
        <v>973.6</v>
      </c>
      <c r="F324" s="229">
        <f>F325</f>
        <v>1009.6</v>
      </c>
    </row>
    <row r="325" spans="1:6" s="154" customFormat="1" ht="31.5">
      <c r="A325" s="126" t="s">
        <v>599</v>
      </c>
      <c r="B325" s="182" t="s">
        <v>34</v>
      </c>
      <c r="C325" s="182" t="s">
        <v>81</v>
      </c>
      <c r="D325" s="182" t="s">
        <v>603</v>
      </c>
      <c r="E325" s="229">
        <v>973.6</v>
      </c>
      <c r="F325" s="229">
        <v>1009.6</v>
      </c>
    </row>
    <row r="326" spans="1:6" s="154" customFormat="1" ht="47.25">
      <c r="A326" s="126" t="s">
        <v>246</v>
      </c>
      <c r="B326" s="182" t="s">
        <v>34</v>
      </c>
      <c r="C326" s="182" t="s">
        <v>252</v>
      </c>
      <c r="D326" s="182"/>
      <c r="E326" s="229">
        <f>E327+E329</f>
        <v>42877.299999999996</v>
      </c>
      <c r="F326" s="229">
        <f>F327+F329</f>
        <v>44591.8</v>
      </c>
    </row>
    <row r="327" spans="1:6" s="154" customFormat="1" ht="31.5">
      <c r="A327" s="126" t="s">
        <v>105</v>
      </c>
      <c r="B327" s="182" t="s">
        <v>34</v>
      </c>
      <c r="C327" s="182" t="s">
        <v>83</v>
      </c>
      <c r="D327" s="182"/>
      <c r="E327" s="229">
        <f>E328</f>
        <v>958.2</v>
      </c>
      <c r="F327" s="229">
        <f>F328</f>
        <v>996.5</v>
      </c>
    </row>
    <row r="328" spans="1:6" s="154" customFormat="1" ht="15.75">
      <c r="A328" s="126" t="s">
        <v>604</v>
      </c>
      <c r="B328" s="182" t="s">
        <v>34</v>
      </c>
      <c r="C328" s="182" t="s">
        <v>83</v>
      </c>
      <c r="D328" s="182" t="s">
        <v>603</v>
      </c>
      <c r="E328" s="229">
        <v>958.2</v>
      </c>
      <c r="F328" s="229">
        <v>996.5</v>
      </c>
    </row>
    <row r="329" spans="1:6" s="154" customFormat="1" ht="204.75">
      <c r="A329" s="126" t="s">
        <v>5</v>
      </c>
      <c r="B329" s="182" t="s">
        <v>34</v>
      </c>
      <c r="C329" s="182" t="s">
        <v>410</v>
      </c>
      <c r="D329" s="236"/>
      <c r="E329" s="229">
        <f>E330</f>
        <v>41919.1</v>
      </c>
      <c r="F329" s="229">
        <f>F330</f>
        <v>43595.3</v>
      </c>
    </row>
    <row r="330" spans="1:6" s="154" customFormat="1" ht="15.75">
      <c r="A330" s="126" t="s">
        <v>604</v>
      </c>
      <c r="B330" s="182" t="s">
        <v>34</v>
      </c>
      <c r="C330" s="182" t="s">
        <v>410</v>
      </c>
      <c r="D330" s="182" t="s">
        <v>603</v>
      </c>
      <c r="E330" s="229">
        <v>41919.1</v>
      </c>
      <c r="F330" s="229">
        <v>43595.3</v>
      </c>
    </row>
    <row r="331" spans="1:6" s="154" customFormat="1" ht="63">
      <c r="A331" s="126" t="s">
        <v>297</v>
      </c>
      <c r="B331" s="182" t="s">
        <v>34</v>
      </c>
      <c r="C331" s="182" t="s">
        <v>298</v>
      </c>
      <c r="D331" s="182"/>
      <c r="E331" s="229">
        <f>E332</f>
        <v>18487.800000000003</v>
      </c>
      <c r="F331" s="229">
        <f>F332</f>
        <v>18487.800000000003</v>
      </c>
    </row>
    <row r="332" spans="1:6" s="154" customFormat="1" ht="47.25">
      <c r="A332" s="126" t="s">
        <v>305</v>
      </c>
      <c r="B332" s="182" t="s">
        <v>34</v>
      </c>
      <c r="C332" s="182" t="s">
        <v>306</v>
      </c>
      <c r="D332" s="182"/>
      <c r="E332" s="229">
        <f>E337+E333+E335</f>
        <v>18487.800000000003</v>
      </c>
      <c r="F332" s="229">
        <f>F337+F333+F335</f>
        <v>18487.800000000003</v>
      </c>
    </row>
    <row r="333" spans="1:6" s="154" customFormat="1" ht="78.75">
      <c r="A333" s="126" t="s">
        <v>513</v>
      </c>
      <c r="B333" s="182" t="s">
        <v>34</v>
      </c>
      <c r="C333" s="182" t="s">
        <v>307</v>
      </c>
      <c r="D333" s="182"/>
      <c r="E333" s="229">
        <f>E334</f>
        <v>250</v>
      </c>
      <c r="F333" s="229">
        <f>F334</f>
        <v>250</v>
      </c>
    </row>
    <row r="334" spans="1:6" s="154" customFormat="1" ht="15.75">
      <c r="A334" s="126" t="s">
        <v>604</v>
      </c>
      <c r="B334" s="182" t="s">
        <v>34</v>
      </c>
      <c r="C334" s="182" t="s">
        <v>307</v>
      </c>
      <c r="D334" s="182" t="s">
        <v>603</v>
      </c>
      <c r="E334" s="229">
        <v>250</v>
      </c>
      <c r="F334" s="229">
        <v>250</v>
      </c>
    </row>
    <row r="335" spans="1:6" s="154" customFormat="1" ht="78.75">
      <c r="A335" s="126" t="s">
        <v>512</v>
      </c>
      <c r="B335" s="182" t="s">
        <v>34</v>
      </c>
      <c r="C335" s="182" t="s">
        <v>106</v>
      </c>
      <c r="D335" s="182"/>
      <c r="E335" s="229">
        <f>E336</f>
        <v>13722.7</v>
      </c>
      <c r="F335" s="229">
        <f>F336</f>
        <v>13722.7</v>
      </c>
    </row>
    <row r="336" spans="1:6" s="154" customFormat="1" ht="31.5">
      <c r="A336" s="126" t="s">
        <v>221</v>
      </c>
      <c r="B336" s="182" t="s">
        <v>34</v>
      </c>
      <c r="C336" s="182" t="s">
        <v>106</v>
      </c>
      <c r="D336" s="182" t="s">
        <v>606</v>
      </c>
      <c r="E336" s="229">
        <v>13722.7</v>
      </c>
      <c r="F336" s="229">
        <v>13722.7</v>
      </c>
    </row>
    <row r="337" spans="1:6" s="154" customFormat="1" ht="78.75">
      <c r="A337" s="126" t="s">
        <v>511</v>
      </c>
      <c r="B337" s="182" t="s">
        <v>34</v>
      </c>
      <c r="C337" s="182" t="s">
        <v>88</v>
      </c>
      <c r="D337" s="182"/>
      <c r="E337" s="229">
        <f>E338</f>
        <v>4515.1</v>
      </c>
      <c r="F337" s="229">
        <f>F338</f>
        <v>4515.1</v>
      </c>
    </row>
    <row r="338" spans="1:6" s="154" customFormat="1" ht="31.5">
      <c r="A338" s="126" t="s">
        <v>221</v>
      </c>
      <c r="B338" s="182" t="s">
        <v>34</v>
      </c>
      <c r="C338" s="182" t="s">
        <v>88</v>
      </c>
      <c r="D338" s="182" t="s">
        <v>606</v>
      </c>
      <c r="E338" s="229">
        <v>4515.1</v>
      </c>
      <c r="F338" s="229">
        <v>4515.1</v>
      </c>
    </row>
    <row r="339" spans="1:6" s="181" customFormat="1" ht="15.75">
      <c r="A339" s="158" t="s">
        <v>149</v>
      </c>
      <c r="B339" s="238" t="s">
        <v>35</v>
      </c>
      <c r="C339" s="238"/>
      <c r="D339" s="238"/>
      <c r="E339" s="230">
        <f>E340</f>
        <v>50545</v>
      </c>
      <c r="F339" s="230">
        <f>F340</f>
        <v>42541</v>
      </c>
    </row>
    <row r="340" spans="1:6" s="154" customFormat="1" ht="15.75">
      <c r="A340" s="126" t="s">
        <v>151</v>
      </c>
      <c r="B340" s="182" t="s">
        <v>150</v>
      </c>
      <c r="C340" s="182"/>
      <c r="D340" s="182"/>
      <c r="E340" s="229">
        <f>E341+E348</f>
        <v>50545</v>
      </c>
      <c r="F340" s="229">
        <f>F341</f>
        <v>42541</v>
      </c>
    </row>
    <row r="341" spans="1:6" s="154" customFormat="1" ht="47.25">
      <c r="A341" s="126" t="s">
        <v>258</v>
      </c>
      <c r="B341" s="182" t="s">
        <v>150</v>
      </c>
      <c r="C341" s="182" t="s">
        <v>259</v>
      </c>
      <c r="D341" s="182"/>
      <c r="E341" s="229">
        <f>E342+E345</f>
        <v>41045</v>
      </c>
      <c r="F341" s="229">
        <f>F342+F345</f>
        <v>42541</v>
      </c>
    </row>
    <row r="342" spans="1:6" s="154" customFormat="1" ht="31.5">
      <c r="A342" s="126" t="s">
        <v>263</v>
      </c>
      <c r="B342" s="182" t="s">
        <v>150</v>
      </c>
      <c r="C342" s="182" t="s">
        <v>264</v>
      </c>
      <c r="D342" s="182"/>
      <c r="E342" s="229">
        <f>E343</f>
        <v>38545</v>
      </c>
      <c r="F342" s="229">
        <f>F343</f>
        <v>39941</v>
      </c>
    </row>
    <row r="343" spans="1:6" s="154" customFormat="1" ht="15.75">
      <c r="A343" s="126" t="s">
        <v>520</v>
      </c>
      <c r="B343" s="182" t="s">
        <v>150</v>
      </c>
      <c r="C343" s="182" t="s">
        <v>265</v>
      </c>
      <c r="D343" s="182"/>
      <c r="E343" s="229">
        <f>E344</f>
        <v>38545</v>
      </c>
      <c r="F343" s="229">
        <f>F344</f>
        <v>39941</v>
      </c>
    </row>
    <row r="344" spans="1:6" s="154" customFormat="1" ht="31.5">
      <c r="A344" s="126" t="s">
        <v>599</v>
      </c>
      <c r="B344" s="182" t="s">
        <v>150</v>
      </c>
      <c r="C344" s="182" t="s">
        <v>265</v>
      </c>
      <c r="D344" s="182" t="s">
        <v>600</v>
      </c>
      <c r="E344" s="229">
        <v>38545</v>
      </c>
      <c r="F344" s="229">
        <v>39941</v>
      </c>
    </row>
    <row r="345" spans="1:6" s="154" customFormat="1" ht="47.25">
      <c r="A345" s="126" t="s">
        <v>6</v>
      </c>
      <c r="B345" s="182" t="s">
        <v>150</v>
      </c>
      <c r="C345" s="182" t="s">
        <v>266</v>
      </c>
      <c r="D345" s="182"/>
      <c r="E345" s="229">
        <f>E346</f>
        <v>2500</v>
      </c>
      <c r="F345" s="229">
        <f>F346</f>
        <v>2600</v>
      </c>
    </row>
    <row r="346" spans="1:6" s="154" customFormat="1" ht="15.75">
      <c r="A346" s="126" t="s">
        <v>493</v>
      </c>
      <c r="B346" s="182" t="s">
        <v>150</v>
      </c>
      <c r="C346" s="182" t="s">
        <v>267</v>
      </c>
      <c r="D346" s="182"/>
      <c r="E346" s="229">
        <f>E347</f>
        <v>2500</v>
      </c>
      <c r="F346" s="229">
        <f>F347</f>
        <v>2600</v>
      </c>
    </row>
    <row r="347" spans="1:6" s="154" customFormat="1" ht="31.5">
      <c r="A347" s="126" t="s">
        <v>599</v>
      </c>
      <c r="B347" s="182" t="s">
        <v>150</v>
      </c>
      <c r="C347" s="182" t="s">
        <v>267</v>
      </c>
      <c r="D347" s="182" t="s">
        <v>600</v>
      </c>
      <c r="E347" s="229">
        <v>2500</v>
      </c>
      <c r="F347" s="229">
        <v>2600</v>
      </c>
    </row>
    <row r="348" spans="1:6" s="154" customFormat="1" ht="63">
      <c r="A348" s="126" t="s">
        <v>297</v>
      </c>
      <c r="B348" s="169" t="s">
        <v>150</v>
      </c>
      <c r="C348" s="169" t="s">
        <v>298</v>
      </c>
      <c r="D348" s="169"/>
      <c r="E348" s="170">
        <f aca="true" t="shared" si="19" ref="E348:F350">E349</f>
        <v>9500</v>
      </c>
      <c r="F348" s="229">
        <f t="shared" si="19"/>
        <v>0</v>
      </c>
    </row>
    <row r="349" spans="1:6" s="154" customFormat="1" ht="78.75">
      <c r="A349" s="126" t="s">
        <v>635</v>
      </c>
      <c r="B349" s="169" t="s">
        <v>150</v>
      </c>
      <c r="C349" s="169" t="s">
        <v>300</v>
      </c>
      <c r="D349" s="169"/>
      <c r="E349" s="170">
        <f t="shared" si="19"/>
        <v>9500</v>
      </c>
      <c r="F349" s="229">
        <f t="shared" si="19"/>
        <v>0</v>
      </c>
    </row>
    <row r="350" spans="1:6" s="154" customFormat="1" ht="31.5">
      <c r="A350" s="126" t="s">
        <v>397</v>
      </c>
      <c r="B350" s="169" t="s">
        <v>150</v>
      </c>
      <c r="C350" s="169" t="s">
        <v>398</v>
      </c>
      <c r="D350" s="169"/>
      <c r="E350" s="170">
        <f t="shared" si="19"/>
        <v>9500</v>
      </c>
      <c r="F350" s="229">
        <f t="shared" si="19"/>
        <v>0</v>
      </c>
    </row>
    <row r="351" spans="1:6" s="154" customFormat="1" ht="31.5">
      <c r="A351" s="126" t="s">
        <v>221</v>
      </c>
      <c r="B351" s="169" t="s">
        <v>150</v>
      </c>
      <c r="C351" s="169" t="s">
        <v>398</v>
      </c>
      <c r="D351" s="169" t="s">
        <v>606</v>
      </c>
      <c r="E351" s="170">
        <v>9500</v>
      </c>
      <c r="F351" s="170">
        <v>0</v>
      </c>
    </row>
    <row r="352" spans="1:6" s="181" customFormat="1" ht="15.75">
      <c r="A352" s="158" t="s">
        <v>153</v>
      </c>
      <c r="B352" s="238" t="s">
        <v>152</v>
      </c>
      <c r="C352" s="238"/>
      <c r="D352" s="238"/>
      <c r="E352" s="230">
        <f>E353+E358</f>
        <v>4257</v>
      </c>
      <c r="F352" s="230">
        <f>F353+F358</f>
        <v>4420</v>
      </c>
    </row>
    <row r="353" spans="1:6" s="154" customFormat="1" ht="15.75">
      <c r="A353" s="126" t="s">
        <v>491</v>
      </c>
      <c r="B353" s="182" t="s">
        <v>154</v>
      </c>
      <c r="C353" s="182"/>
      <c r="D353" s="182"/>
      <c r="E353" s="229">
        <f aca="true" t="shared" si="20" ref="E353:F356">E354</f>
        <v>3350</v>
      </c>
      <c r="F353" s="229">
        <f t="shared" si="20"/>
        <v>3500</v>
      </c>
    </row>
    <row r="354" spans="1:6" s="154" customFormat="1" ht="47.25">
      <c r="A354" s="126" t="s">
        <v>2</v>
      </c>
      <c r="B354" s="182" t="s">
        <v>154</v>
      </c>
      <c r="C354" s="182" t="s">
        <v>272</v>
      </c>
      <c r="D354" s="182"/>
      <c r="E354" s="229">
        <f t="shared" si="20"/>
        <v>3350</v>
      </c>
      <c r="F354" s="229">
        <f t="shared" si="20"/>
        <v>3500</v>
      </c>
    </row>
    <row r="355" spans="1:6" s="154" customFormat="1" ht="47.25">
      <c r="A355" s="126" t="s">
        <v>67</v>
      </c>
      <c r="B355" s="182" t="s">
        <v>154</v>
      </c>
      <c r="C355" s="182" t="s">
        <v>280</v>
      </c>
      <c r="D355" s="182"/>
      <c r="E355" s="229">
        <f t="shared" si="20"/>
        <v>3350</v>
      </c>
      <c r="F355" s="229">
        <f t="shared" si="20"/>
        <v>3500</v>
      </c>
    </row>
    <row r="356" spans="1:6" s="154" customFormat="1" ht="15.75">
      <c r="A356" s="126" t="s">
        <v>597</v>
      </c>
      <c r="B356" s="182" t="s">
        <v>154</v>
      </c>
      <c r="C356" s="182" t="s">
        <v>281</v>
      </c>
      <c r="D356" s="182"/>
      <c r="E356" s="229">
        <f t="shared" si="20"/>
        <v>3350</v>
      </c>
      <c r="F356" s="229">
        <f t="shared" si="20"/>
        <v>3500</v>
      </c>
    </row>
    <row r="357" spans="1:6" s="154" customFormat="1" ht="31.5">
      <c r="A357" s="126" t="s">
        <v>622</v>
      </c>
      <c r="B357" s="182" t="s">
        <v>154</v>
      </c>
      <c r="C357" s="182" t="s">
        <v>281</v>
      </c>
      <c r="D357" s="182" t="s">
        <v>593</v>
      </c>
      <c r="E357" s="229">
        <v>3350</v>
      </c>
      <c r="F357" s="229">
        <v>3500</v>
      </c>
    </row>
    <row r="358" spans="1:6" s="154" customFormat="1" ht="15.75">
      <c r="A358" s="126" t="s">
        <v>484</v>
      </c>
      <c r="B358" s="182" t="s">
        <v>155</v>
      </c>
      <c r="C358" s="182"/>
      <c r="D358" s="182"/>
      <c r="E358" s="229">
        <f aca="true" t="shared" si="21" ref="E358:F361">E359</f>
        <v>907</v>
      </c>
      <c r="F358" s="229">
        <f t="shared" si="21"/>
        <v>920</v>
      </c>
    </row>
    <row r="359" spans="1:6" s="154" customFormat="1" ht="47.25">
      <c r="A359" s="126" t="s">
        <v>2</v>
      </c>
      <c r="B359" s="182" t="s">
        <v>155</v>
      </c>
      <c r="C359" s="182" t="s">
        <v>272</v>
      </c>
      <c r="D359" s="182"/>
      <c r="E359" s="229">
        <f t="shared" si="21"/>
        <v>907</v>
      </c>
      <c r="F359" s="229">
        <f t="shared" si="21"/>
        <v>920</v>
      </c>
    </row>
    <row r="360" spans="1:6" s="154" customFormat="1" ht="31.5">
      <c r="A360" s="126" t="s">
        <v>282</v>
      </c>
      <c r="B360" s="182" t="s">
        <v>155</v>
      </c>
      <c r="C360" s="182" t="s">
        <v>283</v>
      </c>
      <c r="D360" s="182"/>
      <c r="E360" s="229">
        <f t="shared" si="21"/>
        <v>907</v>
      </c>
      <c r="F360" s="229">
        <f t="shared" si="21"/>
        <v>920</v>
      </c>
    </row>
    <row r="361" spans="1:6" s="154" customFormat="1" ht="31.5">
      <c r="A361" s="126" t="s">
        <v>598</v>
      </c>
      <c r="B361" s="182" t="s">
        <v>155</v>
      </c>
      <c r="C361" s="182" t="s">
        <v>284</v>
      </c>
      <c r="D361" s="182"/>
      <c r="E361" s="229">
        <f t="shared" si="21"/>
        <v>907</v>
      </c>
      <c r="F361" s="229">
        <f t="shared" si="21"/>
        <v>920</v>
      </c>
    </row>
    <row r="362" spans="1:6" s="154" customFormat="1" ht="31.5">
      <c r="A362" s="126" t="s">
        <v>622</v>
      </c>
      <c r="B362" s="182" t="s">
        <v>155</v>
      </c>
      <c r="C362" s="182" t="s">
        <v>284</v>
      </c>
      <c r="D362" s="182" t="s">
        <v>593</v>
      </c>
      <c r="E362" s="229">
        <v>907</v>
      </c>
      <c r="F362" s="229">
        <v>920</v>
      </c>
    </row>
    <row r="363" spans="1:6" s="154" customFormat="1" ht="47.25">
      <c r="A363" s="158" t="s">
        <v>223</v>
      </c>
      <c r="B363" s="238" t="s">
        <v>156</v>
      </c>
      <c r="C363" s="182"/>
      <c r="D363" s="182"/>
      <c r="E363" s="230">
        <f>E364</f>
        <v>56516</v>
      </c>
      <c r="F363" s="230">
        <f>F364</f>
        <v>57549</v>
      </c>
    </row>
    <row r="364" spans="1:6" s="154" customFormat="1" ht="31.5">
      <c r="A364" s="126" t="s">
        <v>224</v>
      </c>
      <c r="B364" s="182" t="s">
        <v>162</v>
      </c>
      <c r="C364" s="182"/>
      <c r="D364" s="182"/>
      <c r="E364" s="229">
        <f aca="true" t="shared" si="22" ref="E364:F367">E365</f>
        <v>56516</v>
      </c>
      <c r="F364" s="229">
        <f t="shared" si="22"/>
        <v>57549</v>
      </c>
    </row>
    <row r="365" spans="1:6" s="154" customFormat="1" ht="47.25">
      <c r="A365" s="126" t="s">
        <v>130</v>
      </c>
      <c r="B365" s="182" t="s">
        <v>162</v>
      </c>
      <c r="C365" s="182" t="s">
        <v>253</v>
      </c>
      <c r="D365" s="182"/>
      <c r="E365" s="229">
        <f t="shared" si="22"/>
        <v>56516</v>
      </c>
      <c r="F365" s="229">
        <f t="shared" si="22"/>
        <v>57549</v>
      </c>
    </row>
    <row r="366" spans="1:6" s="154" customFormat="1" ht="78.75">
      <c r="A366" s="126" t="s">
        <v>254</v>
      </c>
      <c r="B366" s="182" t="s">
        <v>162</v>
      </c>
      <c r="C366" s="182" t="s">
        <v>257</v>
      </c>
      <c r="D366" s="182"/>
      <c r="E366" s="229">
        <f t="shared" si="22"/>
        <v>56516</v>
      </c>
      <c r="F366" s="229">
        <f t="shared" si="22"/>
        <v>57549</v>
      </c>
    </row>
    <row r="367" spans="1:6" s="154" customFormat="1" ht="15.75">
      <c r="A367" s="126" t="s">
        <v>615</v>
      </c>
      <c r="B367" s="182" t="s">
        <v>162</v>
      </c>
      <c r="C367" s="182" t="s">
        <v>405</v>
      </c>
      <c r="D367" s="182"/>
      <c r="E367" s="229">
        <f t="shared" si="22"/>
        <v>56516</v>
      </c>
      <c r="F367" s="229">
        <f t="shared" si="22"/>
        <v>57549</v>
      </c>
    </row>
    <row r="368" spans="1:6" s="154" customFormat="1" ht="15.75">
      <c r="A368" s="126" t="s">
        <v>455</v>
      </c>
      <c r="B368" s="182" t="s">
        <v>162</v>
      </c>
      <c r="C368" s="182" t="s">
        <v>405</v>
      </c>
      <c r="D368" s="182" t="s">
        <v>602</v>
      </c>
      <c r="E368" s="229">
        <v>56516</v>
      </c>
      <c r="F368" s="229">
        <v>57549</v>
      </c>
    </row>
    <row r="369" spans="1:6" s="154" customFormat="1" ht="15.75">
      <c r="A369" s="158" t="s">
        <v>659</v>
      </c>
      <c r="B369" s="238" t="s">
        <v>494</v>
      </c>
      <c r="C369" s="238" t="s">
        <v>89</v>
      </c>
      <c r="D369" s="238"/>
      <c r="E369" s="230">
        <f>E370</f>
        <v>16677</v>
      </c>
      <c r="F369" s="230">
        <f>F370</f>
        <v>34701</v>
      </c>
    </row>
    <row r="370" spans="1:6" s="181" customFormat="1" ht="15.75">
      <c r="A370" s="126" t="s">
        <v>143</v>
      </c>
      <c r="B370" s="182" t="s">
        <v>494</v>
      </c>
      <c r="C370" s="182" t="s">
        <v>89</v>
      </c>
      <c r="D370" s="182" t="s">
        <v>495</v>
      </c>
      <c r="E370" s="229">
        <v>16677</v>
      </c>
      <c r="F370" s="229">
        <v>34701</v>
      </c>
    </row>
    <row r="371" spans="1:7" s="181" customFormat="1" ht="15.75">
      <c r="A371" s="158" t="s">
        <v>487</v>
      </c>
      <c r="B371" s="249"/>
      <c r="C371" s="250"/>
      <c r="D371" s="249"/>
      <c r="E371" s="230">
        <f>E22+E84+E90+E102+E156+E188+E267+E297+E339+E352+E363+E369</f>
        <v>1692248</v>
      </c>
      <c r="F371" s="230">
        <f>F22+F84+F90+F102+F156+F188+F267+F297+F339+F352+F363+F369</f>
        <v>1747231.4</v>
      </c>
      <c r="G371" s="251"/>
    </row>
    <row r="372" spans="1:6" s="256" customFormat="1" ht="15.75">
      <c r="A372" s="252"/>
      <c r="B372" s="253"/>
      <c r="C372" s="253"/>
      <c r="D372" s="254"/>
      <c r="E372" s="255"/>
      <c r="F372" s="255"/>
    </row>
    <row r="373" spans="1:6" s="257" customFormat="1" ht="15.75">
      <c r="A373" s="464" t="s">
        <v>427</v>
      </c>
      <c r="B373" s="464"/>
      <c r="C373" s="464"/>
      <c r="D373" s="464"/>
      <c r="E373" s="464"/>
      <c r="F373" s="464"/>
    </row>
    <row r="374" spans="2:7" ht="15.75">
      <c r="B374" s="258"/>
      <c r="C374" s="258"/>
      <c r="D374" s="259"/>
      <c r="E374" s="260"/>
      <c r="F374" s="260"/>
      <c r="G374" s="244"/>
    </row>
    <row r="375" spans="4:10" ht="15.75">
      <c r="D375" s="233"/>
      <c r="E375" s="233"/>
      <c r="F375" s="233"/>
      <c r="G375" s="242"/>
      <c r="H375" s="243"/>
      <c r="I375" s="245"/>
      <c r="J375" s="245"/>
    </row>
    <row r="376" spans="4:10" ht="15.75">
      <c r="D376" s="233"/>
      <c r="E376" s="261"/>
      <c r="F376" s="261"/>
      <c r="G376" s="242"/>
      <c r="H376" s="243"/>
      <c r="I376" s="245"/>
      <c r="J376" s="245"/>
    </row>
    <row r="377" spans="4:10" ht="15.75">
      <c r="D377" s="233"/>
      <c r="E377" s="233"/>
      <c r="F377" s="233"/>
      <c r="G377" s="242"/>
      <c r="H377" s="243"/>
      <c r="I377" s="245"/>
      <c r="J377" s="245"/>
    </row>
    <row r="378" spans="4:10" ht="15.75">
      <c r="D378" s="233"/>
      <c r="E378" s="233"/>
      <c r="F378" s="233"/>
      <c r="G378" s="242"/>
      <c r="H378" s="243"/>
      <c r="I378" s="245"/>
      <c r="J378" s="245"/>
    </row>
    <row r="379" spans="4:10" ht="15.75">
      <c r="D379" s="233"/>
      <c r="E379" s="233"/>
      <c r="F379" s="233"/>
      <c r="G379" s="242"/>
      <c r="H379" s="243"/>
      <c r="I379" s="245"/>
      <c r="J379" s="245"/>
    </row>
    <row r="380" spans="4:10" ht="15.75">
      <c r="D380" s="233"/>
      <c r="E380" s="233"/>
      <c r="F380" s="233"/>
      <c r="G380" s="242"/>
      <c r="H380" s="243"/>
      <c r="I380" s="245"/>
      <c r="J380" s="245"/>
    </row>
    <row r="381" spans="4:10" ht="15.75">
      <c r="D381" s="233"/>
      <c r="E381" s="233"/>
      <c r="F381" s="233"/>
      <c r="G381" s="242"/>
      <c r="H381" s="243"/>
      <c r="I381" s="245"/>
      <c r="J381" s="245"/>
    </row>
    <row r="382" spans="4:10" ht="15.75">
      <c r="D382" s="233"/>
      <c r="E382" s="233"/>
      <c r="F382" s="233"/>
      <c r="G382" s="242"/>
      <c r="H382" s="243"/>
      <c r="I382" s="245"/>
      <c r="J382" s="245"/>
    </row>
    <row r="383" spans="4:10" ht="15.75">
      <c r="D383" s="233"/>
      <c r="E383" s="233"/>
      <c r="F383" s="233"/>
      <c r="G383" s="242"/>
      <c r="H383" s="243"/>
      <c r="I383" s="245"/>
      <c r="J383" s="245"/>
    </row>
    <row r="384" spans="4:10" ht="15.75">
      <c r="D384" s="233"/>
      <c r="E384" s="233"/>
      <c r="F384" s="233"/>
      <c r="H384" s="190"/>
      <c r="I384" s="245"/>
      <c r="J384" s="245"/>
    </row>
    <row r="385" spans="4:10" ht="15.75">
      <c r="D385" s="233"/>
      <c r="E385" s="233"/>
      <c r="F385" s="233"/>
      <c r="H385" s="190"/>
      <c r="I385" s="245"/>
      <c r="J385" s="245"/>
    </row>
    <row r="386" spans="4:10" ht="15.75">
      <c r="D386" s="233"/>
      <c r="E386" s="233"/>
      <c r="F386" s="233"/>
      <c r="H386" s="190"/>
      <c r="I386" s="245"/>
      <c r="J386" s="245"/>
    </row>
    <row r="387" spans="4:10" ht="15.75">
      <c r="D387" s="233"/>
      <c r="E387" s="233"/>
      <c r="F387" s="233"/>
      <c r="H387" s="190"/>
      <c r="I387" s="245"/>
      <c r="J387" s="245"/>
    </row>
    <row r="388" spans="4:10" ht="15.75">
      <c r="D388" s="233"/>
      <c r="E388" s="233"/>
      <c r="F388" s="233"/>
      <c r="H388" s="190"/>
      <c r="I388" s="245"/>
      <c r="J388" s="245"/>
    </row>
    <row r="389" spans="4:10" ht="15.75">
      <c r="D389" s="233"/>
      <c r="E389" s="233"/>
      <c r="F389" s="233"/>
      <c r="H389" s="190"/>
      <c r="I389" s="245"/>
      <c r="J389" s="245"/>
    </row>
    <row r="390" spans="4:10" ht="15.75">
      <c r="D390" s="233"/>
      <c r="E390" s="233"/>
      <c r="F390" s="233"/>
      <c r="H390" s="190"/>
      <c r="I390" s="245"/>
      <c r="J390" s="245"/>
    </row>
    <row r="391" spans="4:10" ht="15.75">
      <c r="D391" s="233"/>
      <c r="E391" s="233"/>
      <c r="F391" s="233"/>
      <c r="H391" s="190"/>
      <c r="I391" s="245"/>
      <c r="J391" s="245"/>
    </row>
    <row r="392" spans="4:10" ht="15.75">
      <c r="D392" s="233"/>
      <c r="E392" s="233"/>
      <c r="F392" s="233"/>
      <c r="H392" s="190"/>
      <c r="I392" s="245"/>
      <c r="J392" s="245"/>
    </row>
    <row r="393" spans="4:10" ht="15.75">
      <c r="D393" s="233"/>
      <c r="E393" s="233"/>
      <c r="F393" s="233"/>
      <c r="H393" s="190"/>
      <c r="I393" s="245"/>
      <c r="J393" s="245"/>
    </row>
    <row r="394" spans="4:10" ht="15.75">
      <c r="D394" s="233"/>
      <c r="E394" s="233"/>
      <c r="F394" s="233"/>
      <c r="H394" s="190"/>
      <c r="I394" s="245"/>
      <c r="J394" s="245"/>
    </row>
    <row r="395" spans="4:10" ht="15.75">
      <c r="D395" s="233"/>
      <c r="E395" s="233"/>
      <c r="F395" s="233"/>
      <c r="H395" s="190"/>
      <c r="I395" s="245"/>
      <c r="J395" s="245"/>
    </row>
    <row r="396" spans="4:10" ht="15.75">
      <c r="D396" s="233"/>
      <c r="E396" s="233"/>
      <c r="F396" s="233"/>
      <c r="H396" s="190"/>
      <c r="I396" s="245"/>
      <c r="J396" s="245"/>
    </row>
    <row r="397" spans="4:10" ht="15.75">
      <c r="D397" s="233"/>
      <c r="E397" s="233"/>
      <c r="F397" s="233"/>
      <c r="H397" s="190"/>
      <c r="I397" s="245"/>
      <c r="J397" s="245"/>
    </row>
    <row r="398" spans="4:10" ht="15.75">
      <c r="D398" s="233"/>
      <c r="E398" s="233"/>
      <c r="F398" s="233"/>
      <c r="H398" s="190"/>
      <c r="I398" s="245"/>
      <c r="J398" s="245"/>
    </row>
    <row r="399" spans="4:10" ht="15.75">
      <c r="D399" s="233"/>
      <c r="E399" s="233"/>
      <c r="F399" s="233"/>
      <c r="H399" s="190"/>
      <c r="I399" s="245"/>
      <c r="J399" s="245"/>
    </row>
    <row r="400" spans="4:10" ht="15.75">
      <c r="D400" s="233"/>
      <c r="E400" s="233"/>
      <c r="F400" s="233"/>
      <c r="H400" s="190"/>
      <c r="I400" s="245"/>
      <c r="J400" s="245"/>
    </row>
    <row r="401" spans="4:10" ht="15.75">
      <c r="D401" s="233"/>
      <c r="E401" s="233"/>
      <c r="F401" s="233"/>
      <c r="H401" s="190"/>
      <c r="I401" s="245"/>
      <c r="J401" s="245"/>
    </row>
    <row r="402" spans="4:10" ht="15.75">
      <c r="D402" s="233"/>
      <c r="E402" s="233"/>
      <c r="F402" s="233"/>
      <c r="H402" s="190"/>
      <c r="I402" s="245"/>
      <c r="J402" s="245"/>
    </row>
    <row r="403" spans="4:10" ht="15.75">
      <c r="D403" s="233"/>
      <c r="E403" s="233"/>
      <c r="F403" s="233"/>
      <c r="H403" s="190"/>
      <c r="I403" s="245"/>
      <c r="J403" s="245"/>
    </row>
    <row r="404" spans="4:10" ht="15.75">
      <c r="D404" s="233"/>
      <c r="E404" s="233"/>
      <c r="F404" s="233"/>
      <c r="H404" s="190"/>
      <c r="I404" s="245"/>
      <c r="J404" s="245"/>
    </row>
    <row r="405" spans="4:10" ht="15.75">
      <c r="D405" s="233"/>
      <c r="E405" s="233"/>
      <c r="F405" s="233"/>
      <c r="H405" s="190"/>
      <c r="I405" s="245"/>
      <c r="J405" s="245"/>
    </row>
    <row r="406" spans="4:10" ht="15.75">
      <c r="D406" s="233"/>
      <c r="E406" s="233"/>
      <c r="F406" s="233"/>
      <c r="H406" s="190"/>
      <c r="I406" s="245"/>
      <c r="J406" s="245"/>
    </row>
    <row r="407" spans="4:10" ht="15.75">
      <c r="D407" s="233"/>
      <c r="E407" s="233"/>
      <c r="F407" s="233"/>
      <c r="H407" s="190"/>
      <c r="I407" s="245"/>
      <c r="J407" s="245"/>
    </row>
    <row r="408" spans="5:6" ht="15.75">
      <c r="E408" s="260"/>
      <c r="F408" s="260"/>
    </row>
    <row r="409" spans="5:6" ht="15.75">
      <c r="E409" s="260"/>
      <c r="F409" s="260"/>
    </row>
    <row r="410" spans="5:6" ht="15.75">
      <c r="E410" s="260"/>
      <c r="F410" s="260"/>
    </row>
    <row r="411" spans="5:6" ht="15.75">
      <c r="E411" s="260"/>
      <c r="F411" s="260"/>
    </row>
    <row r="412" spans="5:6" ht="15.75">
      <c r="E412" s="260"/>
      <c r="F412" s="260"/>
    </row>
    <row r="413" spans="5:6" ht="15.75">
      <c r="E413" s="260"/>
      <c r="F413" s="260"/>
    </row>
    <row r="414" spans="5:6" ht="15.75">
      <c r="E414" s="260"/>
      <c r="F414" s="260"/>
    </row>
    <row r="415" spans="5:6" ht="15.75">
      <c r="E415" s="260"/>
      <c r="F415" s="260"/>
    </row>
    <row r="416" spans="5:6" ht="15.75">
      <c r="E416" s="260"/>
      <c r="F416" s="260"/>
    </row>
    <row r="417" spans="5:6" ht="15.75">
      <c r="E417" s="260"/>
      <c r="F417" s="260"/>
    </row>
    <row r="418" spans="5:6" ht="15.75">
      <c r="E418" s="260"/>
      <c r="F418" s="260"/>
    </row>
    <row r="419" spans="5:6" ht="15.75">
      <c r="E419" s="260"/>
      <c r="F419" s="260"/>
    </row>
    <row r="420" spans="4:6" ht="15.75">
      <c r="D420" s="233"/>
      <c r="E420" s="260"/>
      <c r="F420" s="260"/>
    </row>
    <row r="421" spans="4:6" ht="15.75">
      <c r="D421" s="233"/>
      <c r="E421" s="260"/>
      <c r="F421" s="260"/>
    </row>
    <row r="422" spans="4:6" ht="15.75">
      <c r="D422" s="233"/>
      <c r="E422" s="260"/>
      <c r="F422" s="260"/>
    </row>
    <row r="423" spans="4:6" ht="15.75">
      <c r="D423" s="233"/>
      <c r="E423" s="260"/>
      <c r="F423" s="260"/>
    </row>
    <row r="424" spans="4:6" ht="15.75">
      <c r="D424" s="233"/>
      <c r="E424" s="260"/>
      <c r="F424" s="260"/>
    </row>
    <row r="425" spans="4:6" ht="15.75">
      <c r="D425" s="233"/>
      <c r="E425" s="260"/>
      <c r="F425" s="260"/>
    </row>
    <row r="426" spans="4:6" ht="15.75">
      <c r="D426" s="233"/>
      <c r="E426" s="260"/>
      <c r="F426" s="260"/>
    </row>
    <row r="427" spans="4:6" ht="15.75">
      <c r="D427" s="233"/>
      <c r="E427" s="260"/>
      <c r="F427" s="260"/>
    </row>
    <row r="428" spans="4:6" ht="15.75">
      <c r="D428" s="233"/>
      <c r="E428" s="260"/>
      <c r="F428" s="260"/>
    </row>
    <row r="429" spans="4:6" ht="15.75">
      <c r="D429" s="233"/>
      <c r="E429" s="260"/>
      <c r="F429" s="260"/>
    </row>
    <row r="430" spans="4:6" ht="15.75">
      <c r="D430" s="233"/>
      <c r="E430" s="260"/>
      <c r="F430" s="260"/>
    </row>
    <row r="431" spans="4:6" ht="15.75">
      <c r="D431" s="233"/>
      <c r="E431" s="260"/>
      <c r="F431" s="260"/>
    </row>
    <row r="432" spans="4:6" ht="15.75">
      <c r="D432" s="233"/>
      <c r="E432" s="260"/>
      <c r="F432" s="260"/>
    </row>
    <row r="433" spans="4:6" ht="15.75">
      <c r="D433" s="233"/>
      <c r="E433" s="260"/>
      <c r="F433" s="260"/>
    </row>
    <row r="434" spans="4:6" ht="15.75">
      <c r="D434" s="233"/>
      <c r="E434" s="260"/>
      <c r="F434" s="260"/>
    </row>
    <row r="435" spans="4:6" ht="15.75">
      <c r="D435" s="233"/>
      <c r="E435" s="260"/>
      <c r="F435" s="260"/>
    </row>
    <row r="436" spans="4:6" ht="15.75">
      <c r="D436" s="233"/>
      <c r="E436" s="260"/>
      <c r="F436" s="260"/>
    </row>
    <row r="437" spans="4:6" ht="15.75">
      <c r="D437" s="233"/>
      <c r="E437" s="260"/>
      <c r="F437" s="260"/>
    </row>
    <row r="438" spans="4:6" ht="15.75">
      <c r="D438" s="233"/>
      <c r="E438" s="260"/>
      <c r="F438" s="260"/>
    </row>
    <row r="439" spans="4:6" ht="15.75">
      <c r="D439" s="233"/>
      <c r="E439" s="260"/>
      <c r="F439" s="260"/>
    </row>
    <row r="440" spans="4:6" ht="15.75">
      <c r="D440" s="233"/>
      <c r="E440" s="260"/>
      <c r="F440" s="260"/>
    </row>
    <row r="441" spans="4:6" ht="15.75">
      <c r="D441" s="233"/>
      <c r="E441" s="260"/>
      <c r="F441" s="260"/>
    </row>
    <row r="442" spans="4:6" ht="15.75">
      <c r="D442" s="233"/>
      <c r="E442" s="260"/>
      <c r="F442" s="260"/>
    </row>
    <row r="443" spans="4:6" ht="15.75">
      <c r="D443" s="233"/>
      <c r="E443" s="260"/>
      <c r="F443" s="260"/>
    </row>
    <row r="444" spans="4:6" ht="15.75">
      <c r="D444" s="233"/>
      <c r="E444" s="260"/>
      <c r="F444" s="260"/>
    </row>
    <row r="445" spans="4:6" ht="15.75">
      <c r="D445" s="233"/>
      <c r="E445" s="260"/>
      <c r="F445" s="260"/>
    </row>
    <row r="446" spans="4:6" ht="15.75">
      <c r="D446" s="233"/>
      <c r="E446" s="260"/>
      <c r="F446" s="260"/>
    </row>
    <row r="447" spans="4:6" ht="15.75">
      <c r="D447" s="233"/>
      <c r="E447" s="260"/>
      <c r="F447" s="260"/>
    </row>
    <row r="448" spans="4:6" ht="15.75">
      <c r="D448" s="233"/>
      <c r="E448" s="260"/>
      <c r="F448" s="260"/>
    </row>
    <row r="449" spans="4:6" ht="15.75">
      <c r="D449" s="233"/>
      <c r="E449" s="260"/>
      <c r="F449" s="260"/>
    </row>
    <row r="450" spans="4:6" ht="15.75">
      <c r="D450" s="233"/>
      <c r="E450" s="260"/>
      <c r="F450" s="260"/>
    </row>
    <row r="451" spans="4:6" ht="15.75">
      <c r="D451" s="233"/>
      <c r="E451" s="260"/>
      <c r="F451" s="260"/>
    </row>
    <row r="452" spans="4:6" ht="15.75">
      <c r="D452" s="233"/>
      <c r="E452" s="260"/>
      <c r="F452" s="260"/>
    </row>
    <row r="453" spans="4:6" ht="15.75">
      <c r="D453" s="233"/>
      <c r="E453" s="260"/>
      <c r="F453" s="260"/>
    </row>
    <row r="454" spans="4:6" ht="15.75">
      <c r="D454" s="233"/>
      <c r="E454" s="260"/>
      <c r="F454" s="260"/>
    </row>
    <row r="455" spans="4:6" ht="15.75">
      <c r="D455" s="233"/>
      <c r="E455" s="260"/>
      <c r="F455" s="260"/>
    </row>
    <row r="456" spans="4:6" ht="15.75">
      <c r="D456" s="233"/>
      <c r="E456" s="260"/>
      <c r="F456" s="260"/>
    </row>
    <row r="457" spans="4:6" ht="15.75">
      <c r="D457" s="233"/>
      <c r="E457" s="260"/>
      <c r="F457" s="260"/>
    </row>
    <row r="458" spans="4:6" ht="15.75">
      <c r="D458" s="233"/>
      <c r="E458" s="260"/>
      <c r="F458" s="260"/>
    </row>
    <row r="459" spans="4:6" ht="15.75">
      <c r="D459" s="233"/>
      <c r="E459" s="260"/>
      <c r="F459" s="260"/>
    </row>
    <row r="460" spans="4:6" ht="15.75">
      <c r="D460" s="233"/>
      <c r="E460" s="260"/>
      <c r="F460" s="260"/>
    </row>
    <row r="461" spans="4:6" ht="15.75">
      <c r="D461" s="233"/>
      <c r="E461" s="260"/>
      <c r="F461" s="260"/>
    </row>
    <row r="462" spans="4:6" ht="15.75">
      <c r="D462" s="233"/>
      <c r="E462" s="260"/>
      <c r="F462" s="260"/>
    </row>
    <row r="463" spans="4:6" ht="15.75">
      <c r="D463" s="233"/>
      <c r="E463" s="260"/>
      <c r="F463" s="260"/>
    </row>
    <row r="464" spans="4:6" ht="15.75">
      <c r="D464" s="233"/>
      <c r="E464" s="260"/>
      <c r="F464" s="260"/>
    </row>
    <row r="465" spans="4:6" ht="15.75">
      <c r="D465" s="233"/>
      <c r="E465" s="260"/>
      <c r="F465" s="260"/>
    </row>
    <row r="466" spans="4:6" ht="15.75">
      <c r="D466" s="233"/>
      <c r="E466" s="260"/>
      <c r="F466" s="260"/>
    </row>
    <row r="467" spans="4:6" ht="15.75">
      <c r="D467" s="233"/>
      <c r="E467" s="260"/>
      <c r="F467" s="260"/>
    </row>
    <row r="468" spans="4:6" ht="15.75">
      <c r="D468" s="233"/>
      <c r="E468" s="260"/>
      <c r="F468" s="260"/>
    </row>
    <row r="469" spans="4:6" ht="15.75">
      <c r="D469" s="233"/>
      <c r="E469" s="260"/>
      <c r="F469" s="260"/>
    </row>
    <row r="470" spans="4:6" ht="15.75">
      <c r="D470" s="233"/>
      <c r="E470" s="260"/>
      <c r="F470" s="260"/>
    </row>
    <row r="471" spans="4:6" ht="15.75">
      <c r="D471" s="233"/>
      <c r="E471" s="260"/>
      <c r="F471" s="260"/>
    </row>
    <row r="472" spans="4:6" ht="15.75">
      <c r="D472" s="233"/>
      <c r="E472" s="260"/>
      <c r="F472" s="260"/>
    </row>
    <row r="473" spans="4:6" ht="15.75">
      <c r="D473" s="233"/>
      <c r="E473" s="260"/>
      <c r="F473" s="260"/>
    </row>
    <row r="474" spans="4:6" ht="15.75">
      <c r="D474" s="233"/>
      <c r="E474" s="260"/>
      <c r="F474" s="260"/>
    </row>
    <row r="475" spans="4:6" ht="15.75">
      <c r="D475" s="233"/>
      <c r="E475" s="260"/>
      <c r="F475" s="260"/>
    </row>
    <row r="476" spans="4:6" ht="15.75">
      <c r="D476" s="233"/>
      <c r="E476" s="260"/>
      <c r="F476" s="260"/>
    </row>
    <row r="477" spans="4:6" ht="15.75">
      <c r="D477" s="233"/>
      <c r="E477" s="260"/>
      <c r="F477" s="260"/>
    </row>
    <row r="478" spans="4:6" ht="15.75">
      <c r="D478" s="233"/>
      <c r="E478" s="260"/>
      <c r="F478" s="260"/>
    </row>
    <row r="479" spans="4:6" ht="15.75">
      <c r="D479" s="233"/>
      <c r="E479" s="260"/>
      <c r="F479" s="260"/>
    </row>
    <row r="480" spans="4:6" ht="15.75">
      <c r="D480" s="233"/>
      <c r="E480" s="260"/>
      <c r="F480" s="260"/>
    </row>
    <row r="481" spans="4:6" ht="15.75">
      <c r="D481" s="233"/>
      <c r="E481" s="260"/>
      <c r="F481" s="260"/>
    </row>
    <row r="482" spans="4:6" ht="15.75">
      <c r="D482" s="233"/>
      <c r="E482" s="260"/>
      <c r="F482" s="260"/>
    </row>
    <row r="483" spans="4:6" ht="15.75">
      <c r="D483" s="233"/>
      <c r="E483" s="260"/>
      <c r="F483" s="260"/>
    </row>
    <row r="484" spans="4:6" ht="15.75">
      <c r="D484" s="233"/>
      <c r="E484" s="260"/>
      <c r="F484" s="260"/>
    </row>
    <row r="485" spans="4:6" ht="15.75">
      <c r="D485" s="233"/>
      <c r="E485" s="260"/>
      <c r="F485" s="260"/>
    </row>
    <row r="486" spans="4:6" ht="15.75">
      <c r="D486" s="233"/>
      <c r="E486" s="260"/>
      <c r="F486" s="260"/>
    </row>
    <row r="487" spans="4:6" ht="15.75">
      <c r="D487" s="233"/>
      <c r="E487" s="260"/>
      <c r="F487" s="260"/>
    </row>
    <row r="488" spans="4:6" ht="15.75">
      <c r="D488" s="233"/>
      <c r="E488" s="260"/>
      <c r="F488" s="260"/>
    </row>
    <row r="489" spans="4:6" ht="15.75">
      <c r="D489" s="233"/>
      <c r="E489" s="260"/>
      <c r="F489" s="260"/>
    </row>
    <row r="490" spans="4:6" ht="15.75">
      <c r="D490" s="233"/>
      <c r="E490" s="260"/>
      <c r="F490" s="260"/>
    </row>
    <row r="491" spans="4:6" ht="15.75">
      <c r="D491" s="233"/>
      <c r="E491" s="260"/>
      <c r="F491" s="260"/>
    </row>
    <row r="492" spans="4:6" ht="15.75">
      <c r="D492" s="233"/>
      <c r="E492" s="260"/>
      <c r="F492" s="260"/>
    </row>
    <row r="493" spans="4:6" ht="15.75">
      <c r="D493" s="233"/>
      <c r="E493" s="260"/>
      <c r="F493" s="260"/>
    </row>
    <row r="494" spans="4:6" ht="15.75">
      <c r="D494" s="233"/>
      <c r="E494" s="260"/>
      <c r="F494" s="260"/>
    </row>
    <row r="495" spans="4:6" ht="15.75">
      <c r="D495" s="233"/>
      <c r="E495" s="260"/>
      <c r="F495" s="260"/>
    </row>
    <row r="496" spans="4:6" ht="15.75">
      <c r="D496" s="233"/>
      <c r="E496" s="260"/>
      <c r="F496" s="260"/>
    </row>
    <row r="497" spans="4:6" ht="15.75">
      <c r="D497" s="233"/>
      <c r="E497" s="260"/>
      <c r="F497" s="260"/>
    </row>
    <row r="498" spans="4:6" ht="15.75">
      <c r="D498" s="233"/>
      <c r="E498" s="260"/>
      <c r="F498" s="260"/>
    </row>
    <row r="499" spans="4:6" ht="15.75">
      <c r="D499" s="233"/>
      <c r="E499" s="260"/>
      <c r="F499" s="260"/>
    </row>
    <row r="500" spans="4:6" ht="15.75">
      <c r="D500" s="233"/>
      <c r="E500" s="260"/>
      <c r="F500" s="260"/>
    </row>
    <row r="501" spans="4:6" ht="15.75">
      <c r="D501" s="233"/>
      <c r="E501" s="260"/>
      <c r="F501" s="260"/>
    </row>
    <row r="502" spans="4:6" ht="15.75">
      <c r="D502" s="233"/>
      <c r="E502" s="260"/>
      <c r="F502" s="260"/>
    </row>
    <row r="503" spans="4:6" ht="15.75">
      <c r="D503" s="233"/>
      <c r="E503" s="260"/>
      <c r="F503" s="260"/>
    </row>
    <row r="504" spans="4:6" ht="15.75">
      <c r="D504" s="233"/>
      <c r="E504" s="260"/>
      <c r="F504" s="260"/>
    </row>
    <row r="505" spans="4:6" ht="15.75">
      <c r="D505" s="233"/>
      <c r="E505" s="260"/>
      <c r="F505" s="260"/>
    </row>
    <row r="506" spans="4:6" ht="15.75">
      <c r="D506" s="233"/>
      <c r="E506" s="260"/>
      <c r="F506" s="260"/>
    </row>
    <row r="507" spans="4:6" ht="15.75">
      <c r="D507" s="233"/>
      <c r="E507" s="260"/>
      <c r="F507" s="260"/>
    </row>
    <row r="508" spans="4:6" ht="15.75">
      <c r="D508" s="233"/>
      <c r="E508" s="260"/>
      <c r="F508" s="260"/>
    </row>
    <row r="509" spans="4:6" ht="15.75">
      <c r="D509" s="233"/>
      <c r="E509" s="260"/>
      <c r="F509" s="260"/>
    </row>
    <row r="510" spans="4:6" ht="15.75">
      <c r="D510" s="233"/>
      <c r="E510" s="260"/>
      <c r="F510" s="260"/>
    </row>
    <row r="511" spans="4:6" ht="15.75">
      <c r="D511" s="233"/>
      <c r="E511" s="260"/>
      <c r="F511" s="260"/>
    </row>
    <row r="512" spans="4:6" ht="15.75">
      <c r="D512" s="233"/>
      <c r="E512" s="260"/>
      <c r="F512" s="260"/>
    </row>
    <row r="513" spans="4:6" ht="15.75">
      <c r="D513" s="233"/>
      <c r="E513" s="260"/>
      <c r="F513" s="260"/>
    </row>
    <row r="514" spans="4:6" ht="15.75">
      <c r="D514" s="233"/>
      <c r="E514" s="260"/>
      <c r="F514" s="260"/>
    </row>
    <row r="515" spans="4:6" ht="15.75">
      <c r="D515" s="233"/>
      <c r="E515" s="260"/>
      <c r="F515" s="260"/>
    </row>
    <row r="516" spans="4:6" ht="15.75">
      <c r="D516" s="233"/>
      <c r="E516" s="260"/>
      <c r="F516" s="260"/>
    </row>
    <row r="517" spans="4:6" ht="15.75">
      <c r="D517" s="233"/>
      <c r="E517" s="260"/>
      <c r="F517" s="260"/>
    </row>
    <row r="518" spans="4:6" ht="15.75">
      <c r="D518" s="233"/>
      <c r="E518" s="260"/>
      <c r="F518" s="260"/>
    </row>
    <row r="519" spans="4:6" ht="15.75">
      <c r="D519" s="233"/>
      <c r="E519" s="260"/>
      <c r="F519" s="260"/>
    </row>
    <row r="520" spans="4:6" ht="15.75">
      <c r="D520" s="233"/>
      <c r="E520" s="260"/>
      <c r="F520" s="260"/>
    </row>
    <row r="521" spans="4:6" ht="15.75">
      <c r="D521" s="233"/>
      <c r="E521" s="260"/>
      <c r="F521" s="260"/>
    </row>
    <row r="522" spans="4:6" ht="15.75">
      <c r="D522" s="233"/>
      <c r="E522" s="260"/>
      <c r="F522" s="260"/>
    </row>
    <row r="523" spans="4:6" ht="15.75">
      <c r="D523" s="233"/>
      <c r="E523" s="260"/>
      <c r="F523" s="260"/>
    </row>
    <row r="524" spans="4:6" ht="15.75">
      <c r="D524" s="233"/>
      <c r="E524" s="260"/>
      <c r="F524" s="260"/>
    </row>
    <row r="525" spans="4:6" ht="15.75">
      <c r="D525" s="233"/>
      <c r="E525" s="260"/>
      <c r="F525" s="260"/>
    </row>
    <row r="526" spans="4:6" ht="15.75">
      <c r="D526" s="233"/>
      <c r="E526" s="260"/>
      <c r="F526" s="260"/>
    </row>
    <row r="527" spans="4:6" ht="15.75">
      <c r="D527" s="233"/>
      <c r="E527" s="260"/>
      <c r="F527" s="260"/>
    </row>
    <row r="528" spans="4:6" ht="15.75">
      <c r="D528" s="233"/>
      <c r="E528" s="260"/>
      <c r="F528" s="260"/>
    </row>
    <row r="529" spans="4:6" ht="15.75">
      <c r="D529" s="233"/>
      <c r="E529" s="260"/>
      <c r="F529" s="260"/>
    </row>
    <row r="530" spans="4:6" ht="15.75">
      <c r="D530" s="233"/>
      <c r="E530" s="260"/>
      <c r="F530" s="260"/>
    </row>
    <row r="531" spans="4:6" ht="15.75">
      <c r="D531" s="233"/>
      <c r="E531" s="260"/>
      <c r="F531" s="260"/>
    </row>
    <row r="532" spans="4:6" ht="15.75">
      <c r="D532" s="233"/>
      <c r="E532" s="260"/>
      <c r="F532" s="260"/>
    </row>
    <row r="533" spans="4:6" ht="15.75">
      <c r="D533" s="233"/>
      <c r="E533" s="260"/>
      <c r="F533" s="260"/>
    </row>
    <row r="534" spans="4:6" ht="15.75">
      <c r="D534" s="233"/>
      <c r="E534" s="260"/>
      <c r="F534" s="260"/>
    </row>
    <row r="535" spans="4:6" ht="15.75">
      <c r="D535" s="233"/>
      <c r="E535" s="260"/>
      <c r="F535" s="260"/>
    </row>
    <row r="536" spans="4:6" ht="15.75">
      <c r="D536" s="233"/>
      <c r="E536" s="260"/>
      <c r="F536" s="260"/>
    </row>
    <row r="537" spans="4:6" ht="15.75">
      <c r="D537" s="233"/>
      <c r="E537" s="260"/>
      <c r="F537" s="260"/>
    </row>
    <row r="538" spans="4:6" ht="15.75">
      <c r="D538" s="233"/>
      <c r="E538" s="260"/>
      <c r="F538" s="260"/>
    </row>
    <row r="539" spans="4:6" ht="15.75">
      <c r="D539" s="233"/>
      <c r="E539" s="260"/>
      <c r="F539" s="260"/>
    </row>
    <row r="540" spans="4:6" ht="15.75">
      <c r="D540" s="233"/>
      <c r="E540" s="260"/>
      <c r="F540" s="260"/>
    </row>
    <row r="541" spans="4:6" ht="15.75">
      <c r="D541" s="233"/>
      <c r="E541" s="260"/>
      <c r="F541" s="260"/>
    </row>
    <row r="542" spans="4:6" ht="15.75">
      <c r="D542" s="233"/>
      <c r="E542" s="260"/>
      <c r="F542" s="260"/>
    </row>
    <row r="543" spans="4:6" ht="15.75">
      <c r="D543" s="233"/>
      <c r="E543" s="260"/>
      <c r="F543" s="260"/>
    </row>
    <row r="544" spans="4:6" ht="15.75">
      <c r="D544" s="233"/>
      <c r="E544" s="260"/>
      <c r="F544" s="260"/>
    </row>
    <row r="545" spans="4:6" ht="15.75">
      <c r="D545" s="233"/>
      <c r="E545" s="260"/>
      <c r="F545" s="260"/>
    </row>
    <row r="546" spans="4:6" ht="15.75">
      <c r="D546" s="233"/>
      <c r="E546" s="260"/>
      <c r="F546" s="260"/>
    </row>
    <row r="547" spans="4:6" ht="15.75">
      <c r="D547" s="233"/>
      <c r="E547" s="260"/>
      <c r="F547" s="260"/>
    </row>
    <row r="548" spans="4:6" ht="15.75">
      <c r="D548" s="233"/>
      <c r="E548" s="260"/>
      <c r="F548" s="260"/>
    </row>
    <row r="549" spans="4:6" ht="15.75">
      <c r="D549" s="233"/>
      <c r="E549" s="260"/>
      <c r="F549" s="260"/>
    </row>
    <row r="550" spans="4:6" ht="15.75">
      <c r="D550" s="233"/>
      <c r="E550" s="260"/>
      <c r="F550" s="260"/>
    </row>
    <row r="551" spans="4:6" ht="15.75">
      <c r="D551" s="233"/>
      <c r="E551" s="260"/>
      <c r="F551" s="260"/>
    </row>
    <row r="552" spans="4:6" ht="15.75">
      <c r="D552" s="233"/>
      <c r="E552" s="260"/>
      <c r="F552" s="260"/>
    </row>
    <row r="553" spans="4:6" ht="15.75">
      <c r="D553" s="233"/>
      <c r="E553" s="260"/>
      <c r="F553" s="260"/>
    </row>
    <row r="554" spans="4:6" ht="15.75">
      <c r="D554" s="233"/>
      <c r="E554" s="260"/>
      <c r="F554" s="260"/>
    </row>
    <row r="555" spans="4:6" ht="15.75">
      <c r="D555" s="233"/>
      <c r="E555" s="260"/>
      <c r="F555" s="260"/>
    </row>
    <row r="556" spans="4:6" ht="15.75">
      <c r="D556" s="233"/>
      <c r="E556" s="260"/>
      <c r="F556" s="260"/>
    </row>
    <row r="557" spans="4:6" ht="15.75">
      <c r="D557" s="233"/>
      <c r="E557" s="260"/>
      <c r="F557" s="260"/>
    </row>
    <row r="558" spans="4:6" ht="15.75">
      <c r="D558" s="233"/>
      <c r="E558" s="260"/>
      <c r="F558" s="260"/>
    </row>
    <row r="559" spans="4:6" ht="15.75">
      <c r="D559" s="233"/>
      <c r="E559" s="260"/>
      <c r="F559" s="260"/>
    </row>
    <row r="560" spans="4:6" ht="15.75">
      <c r="D560" s="233"/>
      <c r="E560" s="260"/>
      <c r="F560" s="260"/>
    </row>
    <row r="561" spans="4:6" ht="15.75">
      <c r="D561" s="233"/>
      <c r="E561" s="260"/>
      <c r="F561" s="260"/>
    </row>
    <row r="562" spans="4:6" ht="15.75">
      <c r="D562" s="233"/>
      <c r="E562" s="260"/>
      <c r="F562" s="260"/>
    </row>
    <row r="563" spans="4:6" ht="15.75">
      <c r="D563" s="233"/>
      <c r="E563" s="260"/>
      <c r="F563" s="260"/>
    </row>
    <row r="564" spans="4:6" ht="15.75">
      <c r="D564" s="233"/>
      <c r="E564" s="260"/>
      <c r="F564" s="260"/>
    </row>
    <row r="565" spans="4:6" ht="15.75">
      <c r="D565" s="233"/>
      <c r="E565" s="260"/>
      <c r="F565" s="260"/>
    </row>
    <row r="566" spans="4:6" ht="15.75">
      <c r="D566" s="233"/>
      <c r="E566" s="260"/>
      <c r="F566" s="260"/>
    </row>
    <row r="567" spans="4:6" ht="15.75">
      <c r="D567" s="233"/>
      <c r="E567" s="260"/>
      <c r="F567" s="260"/>
    </row>
    <row r="568" spans="4:6" ht="15.75">
      <c r="D568" s="233"/>
      <c r="E568" s="260"/>
      <c r="F568" s="260"/>
    </row>
    <row r="569" spans="4:6" ht="15.75">
      <c r="D569" s="233"/>
      <c r="E569" s="260"/>
      <c r="F569" s="260"/>
    </row>
    <row r="570" spans="4:6" ht="15.75">
      <c r="D570" s="233"/>
      <c r="E570" s="260"/>
      <c r="F570" s="260"/>
    </row>
    <row r="571" spans="4:6" ht="15.75">
      <c r="D571" s="233"/>
      <c r="E571" s="260"/>
      <c r="F571" s="260"/>
    </row>
    <row r="572" spans="4:6" ht="15.75">
      <c r="D572" s="233"/>
      <c r="E572" s="260"/>
      <c r="F572" s="260"/>
    </row>
    <row r="573" spans="4:6" ht="15.75">
      <c r="D573" s="233"/>
      <c r="E573" s="260"/>
      <c r="F573" s="260"/>
    </row>
    <row r="574" spans="4:6" ht="15.75">
      <c r="D574" s="233"/>
      <c r="E574" s="260"/>
      <c r="F574" s="260"/>
    </row>
    <row r="575" spans="4:6" ht="15.75">
      <c r="D575" s="233"/>
      <c r="E575" s="260"/>
      <c r="F575" s="260"/>
    </row>
    <row r="576" spans="4:6" ht="15.75">
      <c r="D576" s="233"/>
      <c r="E576" s="260"/>
      <c r="F576" s="260"/>
    </row>
    <row r="577" spans="4:6" ht="15.75">
      <c r="D577" s="233"/>
      <c r="E577" s="260"/>
      <c r="F577" s="260"/>
    </row>
    <row r="578" spans="4:6" ht="15.75">
      <c r="D578" s="233"/>
      <c r="E578" s="260"/>
      <c r="F578" s="260"/>
    </row>
    <row r="579" spans="4:6" ht="15.75">
      <c r="D579" s="233"/>
      <c r="E579" s="260"/>
      <c r="F579" s="260"/>
    </row>
    <row r="580" spans="4:6" ht="15.75">
      <c r="D580" s="233"/>
      <c r="E580" s="260"/>
      <c r="F580" s="260"/>
    </row>
    <row r="581" spans="4:6" ht="15.75">
      <c r="D581" s="233"/>
      <c r="E581" s="260"/>
      <c r="F581" s="260"/>
    </row>
    <row r="582" spans="4:6" ht="15.75">
      <c r="D582" s="233"/>
      <c r="E582" s="260"/>
      <c r="F582" s="260"/>
    </row>
    <row r="583" spans="4:6" ht="15.75">
      <c r="D583" s="233"/>
      <c r="E583" s="260"/>
      <c r="F583" s="260"/>
    </row>
    <row r="584" spans="4:6" ht="15.75">
      <c r="D584" s="233"/>
      <c r="E584" s="260"/>
      <c r="F584" s="260"/>
    </row>
    <row r="585" spans="4:6" ht="15.75">
      <c r="D585" s="233"/>
      <c r="E585" s="260"/>
      <c r="F585" s="260"/>
    </row>
    <row r="586" spans="4:6" ht="15.75">
      <c r="D586" s="233"/>
      <c r="E586" s="260"/>
      <c r="F586" s="260"/>
    </row>
    <row r="587" spans="4:6" ht="15.75">
      <c r="D587" s="233"/>
      <c r="E587" s="260"/>
      <c r="F587" s="260"/>
    </row>
    <row r="588" spans="4:6" ht="15.75">
      <c r="D588" s="233"/>
      <c r="E588" s="260"/>
      <c r="F588" s="260"/>
    </row>
    <row r="589" spans="4:6" ht="15.75">
      <c r="D589" s="233"/>
      <c r="E589" s="260"/>
      <c r="F589" s="260"/>
    </row>
    <row r="590" spans="4:6" ht="15.75">
      <c r="D590" s="233"/>
      <c r="E590" s="260"/>
      <c r="F590" s="260"/>
    </row>
    <row r="591" spans="4:6" ht="15.75">
      <c r="D591" s="233"/>
      <c r="E591" s="260"/>
      <c r="F591" s="260"/>
    </row>
    <row r="592" spans="4:6" ht="15.75">
      <c r="D592" s="233"/>
      <c r="E592" s="260"/>
      <c r="F592" s="260"/>
    </row>
    <row r="593" spans="4:6" ht="15.75">
      <c r="D593" s="233"/>
      <c r="E593" s="260"/>
      <c r="F593" s="260"/>
    </row>
    <row r="594" spans="4:6" ht="15.75">
      <c r="D594" s="233"/>
      <c r="E594" s="260"/>
      <c r="F594" s="260"/>
    </row>
    <row r="595" spans="4:6" ht="15.75">
      <c r="D595" s="233"/>
      <c r="E595" s="260"/>
      <c r="F595" s="260"/>
    </row>
    <row r="596" spans="4:6" ht="15.75">
      <c r="D596" s="233"/>
      <c r="E596" s="260"/>
      <c r="F596" s="260"/>
    </row>
    <row r="597" spans="4:6" ht="15.75">
      <c r="D597" s="233"/>
      <c r="E597" s="260"/>
      <c r="F597" s="260"/>
    </row>
    <row r="598" spans="4:6" ht="15.75">
      <c r="D598" s="233"/>
      <c r="E598" s="260"/>
      <c r="F598" s="260"/>
    </row>
    <row r="599" spans="4:6" ht="15.75">
      <c r="D599" s="233"/>
      <c r="E599" s="260"/>
      <c r="F599" s="260"/>
    </row>
    <row r="600" spans="4:6" ht="15.75">
      <c r="D600" s="233"/>
      <c r="E600" s="260"/>
      <c r="F600" s="260"/>
    </row>
    <row r="601" spans="4:6" ht="15.75">
      <c r="D601" s="233"/>
      <c r="E601" s="260"/>
      <c r="F601" s="260"/>
    </row>
    <row r="602" spans="4:6" ht="15.75">
      <c r="D602" s="233"/>
      <c r="E602" s="260"/>
      <c r="F602" s="260"/>
    </row>
    <row r="603" spans="4:6" ht="15.75">
      <c r="D603" s="233"/>
      <c r="E603" s="260"/>
      <c r="F603" s="260"/>
    </row>
    <row r="604" spans="4:6" ht="15.75">
      <c r="D604" s="233"/>
      <c r="E604" s="260"/>
      <c r="F604" s="260"/>
    </row>
    <row r="605" spans="4:6" ht="15.75">
      <c r="D605" s="233"/>
      <c r="E605" s="260"/>
      <c r="F605" s="260"/>
    </row>
    <row r="606" spans="4:6" ht="15.75">
      <c r="D606" s="233"/>
      <c r="E606" s="260"/>
      <c r="F606" s="260"/>
    </row>
    <row r="607" spans="4:6" ht="15.75">
      <c r="D607" s="233"/>
      <c r="E607" s="260"/>
      <c r="F607" s="260"/>
    </row>
    <row r="608" spans="4:6" ht="15.75">
      <c r="D608" s="233"/>
      <c r="E608" s="260"/>
      <c r="F608" s="260"/>
    </row>
    <row r="609" spans="4:6" ht="15.75">
      <c r="D609" s="233"/>
      <c r="E609" s="260"/>
      <c r="F609" s="260"/>
    </row>
    <row r="610" spans="4:6" ht="15.75">
      <c r="D610" s="233"/>
      <c r="E610" s="260"/>
      <c r="F610" s="260"/>
    </row>
    <row r="611" spans="4:6" ht="15.75">
      <c r="D611" s="233"/>
      <c r="E611" s="260"/>
      <c r="F611" s="260"/>
    </row>
    <row r="612" spans="4:6" ht="15.75">
      <c r="D612" s="233"/>
      <c r="E612" s="260"/>
      <c r="F612" s="260"/>
    </row>
    <row r="613" spans="4:6" ht="15.75">
      <c r="D613" s="233"/>
      <c r="E613" s="260"/>
      <c r="F613" s="260"/>
    </row>
    <row r="614" spans="4:6" ht="15.75">
      <c r="D614" s="233"/>
      <c r="E614" s="260"/>
      <c r="F614" s="260"/>
    </row>
  </sheetData>
  <sheetProtection/>
  <mergeCells count="22">
    <mergeCell ref="A8:F8"/>
    <mergeCell ref="A9:F9"/>
    <mergeCell ref="A373:F373"/>
    <mergeCell ref="A13:F13"/>
    <mergeCell ref="A17:F17"/>
    <mergeCell ref="D18:F18"/>
    <mergeCell ref="A19:A20"/>
    <mergeCell ref="A6:F6"/>
    <mergeCell ref="A12:F12"/>
    <mergeCell ref="A10:F10"/>
    <mergeCell ref="A11:F11"/>
    <mergeCell ref="A7:F7"/>
    <mergeCell ref="B19:B20"/>
    <mergeCell ref="C19:C20"/>
    <mergeCell ref="D19:D20"/>
    <mergeCell ref="E19:F19"/>
    <mergeCell ref="A14:F14"/>
    <mergeCell ref="A1:F1"/>
    <mergeCell ref="A2:F2"/>
    <mergeCell ref="A3:F3"/>
    <mergeCell ref="A4:F4"/>
    <mergeCell ref="A5:F5"/>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rgb="FF92D050"/>
  </sheetPr>
  <dimension ref="A1:G594"/>
  <sheetViews>
    <sheetView zoomScale="85" zoomScaleNormal="85" zoomScalePageLayoutView="0" workbookViewId="0" topLeftCell="A1">
      <selection activeCell="F12" sqref="F12"/>
    </sheetView>
  </sheetViews>
  <sheetFormatPr defaultColWidth="9.00390625" defaultRowHeight="12.75"/>
  <cols>
    <col min="1" max="1" width="82.25390625" style="301" customWidth="1"/>
    <col min="2" max="2" width="15.875" style="369" customWidth="1"/>
    <col min="3" max="3" width="5.00390625" style="369" customWidth="1"/>
    <col min="4" max="4" width="14.75390625" style="371" customWidth="1"/>
    <col min="5" max="5" width="17.125" style="301" customWidth="1"/>
    <col min="6" max="6" width="12.375" style="301" bestFit="1" customWidth="1"/>
    <col min="7" max="7" width="14.375" style="301" customWidth="1"/>
    <col min="8" max="8" width="9.125" style="301" customWidth="1"/>
    <col min="9" max="9" width="21.125" style="301" customWidth="1"/>
    <col min="10" max="16384" width="9.125" style="301" customWidth="1"/>
  </cols>
  <sheetData>
    <row r="1" spans="1:4" ht="15.75">
      <c r="A1" s="467" t="s">
        <v>547</v>
      </c>
      <c r="B1" s="467"/>
      <c r="C1" s="467"/>
      <c r="D1" s="467"/>
    </row>
    <row r="2" spans="1:4" ht="15.75">
      <c r="A2" s="467" t="s">
        <v>544</v>
      </c>
      <c r="B2" s="467"/>
      <c r="C2" s="467"/>
      <c r="D2" s="467"/>
    </row>
    <row r="3" spans="1:4" ht="15.75">
      <c r="A3" s="467" t="s">
        <v>546</v>
      </c>
      <c r="B3" s="467"/>
      <c r="C3" s="467"/>
      <c r="D3" s="467"/>
    </row>
    <row r="4" spans="1:4" ht="15.75">
      <c r="A4" s="467" t="s">
        <v>542</v>
      </c>
      <c r="B4" s="467"/>
      <c r="C4" s="467"/>
      <c r="D4" s="467"/>
    </row>
    <row r="5" spans="1:4" ht="15.75">
      <c r="A5" s="467" t="s">
        <v>1077</v>
      </c>
      <c r="B5" s="468"/>
      <c r="C5" s="468"/>
      <c r="D5" s="468"/>
    </row>
    <row r="6" spans="1:4" ht="15.75">
      <c r="A6" s="467" t="s">
        <v>1155</v>
      </c>
      <c r="B6" s="467"/>
      <c r="C6" s="467"/>
      <c r="D6" s="467"/>
    </row>
    <row r="7" spans="1:4" ht="15.75">
      <c r="A7" s="467" t="s">
        <v>1287</v>
      </c>
      <c r="B7" s="468"/>
      <c r="C7" s="468"/>
      <c r="D7" s="468"/>
    </row>
    <row r="8" spans="1:4" ht="15.75">
      <c r="A8" s="467" t="s">
        <v>1304</v>
      </c>
      <c r="B8" s="468"/>
      <c r="C8" s="468"/>
      <c r="D8" s="468"/>
    </row>
    <row r="9" spans="1:4" ht="15.75">
      <c r="A9" s="467" t="s">
        <v>1327</v>
      </c>
      <c r="B9" s="468"/>
      <c r="C9" s="468"/>
      <c r="D9" s="468"/>
    </row>
    <row r="10" spans="1:4" ht="15.75">
      <c r="A10" s="467" t="s">
        <v>1418</v>
      </c>
      <c r="B10" s="468"/>
      <c r="C10" s="468"/>
      <c r="D10" s="468"/>
    </row>
    <row r="11" spans="1:4" ht="15.75">
      <c r="A11" s="467" t="s">
        <v>1464</v>
      </c>
      <c r="B11" s="453"/>
      <c r="C11" s="453"/>
      <c r="D11" s="453"/>
    </row>
    <row r="12" spans="1:4" ht="15.75">
      <c r="A12" s="138"/>
      <c r="B12" s="28"/>
      <c r="C12" s="28"/>
      <c r="D12" s="28"/>
    </row>
    <row r="14" spans="1:4" ht="72" customHeight="1">
      <c r="A14" s="469" t="s">
        <v>880</v>
      </c>
      <c r="B14" s="469"/>
      <c r="C14" s="469"/>
      <c r="D14" s="469"/>
    </row>
    <row r="15" spans="1:4" ht="15" customHeight="1">
      <c r="A15" s="349"/>
      <c r="B15" s="349"/>
      <c r="C15" s="349"/>
      <c r="D15" s="349"/>
    </row>
    <row r="16" spans="1:4" ht="15.75">
      <c r="A16" s="469"/>
      <c r="B16" s="469"/>
      <c r="C16" s="469"/>
      <c r="D16" s="469"/>
    </row>
    <row r="17" spans="3:4" ht="15.75">
      <c r="C17" s="470" t="s">
        <v>543</v>
      </c>
      <c r="D17" s="470"/>
    </row>
    <row r="18" spans="1:4" s="348" customFormat="1" ht="15.75">
      <c r="A18" s="370" t="s">
        <v>488</v>
      </c>
      <c r="B18" s="370" t="s">
        <v>436</v>
      </c>
      <c r="C18" s="372" t="s">
        <v>15</v>
      </c>
      <c r="D18" s="373" t="s">
        <v>473</v>
      </c>
    </row>
    <row r="19" spans="1:4" s="348" customFormat="1" ht="15.75">
      <c r="A19" s="311">
        <v>1</v>
      </c>
      <c r="B19" s="311">
        <v>2</v>
      </c>
      <c r="C19" s="374">
        <v>3</v>
      </c>
      <c r="D19" s="339">
        <v>4</v>
      </c>
    </row>
    <row r="20" spans="1:7" s="334" customFormat="1" ht="31.5">
      <c r="A20" s="344" t="s">
        <v>129</v>
      </c>
      <c r="B20" s="5" t="s">
        <v>84</v>
      </c>
      <c r="C20" s="5"/>
      <c r="D20" s="15">
        <f>D32+D51+D64+D96+D113+D73+D84+D89+D21+D26+D29+D120</f>
        <v>1198711.3650000002</v>
      </c>
      <c r="G20" s="340"/>
    </row>
    <row r="21" spans="1:7" s="334" customFormat="1" ht="15.75">
      <c r="A21" s="2" t="s">
        <v>1133</v>
      </c>
      <c r="B21" s="7" t="s">
        <v>1134</v>
      </c>
      <c r="C21" s="7"/>
      <c r="D21" s="333">
        <f>D24+D22</f>
        <v>5946.753</v>
      </c>
      <c r="G21" s="340"/>
    </row>
    <row r="22" spans="1:7" s="334" customFormat="1" ht="31.5">
      <c r="A22" s="2" t="s">
        <v>1135</v>
      </c>
      <c r="B22" s="7" t="s">
        <v>1136</v>
      </c>
      <c r="C22" s="7"/>
      <c r="D22" s="333">
        <f>D23</f>
        <v>4846.248</v>
      </c>
      <c r="G22" s="340"/>
    </row>
    <row r="23" spans="1:7" s="334" customFormat="1" ht="31.5">
      <c r="A23" s="2" t="s">
        <v>599</v>
      </c>
      <c r="B23" s="7" t="s">
        <v>1136</v>
      </c>
      <c r="C23" s="7" t="s">
        <v>600</v>
      </c>
      <c r="D23" s="333">
        <v>4846.248</v>
      </c>
      <c r="G23" s="340"/>
    </row>
    <row r="24" spans="1:7" s="334" customFormat="1" ht="47.25">
      <c r="A24" s="2" t="s">
        <v>1137</v>
      </c>
      <c r="B24" s="7" t="s">
        <v>1138</v>
      </c>
      <c r="C24" s="7"/>
      <c r="D24" s="333">
        <f>D25</f>
        <v>1100.505</v>
      </c>
      <c r="G24" s="340"/>
    </row>
    <row r="25" spans="1:7" s="334" customFormat="1" ht="31.5">
      <c r="A25" s="2" t="s">
        <v>599</v>
      </c>
      <c r="B25" s="7" t="s">
        <v>1138</v>
      </c>
      <c r="C25" s="7" t="s">
        <v>600</v>
      </c>
      <c r="D25" s="333">
        <v>1100.505</v>
      </c>
      <c r="G25" s="340"/>
    </row>
    <row r="26" spans="1:7" s="334" customFormat="1" ht="15.75">
      <c r="A26" s="2" t="s">
        <v>1139</v>
      </c>
      <c r="B26" s="7" t="s">
        <v>1140</v>
      </c>
      <c r="C26" s="7"/>
      <c r="D26" s="333">
        <f>D27</f>
        <v>600.99</v>
      </c>
      <c r="G26" s="340"/>
    </row>
    <row r="27" spans="1:7" s="334" customFormat="1" ht="31.5">
      <c r="A27" s="2" t="s">
        <v>103</v>
      </c>
      <c r="B27" s="7" t="s">
        <v>1141</v>
      </c>
      <c r="C27" s="7"/>
      <c r="D27" s="333">
        <f>D28</f>
        <v>600.99</v>
      </c>
      <c r="G27" s="340"/>
    </row>
    <row r="28" spans="1:7" s="334" customFormat="1" ht="31.5">
      <c r="A28" s="2" t="s">
        <v>599</v>
      </c>
      <c r="B28" s="7" t="s">
        <v>1141</v>
      </c>
      <c r="C28" s="7" t="s">
        <v>600</v>
      </c>
      <c r="D28" s="333">
        <v>600.99</v>
      </c>
      <c r="G28" s="340"/>
    </row>
    <row r="29" spans="1:7" s="334" customFormat="1" ht="15.75">
      <c r="A29" s="2" t="s">
        <v>1142</v>
      </c>
      <c r="B29" s="7" t="s">
        <v>1143</v>
      </c>
      <c r="C29" s="7"/>
      <c r="D29" s="333">
        <f>D30</f>
        <v>2102.153</v>
      </c>
      <c r="G29" s="340"/>
    </row>
    <row r="30" spans="1:7" s="334" customFormat="1" ht="47.25">
      <c r="A30" s="2" t="s">
        <v>1144</v>
      </c>
      <c r="B30" s="7" t="s">
        <v>1145</v>
      </c>
      <c r="C30" s="7"/>
      <c r="D30" s="333">
        <f>D31</f>
        <v>2102.153</v>
      </c>
      <c r="G30" s="340"/>
    </row>
    <row r="31" spans="1:7" s="334" customFormat="1" ht="31.5">
      <c r="A31" s="2" t="s">
        <v>599</v>
      </c>
      <c r="B31" s="7" t="s">
        <v>1145</v>
      </c>
      <c r="C31" s="7" t="s">
        <v>600</v>
      </c>
      <c r="D31" s="333">
        <v>2102.153</v>
      </c>
      <c r="G31" s="340"/>
    </row>
    <row r="32" spans="1:4" s="334" customFormat="1" ht="31.5">
      <c r="A32" s="6" t="s">
        <v>230</v>
      </c>
      <c r="B32" s="7" t="s">
        <v>85</v>
      </c>
      <c r="C32" s="7"/>
      <c r="D32" s="333">
        <f>D35+D37+D39+D33+D43+D41+D45+D47+D49</f>
        <v>394346.53400000004</v>
      </c>
    </row>
    <row r="33" spans="1:4" s="334" customFormat="1" ht="15.75">
      <c r="A33" s="6" t="s">
        <v>490</v>
      </c>
      <c r="B33" s="7" t="s">
        <v>234</v>
      </c>
      <c r="C33" s="7"/>
      <c r="D33" s="333">
        <f>D34</f>
        <v>115560.675</v>
      </c>
    </row>
    <row r="34" spans="1:4" s="334" customFormat="1" ht="31.5">
      <c r="A34" s="6" t="s">
        <v>599</v>
      </c>
      <c r="B34" s="7" t="s">
        <v>234</v>
      </c>
      <c r="C34" s="7" t="s">
        <v>600</v>
      </c>
      <c r="D34" s="333">
        <v>115560.675</v>
      </c>
    </row>
    <row r="35" spans="1:4" ht="181.5" customHeight="1">
      <c r="A35" s="6" t="s">
        <v>640</v>
      </c>
      <c r="B35" s="7" t="s">
        <v>231</v>
      </c>
      <c r="C35" s="7"/>
      <c r="D35" s="333">
        <f>D36</f>
        <v>195303.7</v>
      </c>
    </row>
    <row r="36" spans="1:4" ht="31.5">
      <c r="A36" s="6" t="s">
        <v>599</v>
      </c>
      <c r="B36" s="7" t="s">
        <v>231</v>
      </c>
      <c r="C36" s="7" t="s">
        <v>600</v>
      </c>
      <c r="D36" s="333">
        <v>195303.7</v>
      </c>
    </row>
    <row r="37" spans="1:4" ht="181.5" customHeight="1">
      <c r="A37" s="6" t="s">
        <v>7</v>
      </c>
      <c r="B37" s="7" t="s">
        <v>232</v>
      </c>
      <c r="C37" s="7"/>
      <c r="D37" s="333">
        <v>2650</v>
      </c>
    </row>
    <row r="38" spans="1:4" ht="31.5">
      <c r="A38" s="6" t="s">
        <v>599</v>
      </c>
      <c r="B38" s="7" t="s">
        <v>232</v>
      </c>
      <c r="C38" s="7" t="s">
        <v>600</v>
      </c>
      <c r="D38" s="333">
        <v>2650</v>
      </c>
    </row>
    <row r="39" spans="1:4" ht="197.25" customHeight="1">
      <c r="A39" s="6" t="s">
        <v>641</v>
      </c>
      <c r="B39" s="7" t="s">
        <v>233</v>
      </c>
      <c r="C39" s="7"/>
      <c r="D39" s="333">
        <f>D40</f>
        <v>71777.2</v>
      </c>
    </row>
    <row r="40" spans="1:4" ht="31.5">
      <c r="A40" s="6" t="s">
        <v>599</v>
      </c>
      <c r="B40" s="7" t="s">
        <v>233</v>
      </c>
      <c r="C40" s="7" t="s">
        <v>600</v>
      </c>
      <c r="D40" s="333">
        <v>71777.2</v>
      </c>
    </row>
    <row r="41" spans="1:4" ht="35.25" customHeight="1">
      <c r="A41" s="2" t="s">
        <v>661</v>
      </c>
      <c r="B41" s="7" t="s">
        <v>1057</v>
      </c>
      <c r="C41" s="7"/>
      <c r="D41" s="333">
        <f>D42</f>
        <v>478.5</v>
      </c>
    </row>
    <row r="42" spans="1:4" ht="31.5">
      <c r="A42" s="2" t="s">
        <v>599</v>
      </c>
      <c r="B42" s="7" t="s">
        <v>1057</v>
      </c>
      <c r="C42" s="7" t="s">
        <v>600</v>
      </c>
      <c r="D42" s="333">
        <v>478.5</v>
      </c>
    </row>
    <row r="43" spans="1:4" ht="31.5">
      <c r="A43" s="2" t="s">
        <v>1044</v>
      </c>
      <c r="B43" s="7" t="s">
        <v>1058</v>
      </c>
      <c r="C43" s="7"/>
      <c r="D43" s="333">
        <f>D44</f>
        <v>5157.83</v>
      </c>
    </row>
    <row r="44" spans="1:4" ht="31.5">
      <c r="A44" s="2" t="s">
        <v>599</v>
      </c>
      <c r="B44" s="7" t="s">
        <v>1058</v>
      </c>
      <c r="C44" s="7" t="s">
        <v>600</v>
      </c>
      <c r="D44" s="333">
        <v>5157.83</v>
      </c>
    </row>
    <row r="45" spans="1:4" ht="31.5">
      <c r="A45" s="2" t="s">
        <v>1046</v>
      </c>
      <c r="B45" s="7" t="s">
        <v>1059</v>
      </c>
      <c r="C45" s="7"/>
      <c r="D45" s="333">
        <f>D46</f>
        <v>216.63</v>
      </c>
    </row>
    <row r="46" spans="1:4" ht="31.5">
      <c r="A46" s="2" t="s">
        <v>599</v>
      </c>
      <c r="B46" s="7" t="s">
        <v>1059</v>
      </c>
      <c r="C46" s="7" t="s">
        <v>600</v>
      </c>
      <c r="D46" s="333">
        <v>216.63</v>
      </c>
    </row>
    <row r="47" spans="1:4" ht="31.5">
      <c r="A47" s="2" t="s">
        <v>1048</v>
      </c>
      <c r="B47" s="7" t="s">
        <v>1060</v>
      </c>
      <c r="C47" s="7"/>
      <c r="D47" s="333">
        <f>D48</f>
        <v>216.63</v>
      </c>
    </row>
    <row r="48" spans="1:4" ht="31.5">
      <c r="A48" s="2" t="s">
        <v>599</v>
      </c>
      <c r="B48" s="7" t="s">
        <v>1060</v>
      </c>
      <c r="C48" s="7" t="s">
        <v>600</v>
      </c>
      <c r="D48" s="333">
        <v>216.63</v>
      </c>
    </row>
    <row r="49" spans="1:4" ht="15.75">
      <c r="A49" s="2" t="s">
        <v>1254</v>
      </c>
      <c r="B49" s="7" t="s">
        <v>1255</v>
      </c>
      <c r="C49" s="7"/>
      <c r="D49" s="333">
        <f>D50</f>
        <v>2985.369</v>
      </c>
    </row>
    <row r="50" spans="1:4" ht="31.5">
      <c r="A50" s="2" t="s">
        <v>599</v>
      </c>
      <c r="B50" s="7" t="s">
        <v>1255</v>
      </c>
      <c r="C50" s="7" t="s">
        <v>600</v>
      </c>
      <c r="D50" s="333">
        <v>2985.369</v>
      </c>
    </row>
    <row r="51" spans="1:4" s="334" customFormat="1" ht="31.5">
      <c r="A51" s="6" t="s">
        <v>94</v>
      </c>
      <c r="B51" s="7" t="s">
        <v>236</v>
      </c>
      <c r="C51" s="7"/>
      <c r="D51" s="333">
        <f>D54+D56+D58+D52+D60+D62</f>
        <v>564558.829</v>
      </c>
    </row>
    <row r="52" spans="1:4" s="334" customFormat="1" ht="31.5">
      <c r="A52" s="6" t="s">
        <v>601</v>
      </c>
      <c r="B52" s="7" t="s">
        <v>240</v>
      </c>
      <c r="C52" s="7"/>
      <c r="D52" s="333">
        <f>D53</f>
        <v>170080.53</v>
      </c>
    </row>
    <row r="53" spans="1:6" s="334" customFormat="1" ht="31.5">
      <c r="A53" s="6" t="s">
        <v>599</v>
      </c>
      <c r="B53" s="7" t="s">
        <v>240</v>
      </c>
      <c r="C53" s="7" t="s">
        <v>600</v>
      </c>
      <c r="D53" s="333">
        <v>170080.53</v>
      </c>
      <c r="F53" s="341"/>
    </row>
    <row r="54" spans="1:4" ht="151.5" customHeight="1">
      <c r="A54" s="6" t="s">
        <v>642</v>
      </c>
      <c r="B54" s="7" t="s">
        <v>237</v>
      </c>
      <c r="C54" s="7"/>
      <c r="D54" s="333">
        <f>D55</f>
        <v>340516.1</v>
      </c>
    </row>
    <row r="55" spans="1:4" ht="31.5">
      <c r="A55" s="6" t="s">
        <v>599</v>
      </c>
      <c r="B55" s="7" t="s">
        <v>237</v>
      </c>
      <c r="C55" s="7" t="s">
        <v>600</v>
      </c>
      <c r="D55" s="333">
        <v>340516.1</v>
      </c>
    </row>
    <row r="56" spans="1:4" ht="161.25" customHeight="1">
      <c r="A56" s="6" t="s">
        <v>643</v>
      </c>
      <c r="B56" s="7" t="s">
        <v>238</v>
      </c>
      <c r="C56" s="7"/>
      <c r="D56" s="333">
        <f>D57</f>
        <v>12201.6</v>
      </c>
    </row>
    <row r="57" spans="1:4" ht="31.5">
      <c r="A57" s="6" t="s">
        <v>599</v>
      </c>
      <c r="B57" s="7" t="s">
        <v>238</v>
      </c>
      <c r="C57" s="7" t="s">
        <v>600</v>
      </c>
      <c r="D57" s="333">
        <v>12201.6</v>
      </c>
    </row>
    <row r="58" spans="1:4" ht="182.25" customHeight="1">
      <c r="A58" s="6" t="s">
        <v>644</v>
      </c>
      <c r="B58" s="7" t="s">
        <v>239</v>
      </c>
      <c r="C58" s="7"/>
      <c r="D58" s="333">
        <f>D59</f>
        <v>36508</v>
      </c>
    </row>
    <row r="59" spans="1:4" ht="31.5">
      <c r="A59" s="6" t="s">
        <v>599</v>
      </c>
      <c r="B59" s="7" t="s">
        <v>239</v>
      </c>
      <c r="C59" s="7" t="s">
        <v>600</v>
      </c>
      <c r="D59" s="333">
        <v>36508</v>
      </c>
    </row>
    <row r="60" spans="1:4" ht="35.25" customHeight="1">
      <c r="A60" s="2" t="s">
        <v>661</v>
      </c>
      <c r="B60" s="7" t="s">
        <v>1061</v>
      </c>
      <c r="C60" s="7"/>
      <c r="D60" s="333">
        <f>D61</f>
        <v>1031.5</v>
      </c>
    </row>
    <row r="61" spans="1:4" ht="35.25" customHeight="1">
      <c r="A61" s="2" t="s">
        <v>599</v>
      </c>
      <c r="B61" s="7" t="s">
        <v>1061</v>
      </c>
      <c r="C61" s="7" t="s">
        <v>600</v>
      </c>
      <c r="D61" s="333">
        <v>1031.5</v>
      </c>
    </row>
    <row r="62" spans="1:4" ht="19.5" customHeight="1">
      <c r="A62" s="2" t="s">
        <v>1254</v>
      </c>
      <c r="B62" s="7" t="s">
        <v>1256</v>
      </c>
      <c r="C62" s="7"/>
      <c r="D62" s="333">
        <f>D63</f>
        <v>4221.099</v>
      </c>
    </row>
    <row r="63" spans="1:4" ht="35.25" customHeight="1">
      <c r="A63" s="2" t="s">
        <v>599</v>
      </c>
      <c r="B63" s="7" t="s">
        <v>1256</v>
      </c>
      <c r="C63" s="7" t="s">
        <v>600</v>
      </c>
      <c r="D63" s="333">
        <v>4221.099</v>
      </c>
    </row>
    <row r="64" spans="1:4" s="334" customFormat="1" ht="31.5">
      <c r="A64" s="6" t="s">
        <v>241</v>
      </c>
      <c r="B64" s="7" t="s">
        <v>242</v>
      </c>
      <c r="C64" s="7"/>
      <c r="D64" s="333">
        <f>D65+D69+D67+D71</f>
        <v>65876.3</v>
      </c>
    </row>
    <row r="65" spans="1:4" ht="15.75">
      <c r="A65" s="6" t="s">
        <v>227</v>
      </c>
      <c r="B65" s="7" t="s">
        <v>243</v>
      </c>
      <c r="C65" s="7"/>
      <c r="D65" s="333">
        <f>D66</f>
        <v>53343.421</v>
      </c>
    </row>
    <row r="66" spans="1:4" ht="31.5">
      <c r="A66" s="6" t="s">
        <v>599</v>
      </c>
      <c r="B66" s="7" t="s">
        <v>243</v>
      </c>
      <c r="C66" s="7" t="s">
        <v>600</v>
      </c>
      <c r="D66" s="333">
        <v>53343.421</v>
      </c>
    </row>
    <row r="67" spans="1:4" ht="31.5">
      <c r="A67" s="2" t="s">
        <v>661</v>
      </c>
      <c r="B67" s="7" t="s">
        <v>1062</v>
      </c>
      <c r="C67" s="7"/>
      <c r="D67" s="333">
        <f>D68</f>
        <v>160</v>
      </c>
    </row>
    <row r="68" spans="1:4" ht="31.5">
      <c r="A68" s="2" t="s">
        <v>599</v>
      </c>
      <c r="B68" s="7" t="s">
        <v>1062</v>
      </c>
      <c r="C68" s="7" t="s">
        <v>600</v>
      </c>
      <c r="D68" s="333">
        <v>160</v>
      </c>
    </row>
    <row r="69" spans="1:4" ht="47.25">
      <c r="A69" s="2" t="s">
        <v>959</v>
      </c>
      <c r="B69" s="7" t="s">
        <v>49</v>
      </c>
      <c r="C69" s="7"/>
      <c r="D69" s="333">
        <f>D70</f>
        <v>11741.3</v>
      </c>
    </row>
    <row r="70" spans="1:4" ht="31.5">
      <c r="A70" s="6" t="s">
        <v>599</v>
      </c>
      <c r="B70" s="7" t="s">
        <v>49</v>
      </c>
      <c r="C70" s="7" t="s">
        <v>600</v>
      </c>
      <c r="D70" s="333">
        <v>11741.3</v>
      </c>
    </row>
    <row r="71" spans="1:4" ht="15.75">
      <c r="A71" s="2" t="s">
        <v>1254</v>
      </c>
      <c r="B71" s="7" t="s">
        <v>1257</v>
      </c>
      <c r="C71" s="7"/>
      <c r="D71" s="333">
        <f>D72</f>
        <v>631.579</v>
      </c>
    </row>
    <row r="72" spans="1:4" ht="31.5">
      <c r="A72" s="2" t="s">
        <v>599</v>
      </c>
      <c r="B72" s="7" t="s">
        <v>1257</v>
      </c>
      <c r="C72" s="7" t="s">
        <v>600</v>
      </c>
      <c r="D72" s="333">
        <v>631.579</v>
      </c>
    </row>
    <row r="73" spans="1:4" ht="31.5">
      <c r="A73" s="6" t="s">
        <v>374</v>
      </c>
      <c r="B73" s="7" t="s">
        <v>245</v>
      </c>
      <c r="C73" s="7"/>
      <c r="D73" s="333">
        <f>D74+D81+D79+D77</f>
        <v>25005.3</v>
      </c>
    </row>
    <row r="74" spans="1:4" ht="15.75">
      <c r="A74" s="6" t="s">
        <v>533</v>
      </c>
      <c r="B74" s="7" t="s">
        <v>74</v>
      </c>
      <c r="C74" s="7"/>
      <c r="D74" s="333">
        <f>D75+D76</f>
        <v>2000</v>
      </c>
    </row>
    <row r="75" spans="1:4" ht="31.5">
      <c r="A75" s="6" t="s">
        <v>622</v>
      </c>
      <c r="B75" s="7" t="s">
        <v>74</v>
      </c>
      <c r="C75" s="7" t="s">
        <v>593</v>
      </c>
      <c r="D75" s="333">
        <v>441</v>
      </c>
    </row>
    <row r="76" spans="1:4" ht="31.5">
      <c r="A76" s="6" t="s">
        <v>599</v>
      </c>
      <c r="B76" s="7" t="s">
        <v>74</v>
      </c>
      <c r="C76" s="7" t="s">
        <v>600</v>
      </c>
      <c r="D76" s="333">
        <v>1559</v>
      </c>
    </row>
    <row r="77" spans="1:4" ht="15.75">
      <c r="A77" s="2" t="s">
        <v>1063</v>
      </c>
      <c r="B77" s="7" t="s">
        <v>1064</v>
      </c>
      <c r="C77" s="7"/>
      <c r="D77" s="333">
        <f>D78</f>
        <v>3318.4</v>
      </c>
    </row>
    <row r="78" spans="1:4" ht="31.5">
      <c r="A78" s="2" t="s">
        <v>599</v>
      </c>
      <c r="B78" s="7" t="s">
        <v>1064</v>
      </c>
      <c r="C78" s="7" t="s">
        <v>600</v>
      </c>
      <c r="D78" s="333">
        <v>3318.4</v>
      </c>
    </row>
    <row r="79" spans="1:4" ht="31.5">
      <c r="A79" s="6" t="s">
        <v>649</v>
      </c>
      <c r="B79" s="7" t="s">
        <v>76</v>
      </c>
      <c r="C79" s="7"/>
      <c r="D79" s="333">
        <f>D80</f>
        <v>2328.1</v>
      </c>
    </row>
    <row r="80" spans="1:4" ht="15.75">
      <c r="A80" s="6" t="s">
        <v>604</v>
      </c>
      <c r="B80" s="7" t="s">
        <v>76</v>
      </c>
      <c r="C80" s="7" t="s">
        <v>603</v>
      </c>
      <c r="D80" s="333">
        <v>2328.1</v>
      </c>
    </row>
    <row r="81" spans="1:4" ht="47.25">
      <c r="A81" s="6" t="s">
        <v>645</v>
      </c>
      <c r="B81" s="7" t="s">
        <v>75</v>
      </c>
      <c r="C81" s="7"/>
      <c r="D81" s="333">
        <f>D82+D83</f>
        <v>17358.8</v>
      </c>
    </row>
    <row r="82" spans="1:4" ht="15.75">
      <c r="A82" s="6" t="s">
        <v>604</v>
      </c>
      <c r="B82" s="7" t="s">
        <v>75</v>
      </c>
      <c r="C82" s="7" t="s">
        <v>603</v>
      </c>
      <c r="D82" s="333">
        <v>11520.934</v>
      </c>
    </row>
    <row r="83" spans="1:4" ht="31.5">
      <c r="A83" s="6" t="s">
        <v>599</v>
      </c>
      <c r="B83" s="7" t="s">
        <v>75</v>
      </c>
      <c r="C83" s="7" t="s">
        <v>600</v>
      </c>
      <c r="D83" s="333">
        <v>5837.866</v>
      </c>
    </row>
    <row r="84" spans="1:4" ht="31.5">
      <c r="A84" s="6" t="s">
        <v>95</v>
      </c>
      <c r="B84" s="7" t="s">
        <v>247</v>
      </c>
      <c r="C84" s="7"/>
      <c r="D84" s="333">
        <f>D85</f>
        <v>2495</v>
      </c>
    </row>
    <row r="85" spans="1:4" ht="15.75">
      <c r="A85" s="6" t="s">
        <v>228</v>
      </c>
      <c r="B85" s="7" t="s">
        <v>77</v>
      </c>
      <c r="C85" s="7"/>
      <c r="D85" s="333">
        <f>D86+D87+D88</f>
        <v>2495</v>
      </c>
    </row>
    <row r="86" spans="1:4" ht="47.25">
      <c r="A86" s="6" t="s">
        <v>591</v>
      </c>
      <c r="B86" s="7" t="s">
        <v>77</v>
      </c>
      <c r="C86" s="7" t="s">
        <v>592</v>
      </c>
      <c r="D86" s="333">
        <v>1250</v>
      </c>
    </row>
    <row r="87" spans="1:4" ht="31.5">
      <c r="A87" s="6" t="s">
        <v>622</v>
      </c>
      <c r="B87" s="7" t="s">
        <v>77</v>
      </c>
      <c r="C87" s="7" t="s">
        <v>593</v>
      </c>
      <c r="D87" s="333">
        <v>980</v>
      </c>
    </row>
    <row r="88" spans="1:4" ht="31.5">
      <c r="A88" s="6" t="s">
        <v>599</v>
      </c>
      <c r="B88" s="7" t="s">
        <v>77</v>
      </c>
      <c r="C88" s="7" t="s">
        <v>600</v>
      </c>
      <c r="D88" s="333">
        <v>265</v>
      </c>
    </row>
    <row r="89" spans="1:4" ht="31.5">
      <c r="A89" s="6" t="s">
        <v>251</v>
      </c>
      <c r="B89" s="7" t="s">
        <v>249</v>
      </c>
      <c r="C89" s="7"/>
      <c r="D89" s="333">
        <f>D92+D90</f>
        <v>34112.5</v>
      </c>
    </row>
    <row r="90" spans="1:4" ht="15.75">
      <c r="A90" s="2" t="s">
        <v>1319</v>
      </c>
      <c r="B90" s="7" t="s">
        <v>1320</v>
      </c>
      <c r="C90" s="7"/>
      <c r="D90" s="333">
        <f>D91</f>
        <v>52.5</v>
      </c>
    </row>
    <row r="91" spans="1:4" ht="31.5">
      <c r="A91" s="2" t="s">
        <v>622</v>
      </c>
      <c r="B91" s="7" t="s">
        <v>1320</v>
      </c>
      <c r="C91" s="7" t="s">
        <v>593</v>
      </c>
      <c r="D91" s="333">
        <v>52.5</v>
      </c>
    </row>
    <row r="92" spans="1:4" ht="47.25">
      <c r="A92" s="6" t="s">
        <v>531</v>
      </c>
      <c r="B92" s="7" t="s">
        <v>78</v>
      </c>
      <c r="C92" s="7"/>
      <c r="D92" s="333">
        <f>D93+D94+D95</f>
        <v>34060</v>
      </c>
    </row>
    <row r="93" spans="1:4" ht="47.25">
      <c r="A93" s="6" t="s">
        <v>591</v>
      </c>
      <c r="B93" s="7" t="s">
        <v>78</v>
      </c>
      <c r="C93" s="7" t="s">
        <v>592</v>
      </c>
      <c r="D93" s="333">
        <v>28564.639</v>
      </c>
    </row>
    <row r="94" spans="1:4" ht="31.5">
      <c r="A94" s="6" t="s">
        <v>622</v>
      </c>
      <c r="B94" s="7" t="s">
        <v>78</v>
      </c>
      <c r="C94" s="7" t="s">
        <v>593</v>
      </c>
      <c r="D94" s="333">
        <v>4883.361</v>
      </c>
    </row>
    <row r="95" spans="1:4" ht="15.75">
      <c r="A95" s="6" t="s">
        <v>594</v>
      </c>
      <c r="B95" s="7" t="s">
        <v>78</v>
      </c>
      <c r="C95" s="7" t="s">
        <v>595</v>
      </c>
      <c r="D95" s="333">
        <v>612</v>
      </c>
    </row>
    <row r="96" spans="1:4" ht="47.25">
      <c r="A96" s="6" t="s">
        <v>96</v>
      </c>
      <c r="B96" s="7" t="s">
        <v>250</v>
      </c>
      <c r="C96" s="7"/>
      <c r="D96" s="333">
        <f>D97+D99+D101+D105+D107+D103+D111+D109</f>
        <v>59339.73900000001</v>
      </c>
    </row>
    <row r="97" spans="1:4" ht="15.75">
      <c r="A97" s="6" t="s">
        <v>225</v>
      </c>
      <c r="B97" s="7" t="s">
        <v>401</v>
      </c>
      <c r="C97" s="7"/>
      <c r="D97" s="333">
        <f>D98</f>
        <v>1341</v>
      </c>
    </row>
    <row r="98" spans="1:4" ht="31.5">
      <c r="A98" s="6" t="s">
        <v>599</v>
      </c>
      <c r="B98" s="7" t="s">
        <v>401</v>
      </c>
      <c r="C98" s="7" t="s">
        <v>600</v>
      </c>
      <c r="D98" s="333">
        <v>1341</v>
      </c>
    </row>
    <row r="99" spans="1:4" ht="31.5">
      <c r="A99" s="6" t="s">
        <v>226</v>
      </c>
      <c r="B99" s="7" t="s">
        <v>402</v>
      </c>
      <c r="C99" s="7"/>
      <c r="D99" s="333">
        <f>D100</f>
        <v>11353</v>
      </c>
    </row>
    <row r="100" spans="1:4" ht="31.5">
      <c r="A100" s="6" t="s">
        <v>599</v>
      </c>
      <c r="B100" s="7" t="s">
        <v>402</v>
      </c>
      <c r="C100" s="7" t="s">
        <v>600</v>
      </c>
      <c r="D100" s="333">
        <v>11353</v>
      </c>
    </row>
    <row r="101" spans="1:4" ht="78.75">
      <c r="A101" s="6" t="s">
        <v>332</v>
      </c>
      <c r="B101" s="7" t="s">
        <v>79</v>
      </c>
      <c r="C101" s="339"/>
      <c r="D101" s="333">
        <f>D102</f>
        <v>21763</v>
      </c>
    </row>
    <row r="102" spans="1:4" ht="31.5">
      <c r="A102" s="6" t="s">
        <v>599</v>
      </c>
      <c r="B102" s="7" t="s">
        <v>79</v>
      </c>
      <c r="C102" s="7" t="s">
        <v>600</v>
      </c>
      <c r="D102" s="333">
        <v>21763</v>
      </c>
    </row>
    <row r="103" spans="1:4" ht="149.25" customHeight="1">
      <c r="A103" s="6" t="s">
        <v>333</v>
      </c>
      <c r="B103" s="7" t="s">
        <v>82</v>
      </c>
      <c r="C103" s="7"/>
      <c r="D103" s="333">
        <f>D104</f>
        <v>280.8</v>
      </c>
    </row>
    <row r="104" spans="1:4" s="103" customFormat="1" ht="20.25" customHeight="1">
      <c r="A104" s="2" t="s">
        <v>604</v>
      </c>
      <c r="B104" s="342" t="s">
        <v>82</v>
      </c>
      <c r="C104" s="342" t="s">
        <v>603</v>
      </c>
      <c r="D104" s="343">
        <v>280.8</v>
      </c>
    </row>
    <row r="105" spans="1:4" ht="47.25">
      <c r="A105" s="6" t="s">
        <v>646</v>
      </c>
      <c r="B105" s="7" t="s">
        <v>80</v>
      </c>
      <c r="C105" s="7"/>
      <c r="D105" s="333">
        <f>D106</f>
        <v>11233.4</v>
      </c>
    </row>
    <row r="106" spans="1:4" ht="31.5">
      <c r="A106" s="6" t="s">
        <v>599</v>
      </c>
      <c r="B106" s="7" t="s">
        <v>80</v>
      </c>
      <c r="C106" s="7" t="s">
        <v>600</v>
      </c>
      <c r="D106" s="333">
        <v>11233.4</v>
      </c>
    </row>
    <row r="107" spans="1:4" ht="63">
      <c r="A107" s="6" t="s">
        <v>647</v>
      </c>
      <c r="B107" s="7" t="s">
        <v>81</v>
      </c>
      <c r="C107" s="7"/>
      <c r="D107" s="333">
        <f>D108</f>
        <v>3399.8</v>
      </c>
    </row>
    <row r="108" spans="1:4" ht="31.5">
      <c r="A108" s="6" t="s">
        <v>599</v>
      </c>
      <c r="B108" s="7" t="s">
        <v>81</v>
      </c>
      <c r="C108" s="7" t="s">
        <v>603</v>
      </c>
      <c r="D108" s="333">
        <v>3399.8</v>
      </c>
    </row>
    <row r="109" spans="1:4" ht="63">
      <c r="A109" s="2" t="s">
        <v>1366</v>
      </c>
      <c r="B109" s="7" t="s">
        <v>1367</v>
      </c>
      <c r="C109" s="7"/>
      <c r="D109" s="333">
        <f>D110</f>
        <v>642.639</v>
      </c>
    </row>
    <row r="110" spans="1:4" ht="31.5">
      <c r="A110" s="2" t="s">
        <v>599</v>
      </c>
      <c r="B110" s="7" t="s">
        <v>1367</v>
      </c>
      <c r="C110" s="7" t="s">
        <v>600</v>
      </c>
      <c r="D110" s="333">
        <v>642.639</v>
      </c>
    </row>
    <row r="111" spans="1:4" ht="40.5" customHeight="1">
      <c r="A111" s="6" t="s">
        <v>48</v>
      </c>
      <c r="B111" s="7" t="s">
        <v>45</v>
      </c>
      <c r="C111" s="7"/>
      <c r="D111" s="333">
        <f>D112</f>
        <v>9326.1</v>
      </c>
    </row>
    <row r="112" spans="1:4" ht="31.5">
      <c r="A112" s="6" t="s">
        <v>599</v>
      </c>
      <c r="B112" s="7" t="s">
        <v>45</v>
      </c>
      <c r="C112" s="7" t="s">
        <v>600</v>
      </c>
      <c r="D112" s="333">
        <v>9326.1</v>
      </c>
    </row>
    <row r="113" spans="1:4" ht="47.25">
      <c r="A113" s="6" t="s">
        <v>97</v>
      </c>
      <c r="B113" s="7" t="s">
        <v>252</v>
      </c>
      <c r="C113" s="7"/>
      <c r="D113" s="333">
        <f>D116+D118+D114</f>
        <v>41213.267</v>
      </c>
    </row>
    <row r="114" spans="1:4" ht="31.5">
      <c r="A114" s="6" t="s">
        <v>105</v>
      </c>
      <c r="B114" s="7" t="s">
        <v>83</v>
      </c>
      <c r="C114" s="7"/>
      <c r="D114" s="333">
        <f>D115</f>
        <v>761.767</v>
      </c>
    </row>
    <row r="115" spans="1:4" ht="15.75">
      <c r="A115" s="6" t="s">
        <v>604</v>
      </c>
      <c r="B115" s="7" t="s">
        <v>83</v>
      </c>
      <c r="C115" s="7" t="s">
        <v>603</v>
      </c>
      <c r="D115" s="333">
        <v>761.767</v>
      </c>
    </row>
    <row r="116" spans="1:4" ht="31.5">
      <c r="A116" s="6" t="s">
        <v>626</v>
      </c>
      <c r="B116" s="7" t="s">
        <v>87</v>
      </c>
      <c r="C116" s="7"/>
      <c r="D116" s="333">
        <f>D117</f>
        <v>144</v>
      </c>
    </row>
    <row r="117" spans="1:4" ht="31.5">
      <c r="A117" s="6" t="s">
        <v>622</v>
      </c>
      <c r="B117" s="7" t="s">
        <v>87</v>
      </c>
      <c r="C117" s="7" t="s">
        <v>593</v>
      </c>
      <c r="D117" s="333">
        <v>144</v>
      </c>
    </row>
    <row r="118" spans="1:4" ht="173.25">
      <c r="A118" s="6" t="s">
        <v>334</v>
      </c>
      <c r="B118" s="7" t="s">
        <v>410</v>
      </c>
      <c r="C118" s="339"/>
      <c r="D118" s="333">
        <f>D119</f>
        <v>40307.5</v>
      </c>
    </row>
    <row r="119" spans="1:4" ht="15.75">
      <c r="A119" s="6" t="s">
        <v>604</v>
      </c>
      <c r="B119" s="7" t="s">
        <v>410</v>
      </c>
      <c r="C119" s="7" t="s">
        <v>603</v>
      </c>
      <c r="D119" s="333">
        <v>40307.5</v>
      </c>
    </row>
    <row r="120" spans="1:4" ht="31.5">
      <c r="A120" s="2" t="s">
        <v>1362</v>
      </c>
      <c r="B120" s="7" t="s">
        <v>1363</v>
      </c>
      <c r="C120" s="7"/>
      <c r="D120" s="333">
        <f>D121</f>
        <v>3114</v>
      </c>
    </row>
    <row r="121" spans="1:4" ht="15.75">
      <c r="A121" s="2" t="s">
        <v>227</v>
      </c>
      <c r="B121" s="7" t="s">
        <v>1364</v>
      </c>
      <c r="C121" s="7"/>
      <c r="D121" s="333">
        <f>D122</f>
        <v>3114</v>
      </c>
    </row>
    <row r="122" spans="1:4" ht="31.5">
      <c r="A122" s="2" t="s">
        <v>599</v>
      </c>
      <c r="B122" s="7" t="s">
        <v>1364</v>
      </c>
      <c r="C122" s="7" t="s">
        <v>600</v>
      </c>
      <c r="D122" s="333">
        <v>3114</v>
      </c>
    </row>
    <row r="123" spans="1:4" s="334" customFormat="1" ht="47.25">
      <c r="A123" s="344" t="s">
        <v>130</v>
      </c>
      <c r="B123" s="5" t="s">
        <v>253</v>
      </c>
      <c r="C123" s="5"/>
      <c r="D123" s="15">
        <f>D124+D129+D134</f>
        <v>90508.3</v>
      </c>
    </row>
    <row r="124" spans="1:4" s="334" customFormat="1" ht="63">
      <c r="A124" s="6" t="s">
        <v>624</v>
      </c>
      <c r="B124" s="7" t="s">
        <v>255</v>
      </c>
      <c r="C124" s="7"/>
      <c r="D124" s="333">
        <f>D125</f>
        <v>19551</v>
      </c>
    </row>
    <row r="125" spans="1:4" ht="15.75">
      <c r="A125" s="6" t="s">
        <v>623</v>
      </c>
      <c r="B125" s="7" t="s">
        <v>404</v>
      </c>
      <c r="C125" s="7"/>
      <c r="D125" s="333">
        <f>D126+D127+D128</f>
        <v>19551</v>
      </c>
    </row>
    <row r="126" spans="1:4" ht="47.25">
      <c r="A126" s="6" t="s">
        <v>591</v>
      </c>
      <c r="B126" s="7" t="s">
        <v>404</v>
      </c>
      <c r="C126" s="7" t="s">
        <v>592</v>
      </c>
      <c r="D126" s="333">
        <v>17558</v>
      </c>
    </row>
    <row r="127" spans="1:4" ht="31.5">
      <c r="A127" s="6" t="s">
        <v>622</v>
      </c>
      <c r="B127" s="7" t="s">
        <v>404</v>
      </c>
      <c r="C127" s="7" t="s">
        <v>593</v>
      </c>
      <c r="D127" s="333">
        <v>1990</v>
      </c>
    </row>
    <row r="128" spans="1:4" ht="15.75">
      <c r="A128" s="6" t="s">
        <v>594</v>
      </c>
      <c r="B128" s="7" t="s">
        <v>404</v>
      </c>
      <c r="C128" s="7" t="s">
        <v>595</v>
      </c>
      <c r="D128" s="333">
        <v>3</v>
      </c>
    </row>
    <row r="129" spans="1:4" ht="63">
      <c r="A129" s="6" t="s">
        <v>254</v>
      </c>
      <c r="B129" s="7" t="s">
        <v>257</v>
      </c>
      <c r="C129" s="7"/>
      <c r="D129" s="333">
        <f>D130+D132</f>
        <v>58102.3</v>
      </c>
    </row>
    <row r="130" spans="1:4" ht="15.75">
      <c r="A130" s="6" t="s">
        <v>615</v>
      </c>
      <c r="B130" s="7" t="s">
        <v>405</v>
      </c>
      <c r="C130" s="7"/>
      <c r="D130" s="333">
        <f>D131</f>
        <v>55612</v>
      </c>
    </row>
    <row r="131" spans="1:4" ht="15.75">
      <c r="A131" s="6" t="s">
        <v>455</v>
      </c>
      <c r="B131" s="7" t="s">
        <v>405</v>
      </c>
      <c r="C131" s="7" t="s">
        <v>602</v>
      </c>
      <c r="D131" s="333">
        <v>55612</v>
      </c>
    </row>
    <row r="132" spans="1:4" ht="15.75">
      <c r="A132" s="2" t="s">
        <v>1370</v>
      </c>
      <c r="B132" s="7" t="s">
        <v>1371</v>
      </c>
      <c r="C132" s="7"/>
      <c r="D132" s="333">
        <f>D133</f>
        <v>2490.3</v>
      </c>
    </row>
    <row r="133" spans="1:4" ht="15.75">
      <c r="A133" s="2" t="s">
        <v>455</v>
      </c>
      <c r="B133" s="7" t="s">
        <v>1371</v>
      </c>
      <c r="C133" s="7" t="s">
        <v>602</v>
      </c>
      <c r="D133" s="333">
        <v>2490.3</v>
      </c>
    </row>
    <row r="134" spans="1:4" ht="31.5">
      <c r="A134" s="6" t="s">
        <v>256</v>
      </c>
      <c r="B134" s="7" t="s">
        <v>406</v>
      </c>
      <c r="C134" s="7"/>
      <c r="D134" s="333">
        <f>D135</f>
        <v>12855</v>
      </c>
    </row>
    <row r="135" spans="1:4" ht="15.75">
      <c r="A135" s="6" t="s">
        <v>220</v>
      </c>
      <c r="B135" s="7" t="s">
        <v>407</v>
      </c>
      <c r="C135" s="7"/>
      <c r="D135" s="333">
        <f>D136+D137+D138</f>
        <v>12855</v>
      </c>
    </row>
    <row r="136" spans="1:4" ht="47.25">
      <c r="A136" s="6" t="s">
        <v>591</v>
      </c>
      <c r="B136" s="7" t="s">
        <v>407</v>
      </c>
      <c r="C136" s="7" t="s">
        <v>592</v>
      </c>
      <c r="D136" s="333">
        <v>11991</v>
      </c>
    </row>
    <row r="137" spans="1:4" ht="31.5">
      <c r="A137" s="6" t="s">
        <v>622</v>
      </c>
      <c r="B137" s="7" t="s">
        <v>407</v>
      </c>
      <c r="C137" s="7" t="s">
        <v>593</v>
      </c>
      <c r="D137" s="333">
        <v>863</v>
      </c>
    </row>
    <row r="138" spans="1:4" ht="15.75">
      <c r="A138" s="6" t="s">
        <v>594</v>
      </c>
      <c r="B138" s="7" t="s">
        <v>407</v>
      </c>
      <c r="C138" s="7" t="s">
        <v>595</v>
      </c>
      <c r="D138" s="333">
        <v>1</v>
      </c>
    </row>
    <row r="139" spans="1:4" s="334" customFormat="1" ht="47.25">
      <c r="A139" s="344" t="s">
        <v>258</v>
      </c>
      <c r="B139" s="5" t="s">
        <v>259</v>
      </c>
      <c r="C139" s="5"/>
      <c r="D139" s="15">
        <f>D140+D143+D146</f>
        <v>66168.319</v>
      </c>
    </row>
    <row r="140" spans="1:4" ht="31.5">
      <c r="A140" s="6" t="s">
        <v>260</v>
      </c>
      <c r="B140" s="7" t="s">
        <v>261</v>
      </c>
      <c r="C140" s="7"/>
      <c r="D140" s="333">
        <f>D141</f>
        <v>12211</v>
      </c>
    </row>
    <row r="141" spans="1:4" ht="15.75">
      <c r="A141" s="6" t="s">
        <v>605</v>
      </c>
      <c r="B141" s="7" t="s">
        <v>262</v>
      </c>
      <c r="C141" s="7"/>
      <c r="D141" s="333">
        <f>D142</f>
        <v>12211</v>
      </c>
    </row>
    <row r="142" spans="1:4" ht="31.5">
      <c r="A142" s="6" t="s">
        <v>599</v>
      </c>
      <c r="B142" s="7" t="s">
        <v>262</v>
      </c>
      <c r="C142" s="7" t="s">
        <v>600</v>
      </c>
      <c r="D142" s="333">
        <v>12211</v>
      </c>
    </row>
    <row r="143" spans="1:4" ht="31.5">
      <c r="A143" s="6" t="s">
        <v>263</v>
      </c>
      <c r="B143" s="7" t="s">
        <v>264</v>
      </c>
      <c r="C143" s="7"/>
      <c r="D143" s="333">
        <f>D144</f>
        <v>51557.319</v>
      </c>
    </row>
    <row r="144" spans="1:4" ht="15.75">
      <c r="A144" s="6" t="s">
        <v>520</v>
      </c>
      <c r="B144" s="7" t="s">
        <v>265</v>
      </c>
      <c r="C144" s="7"/>
      <c r="D144" s="333">
        <f>D145</f>
        <v>51557.319</v>
      </c>
    </row>
    <row r="145" spans="1:4" ht="31.5">
      <c r="A145" s="6" t="s">
        <v>599</v>
      </c>
      <c r="B145" s="7" t="s">
        <v>265</v>
      </c>
      <c r="C145" s="7" t="s">
        <v>600</v>
      </c>
      <c r="D145" s="333">
        <v>51557.319</v>
      </c>
    </row>
    <row r="146" spans="1:4" ht="31.5">
      <c r="A146" s="6" t="s">
        <v>6</v>
      </c>
      <c r="B146" s="7" t="s">
        <v>266</v>
      </c>
      <c r="C146" s="7"/>
      <c r="D146" s="333">
        <f>D147</f>
        <v>2400</v>
      </c>
    </row>
    <row r="147" spans="1:4" ht="15.75">
      <c r="A147" s="6" t="s">
        <v>493</v>
      </c>
      <c r="B147" s="7" t="s">
        <v>267</v>
      </c>
      <c r="C147" s="7"/>
      <c r="D147" s="333">
        <f>D148</f>
        <v>2400</v>
      </c>
    </row>
    <row r="148" spans="1:4" ht="31.5">
      <c r="A148" s="6" t="s">
        <v>599</v>
      </c>
      <c r="B148" s="7" t="s">
        <v>267</v>
      </c>
      <c r="C148" s="7" t="s">
        <v>600</v>
      </c>
      <c r="D148" s="333">
        <v>2400</v>
      </c>
    </row>
    <row r="149" spans="1:4" s="334" customFormat="1" ht="47.25">
      <c r="A149" s="344" t="s">
        <v>0</v>
      </c>
      <c r="B149" s="5" t="s">
        <v>268</v>
      </c>
      <c r="C149" s="5"/>
      <c r="D149" s="15">
        <f>D150</f>
        <v>5544.8</v>
      </c>
    </row>
    <row r="150" spans="1:4" s="334" customFormat="1" ht="31.5">
      <c r="A150" s="6" t="s">
        <v>638</v>
      </c>
      <c r="B150" s="7" t="s">
        <v>269</v>
      </c>
      <c r="C150" s="7"/>
      <c r="D150" s="333">
        <f>D151+D153</f>
        <v>5544.8</v>
      </c>
    </row>
    <row r="151" spans="1:4" ht="15.75">
      <c r="A151" s="6" t="s">
        <v>449</v>
      </c>
      <c r="B151" s="7" t="s">
        <v>270</v>
      </c>
      <c r="C151" s="7"/>
      <c r="D151" s="333">
        <f>D152</f>
        <v>2200</v>
      </c>
    </row>
    <row r="152" spans="1:4" ht="15.75">
      <c r="A152" s="6" t="s">
        <v>594</v>
      </c>
      <c r="B152" s="7" t="s">
        <v>270</v>
      </c>
      <c r="C152" s="7" t="s">
        <v>595</v>
      </c>
      <c r="D152" s="333">
        <v>2200</v>
      </c>
    </row>
    <row r="153" spans="1:4" ht="31.5">
      <c r="A153" s="2" t="s">
        <v>1358</v>
      </c>
      <c r="B153" s="7" t="s">
        <v>1359</v>
      </c>
      <c r="C153" s="7"/>
      <c r="D153" s="333">
        <f>D154</f>
        <v>3344.8</v>
      </c>
    </row>
    <row r="154" spans="1:4" ht="15.75">
      <c r="A154" s="2" t="s">
        <v>594</v>
      </c>
      <c r="B154" s="7" t="s">
        <v>1359</v>
      </c>
      <c r="C154" s="7" t="s">
        <v>595</v>
      </c>
      <c r="D154" s="333">
        <v>3344.8</v>
      </c>
    </row>
    <row r="155" spans="1:4" s="334" customFormat="1" ht="63">
      <c r="A155" s="344" t="s">
        <v>1</v>
      </c>
      <c r="B155" s="5" t="s">
        <v>271</v>
      </c>
      <c r="C155" s="5"/>
      <c r="D155" s="15">
        <f>D156+D171+D175</f>
        <v>12130.113000000001</v>
      </c>
    </row>
    <row r="156" spans="1:4" s="334" customFormat="1" ht="31.5">
      <c r="A156" s="345" t="s">
        <v>387</v>
      </c>
      <c r="B156" s="336" t="s">
        <v>376</v>
      </c>
      <c r="C156" s="336"/>
      <c r="D156" s="337">
        <f>D157+D160+D163</f>
        <v>9819.513</v>
      </c>
    </row>
    <row r="157" spans="1:4" s="334" customFormat="1" ht="31.5">
      <c r="A157" s="6" t="s">
        <v>632</v>
      </c>
      <c r="B157" s="7" t="s">
        <v>377</v>
      </c>
      <c r="C157" s="7"/>
      <c r="D157" s="333">
        <f>D158</f>
        <v>2600</v>
      </c>
    </row>
    <row r="158" spans="1:4" ht="15.75">
      <c r="A158" s="6" t="s">
        <v>139</v>
      </c>
      <c r="B158" s="7" t="s">
        <v>378</v>
      </c>
      <c r="C158" s="7"/>
      <c r="D158" s="333">
        <f>D159</f>
        <v>2600</v>
      </c>
    </row>
    <row r="159" spans="1:4" ht="15.75">
      <c r="A159" s="6" t="s">
        <v>594</v>
      </c>
      <c r="B159" s="7" t="s">
        <v>378</v>
      </c>
      <c r="C159" s="7" t="s">
        <v>595</v>
      </c>
      <c r="D159" s="333">
        <v>2600</v>
      </c>
    </row>
    <row r="160" spans="1:4" ht="31.5">
      <c r="A160" s="6" t="s">
        <v>65</v>
      </c>
      <c r="B160" s="7" t="s">
        <v>388</v>
      </c>
      <c r="C160" s="7"/>
      <c r="D160" s="333">
        <f>D161</f>
        <v>2831</v>
      </c>
    </row>
    <row r="161" spans="1:4" ht="31.5">
      <c r="A161" s="6" t="s">
        <v>596</v>
      </c>
      <c r="B161" s="7" t="s">
        <v>389</v>
      </c>
      <c r="C161" s="7"/>
      <c r="D161" s="333">
        <f>D162</f>
        <v>2831</v>
      </c>
    </row>
    <row r="162" spans="1:4" ht="31.5">
      <c r="A162" s="6" t="s">
        <v>599</v>
      </c>
      <c r="B162" s="7" t="s">
        <v>389</v>
      </c>
      <c r="C162" s="7" t="s">
        <v>600</v>
      </c>
      <c r="D162" s="333">
        <v>2831</v>
      </c>
    </row>
    <row r="163" spans="1:4" ht="63">
      <c r="A163" s="6" t="s">
        <v>66</v>
      </c>
      <c r="B163" s="7" t="s">
        <v>390</v>
      </c>
      <c r="C163" s="7"/>
      <c r="D163" s="333">
        <f>D164+D168</f>
        <v>4388.513000000001</v>
      </c>
    </row>
    <row r="164" spans="1:4" s="334" customFormat="1" ht="15.75">
      <c r="A164" s="6" t="s">
        <v>623</v>
      </c>
      <c r="B164" s="7" t="s">
        <v>391</v>
      </c>
      <c r="C164" s="7"/>
      <c r="D164" s="333">
        <f>D165+D166+D167</f>
        <v>3388.5130000000004</v>
      </c>
    </row>
    <row r="165" spans="1:4" s="334" customFormat="1" ht="47.25">
      <c r="A165" s="6" t="s">
        <v>591</v>
      </c>
      <c r="B165" s="7" t="s">
        <v>391</v>
      </c>
      <c r="C165" s="7" t="s">
        <v>592</v>
      </c>
      <c r="D165" s="333">
        <v>2301.628</v>
      </c>
    </row>
    <row r="166" spans="1:4" s="334" customFormat="1" ht="31.5">
      <c r="A166" s="6" t="s">
        <v>622</v>
      </c>
      <c r="B166" s="7" t="s">
        <v>391</v>
      </c>
      <c r="C166" s="7" t="s">
        <v>593</v>
      </c>
      <c r="D166" s="333">
        <v>1005.525</v>
      </c>
    </row>
    <row r="167" spans="1:4" s="334" customFormat="1" ht="15.75">
      <c r="A167" s="6" t="s">
        <v>594</v>
      </c>
      <c r="B167" s="7" t="s">
        <v>391</v>
      </c>
      <c r="C167" s="7" t="s">
        <v>595</v>
      </c>
      <c r="D167" s="333">
        <v>81.36</v>
      </c>
    </row>
    <row r="168" spans="1:4" s="334" customFormat="1" ht="15.75">
      <c r="A168" s="6" t="s">
        <v>139</v>
      </c>
      <c r="B168" s="7" t="s">
        <v>394</v>
      </c>
      <c r="C168" s="7"/>
      <c r="D168" s="333">
        <f>D169+D170</f>
        <v>1000</v>
      </c>
    </row>
    <row r="169" spans="1:4" s="334" customFormat="1" ht="31.5">
      <c r="A169" s="6" t="s">
        <v>622</v>
      </c>
      <c r="B169" s="7" t="s">
        <v>394</v>
      </c>
      <c r="C169" s="7" t="s">
        <v>593</v>
      </c>
      <c r="D169" s="333">
        <v>587.726</v>
      </c>
    </row>
    <row r="170" spans="1:4" s="334" customFormat="1" ht="15.75">
      <c r="A170" s="6" t="s">
        <v>594</v>
      </c>
      <c r="B170" s="7" t="s">
        <v>394</v>
      </c>
      <c r="C170" s="7" t="s">
        <v>595</v>
      </c>
      <c r="D170" s="333">
        <v>412.274</v>
      </c>
    </row>
    <row r="171" spans="1:4" ht="15.75">
      <c r="A171" s="6" t="s">
        <v>382</v>
      </c>
      <c r="B171" s="7" t="s">
        <v>379</v>
      </c>
      <c r="C171" s="7"/>
      <c r="D171" s="333">
        <f>D172</f>
        <v>500</v>
      </c>
    </row>
    <row r="172" spans="1:4" ht="15.75">
      <c r="A172" s="6" t="s">
        <v>385</v>
      </c>
      <c r="B172" s="7" t="s">
        <v>380</v>
      </c>
      <c r="C172" s="7"/>
      <c r="D172" s="333">
        <f>D173</f>
        <v>500</v>
      </c>
    </row>
    <row r="173" spans="1:4" ht="15.75">
      <c r="A173" s="6" t="s">
        <v>139</v>
      </c>
      <c r="B173" s="7" t="s">
        <v>381</v>
      </c>
      <c r="C173" s="7"/>
      <c r="D173" s="333">
        <f>D174</f>
        <v>500</v>
      </c>
    </row>
    <row r="174" spans="1:4" ht="15.75">
      <c r="A174" s="6" t="s">
        <v>594</v>
      </c>
      <c r="B174" s="7" t="s">
        <v>381</v>
      </c>
      <c r="C174" s="7" t="s">
        <v>595</v>
      </c>
      <c r="D174" s="333">
        <v>500</v>
      </c>
    </row>
    <row r="175" spans="1:4" ht="31.5">
      <c r="A175" s="345" t="s">
        <v>386</v>
      </c>
      <c r="B175" s="336" t="s">
        <v>383</v>
      </c>
      <c r="C175" s="336"/>
      <c r="D175" s="337">
        <f>D176</f>
        <v>1810.6</v>
      </c>
    </row>
    <row r="176" spans="1:4" ht="31.5">
      <c r="A176" s="6" t="s">
        <v>98</v>
      </c>
      <c r="B176" s="7" t="s">
        <v>384</v>
      </c>
      <c r="C176" s="7"/>
      <c r="D176" s="333">
        <f>D177+D179</f>
        <v>1810.6</v>
      </c>
    </row>
    <row r="177" spans="1:4" ht="47.25">
      <c r="A177" s="6" t="s">
        <v>633</v>
      </c>
      <c r="B177" s="7" t="s">
        <v>392</v>
      </c>
      <c r="C177" s="7"/>
      <c r="D177" s="333">
        <f>D178</f>
        <v>672.4</v>
      </c>
    </row>
    <row r="178" spans="1:4" ht="31.5">
      <c r="A178" s="6" t="s">
        <v>622</v>
      </c>
      <c r="B178" s="7" t="s">
        <v>392</v>
      </c>
      <c r="C178" s="7" t="s">
        <v>593</v>
      </c>
      <c r="D178" s="333">
        <v>672.4</v>
      </c>
    </row>
    <row r="179" spans="1:4" ht="31.5">
      <c r="A179" s="6" t="s">
        <v>634</v>
      </c>
      <c r="B179" s="7" t="s">
        <v>393</v>
      </c>
      <c r="C179" s="7"/>
      <c r="D179" s="333">
        <f>D180</f>
        <v>1138.2</v>
      </c>
    </row>
    <row r="180" spans="1:4" ht="31.5">
      <c r="A180" s="6" t="s">
        <v>622</v>
      </c>
      <c r="B180" s="7" t="s">
        <v>393</v>
      </c>
      <c r="C180" s="7" t="s">
        <v>593</v>
      </c>
      <c r="D180" s="333">
        <v>1138.2</v>
      </c>
    </row>
    <row r="181" spans="1:7" s="334" customFormat="1" ht="31.5">
      <c r="A181" s="344" t="s">
        <v>2</v>
      </c>
      <c r="B181" s="5" t="s">
        <v>272</v>
      </c>
      <c r="C181" s="5"/>
      <c r="D181" s="15">
        <f>D182+D209+D214+D217+D220+D223</f>
        <v>138170.331</v>
      </c>
      <c r="G181" s="340"/>
    </row>
    <row r="182" spans="1:7" s="334" customFormat="1" ht="47.25">
      <c r="A182" s="6" t="s">
        <v>274</v>
      </c>
      <c r="B182" s="7" t="s">
        <v>273</v>
      </c>
      <c r="C182" s="7"/>
      <c r="D182" s="333">
        <f>D183+D189+D191+D200+D198+D187+D203+D205+D207+D194+D196</f>
        <v>96207.431</v>
      </c>
      <c r="G182" s="340"/>
    </row>
    <row r="183" spans="1:4" s="334" customFormat="1" ht="15.75">
      <c r="A183" s="6" t="s">
        <v>619</v>
      </c>
      <c r="B183" s="7" t="s">
        <v>275</v>
      </c>
      <c r="C183" s="7"/>
      <c r="D183" s="333">
        <f>D186+D185+D184</f>
        <v>36765.975</v>
      </c>
    </row>
    <row r="184" spans="1:4" s="334" customFormat="1" ht="31.5">
      <c r="A184" s="6" t="s">
        <v>622</v>
      </c>
      <c r="B184" s="7" t="s">
        <v>275</v>
      </c>
      <c r="C184" s="7" t="s">
        <v>593</v>
      </c>
      <c r="D184" s="333">
        <v>31</v>
      </c>
    </row>
    <row r="185" spans="1:4" s="334" customFormat="1" ht="15.75">
      <c r="A185" s="2" t="s">
        <v>455</v>
      </c>
      <c r="B185" s="7" t="s">
        <v>275</v>
      </c>
      <c r="C185" s="7" t="s">
        <v>602</v>
      </c>
      <c r="D185" s="333">
        <v>5528.805</v>
      </c>
    </row>
    <row r="186" spans="1:4" s="334" customFormat="1" ht="31.5">
      <c r="A186" s="6" t="s">
        <v>599</v>
      </c>
      <c r="B186" s="7" t="s">
        <v>275</v>
      </c>
      <c r="C186" s="7" t="s">
        <v>600</v>
      </c>
      <c r="D186" s="333">
        <v>31206.17</v>
      </c>
    </row>
    <row r="187" spans="1:4" s="334" customFormat="1" ht="15.75">
      <c r="A187" s="2" t="s">
        <v>1065</v>
      </c>
      <c r="B187" s="7" t="s">
        <v>1066</v>
      </c>
      <c r="C187" s="7"/>
      <c r="D187" s="333">
        <f>D188</f>
        <v>912</v>
      </c>
    </row>
    <row r="188" spans="1:4" s="334" customFormat="1" ht="15.75">
      <c r="A188" s="2" t="s">
        <v>455</v>
      </c>
      <c r="B188" s="7" t="s">
        <v>1066</v>
      </c>
      <c r="C188" s="7" t="s">
        <v>602</v>
      </c>
      <c r="D188" s="333">
        <v>912</v>
      </c>
    </row>
    <row r="189" spans="1:4" ht="15.75">
      <c r="A189" s="6" t="s">
        <v>489</v>
      </c>
      <c r="B189" s="7" t="s">
        <v>276</v>
      </c>
      <c r="C189" s="7"/>
      <c r="D189" s="333">
        <f>D190</f>
        <v>17663.7</v>
      </c>
    </row>
    <row r="190" spans="1:4" ht="31.5">
      <c r="A190" s="6" t="s">
        <v>599</v>
      </c>
      <c r="B190" s="7" t="s">
        <v>276</v>
      </c>
      <c r="C190" s="7" t="s">
        <v>600</v>
      </c>
      <c r="D190" s="333">
        <v>17663.7</v>
      </c>
    </row>
    <row r="191" spans="1:4" ht="15.75">
      <c r="A191" s="6" t="s">
        <v>620</v>
      </c>
      <c r="B191" s="7" t="s">
        <v>277</v>
      </c>
      <c r="C191" s="7"/>
      <c r="D191" s="333">
        <f>D192+D193</f>
        <v>800</v>
      </c>
    </row>
    <row r="192" spans="1:4" ht="31.5">
      <c r="A192" s="6" t="s">
        <v>622</v>
      </c>
      <c r="B192" s="7" t="s">
        <v>277</v>
      </c>
      <c r="C192" s="7" t="s">
        <v>593</v>
      </c>
      <c r="D192" s="333">
        <v>780</v>
      </c>
    </row>
    <row r="193" spans="1:4" ht="15.75">
      <c r="A193" s="2" t="s">
        <v>604</v>
      </c>
      <c r="B193" s="7" t="s">
        <v>277</v>
      </c>
      <c r="C193" s="7" t="s">
        <v>603</v>
      </c>
      <c r="D193" s="333">
        <v>20</v>
      </c>
    </row>
    <row r="194" spans="1:4" ht="15.75">
      <c r="A194" s="2" t="s">
        <v>1274</v>
      </c>
      <c r="B194" s="7" t="s">
        <v>1275</v>
      </c>
      <c r="C194" s="7"/>
      <c r="D194" s="333">
        <f>D195</f>
        <v>887</v>
      </c>
    </row>
    <row r="195" spans="1:4" ht="15.75">
      <c r="A195" s="2" t="s">
        <v>455</v>
      </c>
      <c r="B195" s="7" t="s">
        <v>1275</v>
      </c>
      <c r="C195" s="7" t="s">
        <v>602</v>
      </c>
      <c r="D195" s="333">
        <v>887</v>
      </c>
    </row>
    <row r="196" spans="1:4" ht="15.75">
      <c r="A196" s="2" t="s">
        <v>1321</v>
      </c>
      <c r="B196" s="7" t="s">
        <v>1322</v>
      </c>
      <c r="C196" s="7"/>
      <c r="D196" s="333">
        <f>D197</f>
        <v>160.926</v>
      </c>
    </row>
    <row r="197" spans="1:4" ht="31.5">
      <c r="A197" s="2" t="s">
        <v>599</v>
      </c>
      <c r="B197" s="7" t="s">
        <v>1322</v>
      </c>
      <c r="C197" s="7" t="s">
        <v>600</v>
      </c>
      <c r="D197" s="333">
        <v>160.926</v>
      </c>
    </row>
    <row r="198" spans="1:4" ht="31.5">
      <c r="A198" s="6" t="s">
        <v>661</v>
      </c>
      <c r="B198" s="7" t="s">
        <v>662</v>
      </c>
      <c r="C198" s="7"/>
      <c r="D198" s="333">
        <f>D199</f>
        <v>2022</v>
      </c>
    </row>
    <row r="199" spans="1:4" ht="31.5">
      <c r="A199" s="6" t="s">
        <v>599</v>
      </c>
      <c r="B199" s="7" t="s">
        <v>662</v>
      </c>
      <c r="C199" s="7" t="s">
        <v>600</v>
      </c>
      <c r="D199" s="333">
        <v>2022</v>
      </c>
    </row>
    <row r="200" spans="1:4" ht="69" customHeight="1">
      <c r="A200" s="2" t="s">
        <v>960</v>
      </c>
      <c r="B200" s="7" t="s">
        <v>51</v>
      </c>
      <c r="C200" s="7"/>
      <c r="D200" s="333">
        <f>D202+D201</f>
        <v>36317.1</v>
      </c>
    </row>
    <row r="201" spans="1:4" ht="21" customHeight="1">
      <c r="A201" s="2" t="s">
        <v>455</v>
      </c>
      <c r="B201" s="7" t="s">
        <v>51</v>
      </c>
      <c r="C201" s="7" t="s">
        <v>602</v>
      </c>
      <c r="D201" s="333">
        <v>9193</v>
      </c>
    </row>
    <row r="202" spans="1:4" ht="31.5">
      <c r="A202" s="6" t="s">
        <v>599</v>
      </c>
      <c r="B202" s="7" t="s">
        <v>51</v>
      </c>
      <c r="C202" s="7" t="s">
        <v>600</v>
      </c>
      <c r="D202" s="333">
        <v>27124.1</v>
      </c>
    </row>
    <row r="203" spans="1:4" ht="31.5">
      <c r="A203" s="2" t="s">
        <v>1044</v>
      </c>
      <c r="B203" s="7" t="s">
        <v>1067</v>
      </c>
      <c r="C203" s="7"/>
      <c r="D203" s="333">
        <f>D204</f>
        <v>558.73</v>
      </c>
    </row>
    <row r="204" spans="1:4" ht="31.5">
      <c r="A204" s="2" t="s">
        <v>599</v>
      </c>
      <c r="B204" s="7" t="s">
        <v>1067</v>
      </c>
      <c r="C204" s="7" t="s">
        <v>600</v>
      </c>
      <c r="D204" s="333">
        <v>558.73</v>
      </c>
    </row>
    <row r="205" spans="1:4" ht="31.5">
      <c r="A205" s="2" t="s">
        <v>1046</v>
      </c>
      <c r="B205" s="7" t="s">
        <v>1068</v>
      </c>
      <c r="C205" s="7"/>
      <c r="D205" s="333">
        <f>D206</f>
        <v>60</v>
      </c>
    </row>
    <row r="206" spans="1:4" ht="31.5">
      <c r="A206" s="2" t="s">
        <v>599</v>
      </c>
      <c r="B206" s="7" t="s">
        <v>1068</v>
      </c>
      <c r="C206" s="7" t="s">
        <v>600</v>
      </c>
      <c r="D206" s="333">
        <v>60</v>
      </c>
    </row>
    <row r="207" spans="1:4" ht="31.5">
      <c r="A207" s="2" t="s">
        <v>1048</v>
      </c>
      <c r="B207" s="7" t="s">
        <v>1069</v>
      </c>
      <c r="C207" s="7"/>
      <c r="D207" s="333">
        <f>D208</f>
        <v>60</v>
      </c>
    </row>
    <row r="208" spans="1:4" ht="31.5">
      <c r="A208" s="2" t="s">
        <v>599</v>
      </c>
      <c r="B208" s="7" t="s">
        <v>1069</v>
      </c>
      <c r="C208" s="7" t="s">
        <v>600</v>
      </c>
      <c r="D208" s="333">
        <v>60</v>
      </c>
    </row>
    <row r="209" spans="1:4" s="334" customFormat="1" ht="31.5">
      <c r="A209" s="6" t="s">
        <v>4</v>
      </c>
      <c r="B209" s="7" t="s">
        <v>278</v>
      </c>
      <c r="C209" s="7"/>
      <c r="D209" s="333">
        <f>D210+D212</f>
        <v>36895.9</v>
      </c>
    </row>
    <row r="210" spans="1:4" s="334" customFormat="1" ht="15.75">
      <c r="A210" s="6" t="s">
        <v>227</v>
      </c>
      <c r="B210" s="7" t="s">
        <v>279</v>
      </c>
      <c r="C210" s="7"/>
      <c r="D210" s="333">
        <f>D211</f>
        <v>26995.665</v>
      </c>
    </row>
    <row r="211" spans="1:4" s="334" customFormat="1" ht="31.5">
      <c r="A211" s="6" t="s">
        <v>599</v>
      </c>
      <c r="B211" s="7" t="s">
        <v>279</v>
      </c>
      <c r="C211" s="7" t="s">
        <v>600</v>
      </c>
      <c r="D211" s="333">
        <v>26995.665</v>
      </c>
    </row>
    <row r="212" spans="1:4" s="334" customFormat="1" ht="47.25">
      <c r="A212" s="2" t="s">
        <v>959</v>
      </c>
      <c r="B212" s="7" t="s">
        <v>50</v>
      </c>
      <c r="C212" s="7"/>
      <c r="D212" s="333">
        <f>D213</f>
        <v>9900.235</v>
      </c>
    </row>
    <row r="213" spans="1:4" s="334" customFormat="1" ht="31.5">
      <c r="A213" s="6" t="s">
        <v>599</v>
      </c>
      <c r="B213" s="7" t="s">
        <v>50</v>
      </c>
      <c r="C213" s="7" t="s">
        <v>600</v>
      </c>
      <c r="D213" s="333">
        <v>9900.235</v>
      </c>
    </row>
    <row r="214" spans="1:4" s="334" customFormat="1" ht="31.5">
      <c r="A214" s="6" t="s">
        <v>67</v>
      </c>
      <c r="B214" s="7" t="s">
        <v>280</v>
      </c>
      <c r="C214" s="7"/>
      <c r="D214" s="333">
        <f>D215</f>
        <v>3150</v>
      </c>
    </row>
    <row r="215" spans="1:4" ht="15.75">
      <c r="A215" s="6" t="s">
        <v>597</v>
      </c>
      <c r="B215" s="7" t="s">
        <v>281</v>
      </c>
      <c r="C215" s="7"/>
      <c r="D215" s="333">
        <f>D216</f>
        <v>3150</v>
      </c>
    </row>
    <row r="216" spans="1:4" ht="31.5">
      <c r="A216" s="6" t="s">
        <v>622</v>
      </c>
      <c r="B216" s="7" t="s">
        <v>281</v>
      </c>
      <c r="C216" s="7" t="s">
        <v>593</v>
      </c>
      <c r="D216" s="333">
        <v>3150</v>
      </c>
    </row>
    <row r="217" spans="1:4" s="334" customFormat="1" ht="31.5">
      <c r="A217" s="6" t="s">
        <v>282</v>
      </c>
      <c r="B217" s="7" t="s">
        <v>283</v>
      </c>
      <c r="C217" s="7"/>
      <c r="D217" s="333">
        <f>D218</f>
        <v>1045</v>
      </c>
    </row>
    <row r="218" spans="1:4" ht="15.75">
      <c r="A218" s="6" t="s">
        <v>598</v>
      </c>
      <c r="B218" s="7" t="s">
        <v>284</v>
      </c>
      <c r="C218" s="7"/>
      <c r="D218" s="333">
        <f>D219</f>
        <v>1045</v>
      </c>
    </row>
    <row r="219" spans="1:4" ht="31.5">
      <c r="A219" s="6" t="s">
        <v>622</v>
      </c>
      <c r="B219" s="7" t="s">
        <v>284</v>
      </c>
      <c r="C219" s="7" t="s">
        <v>593</v>
      </c>
      <c r="D219" s="333">
        <v>1045</v>
      </c>
    </row>
    <row r="220" spans="1:4" ht="67.5" customHeight="1">
      <c r="A220" s="2" t="s">
        <v>1414</v>
      </c>
      <c r="B220" s="7" t="s">
        <v>896</v>
      </c>
      <c r="C220" s="7"/>
      <c r="D220" s="333">
        <f>D221</f>
        <v>0</v>
      </c>
    </row>
    <row r="221" spans="1:4" ht="63">
      <c r="A221" s="2" t="s">
        <v>889</v>
      </c>
      <c r="B221" s="7" t="s">
        <v>897</v>
      </c>
      <c r="C221" s="7"/>
      <c r="D221" s="333">
        <f>D222</f>
        <v>0</v>
      </c>
    </row>
    <row r="222" spans="1:4" ht="31.5">
      <c r="A222" s="6" t="s">
        <v>599</v>
      </c>
      <c r="B222" s="7" t="s">
        <v>897</v>
      </c>
      <c r="C222" s="7" t="s">
        <v>600</v>
      </c>
      <c r="D222" s="333">
        <v>0</v>
      </c>
    </row>
    <row r="223" spans="1:4" ht="72.75" customHeight="1">
      <c r="A223" s="2" t="s">
        <v>86</v>
      </c>
      <c r="B223" s="7" t="s">
        <v>1415</v>
      </c>
      <c r="C223" s="7"/>
      <c r="D223" s="333">
        <f>D224</f>
        <v>872</v>
      </c>
    </row>
    <row r="224" spans="1:4" ht="63">
      <c r="A224" s="2" t="s">
        <v>889</v>
      </c>
      <c r="B224" s="7" t="s">
        <v>1416</v>
      </c>
      <c r="C224" s="7"/>
      <c r="D224" s="333">
        <f>D225</f>
        <v>872</v>
      </c>
    </row>
    <row r="225" spans="1:4" ht="31.5">
      <c r="A225" s="2" t="s">
        <v>599</v>
      </c>
      <c r="B225" s="7" t="s">
        <v>1416</v>
      </c>
      <c r="C225" s="7" t="s">
        <v>600</v>
      </c>
      <c r="D225" s="333">
        <v>872</v>
      </c>
    </row>
    <row r="226" spans="1:4" s="334" customFormat="1" ht="31.5">
      <c r="A226" s="344" t="s">
        <v>142</v>
      </c>
      <c r="B226" s="5" t="s">
        <v>285</v>
      </c>
      <c r="C226" s="5"/>
      <c r="D226" s="15">
        <f>D227+D232+D244+D260+D255</f>
        <v>95967.08899999999</v>
      </c>
    </row>
    <row r="227" spans="1:4" s="334" customFormat="1" ht="31.5">
      <c r="A227" s="6" t="s">
        <v>286</v>
      </c>
      <c r="B227" s="7" t="s">
        <v>287</v>
      </c>
      <c r="C227" s="7"/>
      <c r="D227" s="333">
        <f>D228</f>
        <v>4947</v>
      </c>
    </row>
    <row r="228" spans="1:4" s="334" customFormat="1" ht="15.75">
      <c r="A228" s="6" t="s">
        <v>623</v>
      </c>
      <c r="B228" s="7" t="s">
        <v>288</v>
      </c>
      <c r="C228" s="7"/>
      <c r="D228" s="333">
        <f>D229+D230+D231</f>
        <v>4947</v>
      </c>
    </row>
    <row r="229" spans="1:4" s="334" customFormat="1" ht="47.25">
      <c r="A229" s="6" t="s">
        <v>591</v>
      </c>
      <c r="B229" s="7" t="s">
        <v>288</v>
      </c>
      <c r="C229" s="7" t="s">
        <v>592</v>
      </c>
      <c r="D229" s="333">
        <v>4141</v>
      </c>
    </row>
    <row r="230" spans="1:4" s="334" customFormat="1" ht="31.5">
      <c r="A230" s="6" t="s">
        <v>622</v>
      </c>
      <c r="B230" s="7" t="s">
        <v>288</v>
      </c>
      <c r="C230" s="7" t="s">
        <v>593</v>
      </c>
      <c r="D230" s="333">
        <v>545</v>
      </c>
    </row>
    <row r="231" spans="1:4" s="334" customFormat="1" ht="15.75">
      <c r="A231" s="6" t="s">
        <v>594</v>
      </c>
      <c r="B231" s="7" t="s">
        <v>288</v>
      </c>
      <c r="C231" s="7" t="s">
        <v>595</v>
      </c>
      <c r="D231" s="333">
        <v>261</v>
      </c>
    </row>
    <row r="232" spans="1:4" s="334" customFormat="1" ht="47.25">
      <c r="A232" s="6" t="s">
        <v>625</v>
      </c>
      <c r="B232" s="7" t="s">
        <v>289</v>
      </c>
      <c r="C232" s="7"/>
      <c r="D232" s="333">
        <f>D233+D238+D240+D242</f>
        <v>78870.197</v>
      </c>
    </row>
    <row r="233" spans="1:4" s="334" customFormat="1" ht="15.75">
      <c r="A233" s="6" t="s">
        <v>623</v>
      </c>
      <c r="B233" s="7" t="s">
        <v>290</v>
      </c>
      <c r="C233" s="7"/>
      <c r="D233" s="333">
        <f>D234+D235+D237+D236</f>
        <v>73082.48700000001</v>
      </c>
    </row>
    <row r="234" spans="1:4" s="334" customFormat="1" ht="47.25">
      <c r="A234" s="6" t="s">
        <v>591</v>
      </c>
      <c r="B234" s="7" t="s">
        <v>290</v>
      </c>
      <c r="C234" s="7" t="s">
        <v>592</v>
      </c>
      <c r="D234" s="333">
        <v>54725.372</v>
      </c>
    </row>
    <row r="235" spans="1:4" s="334" customFormat="1" ht="31.5">
      <c r="A235" s="6" t="s">
        <v>622</v>
      </c>
      <c r="B235" s="7" t="s">
        <v>290</v>
      </c>
      <c r="C235" s="7" t="s">
        <v>593</v>
      </c>
      <c r="D235" s="333">
        <v>17657.19</v>
      </c>
    </row>
    <row r="236" spans="1:4" s="334" customFormat="1" ht="15.75">
      <c r="A236" s="2" t="s">
        <v>604</v>
      </c>
      <c r="B236" s="7" t="s">
        <v>290</v>
      </c>
      <c r="C236" s="7" t="s">
        <v>603</v>
      </c>
      <c r="D236" s="333">
        <v>39.285</v>
      </c>
    </row>
    <row r="237" spans="1:4" s="334" customFormat="1" ht="15.75">
      <c r="A237" s="6" t="s">
        <v>594</v>
      </c>
      <c r="B237" s="7" t="s">
        <v>290</v>
      </c>
      <c r="C237" s="7" t="s">
        <v>595</v>
      </c>
      <c r="D237" s="333">
        <v>660.64</v>
      </c>
    </row>
    <row r="238" spans="1:4" ht="31.5">
      <c r="A238" s="6" t="s">
        <v>37</v>
      </c>
      <c r="B238" s="7" t="s">
        <v>291</v>
      </c>
      <c r="C238" s="7"/>
      <c r="D238" s="333">
        <f>D239</f>
        <v>3881</v>
      </c>
    </row>
    <row r="239" spans="1:4" ht="47.25">
      <c r="A239" s="6" t="s">
        <v>591</v>
      </c>
      <c r="B239" s="7" t="s">
        <v>291</v>
      </c>
      <c r="C239" s="7" t="s">
        <v>592</v>
      </c>
      <c r="D239" s="333">
        <v>3881</v>
      </c>
    </row>
    <row r="240" spans="1:4" ht="15.75">
      <c r="A240" s="2" t="s">
        <v>1148</v>
      </c>
      <c r="B240" s="7" t="s">
        <v>1237</v>
      </c>
      <c r="C240" s="7"/>
      <c r="D240" s="333">
        <f>D241</f>
        <v>1898.4</v>
      </c>
    </row>
    <row r="241" spans="1:4" ht="15.75">
      <c r="A241" s="2" t="s">
        <v>455</v>
      </c>
      <c r="B241" s="7" t="s">
        <v>1237</v>
      </c>
      <c r="C241" s="7" t="s">
        <v>602</v>
      </c>
      <c r="D241" s="333">
        <v>1898.4</v>
      </c>
    </row>
    <row r="242" spans="1:4" ht="15.75">
      <c r="A242" s="2" t="s">
        <v>1315</v>
      </c>
      <c r="B242" s="7" t="s">
        <v>1316</v>
      </c>
      <c r="C242" s="7"/>
      <c r="D242" s="333">
        <f>D243</f>
        <v>8.31</v>
      </c>
    </row>
    <row r="243" spans="1:4" ht="15.75">
      <c r="A243" s="2" t="s">
        <v>594</v>
      </c>
      <c r="B243" s="7" t="s">
        <v>1316</v>
      </c>
      <c r="C243" s="7" t="s">
        <v>595</v>
      </c>
      <c r="D243" s="333">
        <v>8.31</v>
      </c>
    </row>
    <row r="244" spans="1:4" ht="40.5" customHeight="1">
      <c r="A244" s="6" t="s">
        <v>627</v>
      </c>
      <c r="B244" s="7" t="s">
        <v>292</v>
      </c>
      <c r="C244" s="7"/>
      <c r="D244" s="333">
        <f>D245+D247+D250+D252</f>
        <v>9446.699999999999</v>
      </c>
    </row>
    <row r="245" spans="1:4" ht="31.5">
      <c r="A245" s="6" t="s">
        <v>630</v>
      </c>
      <c r="B245" s="7" t="s">
        <v>293</v>
      </c>
      <c r="C245" s="7"/>
      <c r="D245" s="333">
        <f>D246</f>
        <v>1853.5</v>
      </c>
    </row>
    <row r="246" spans="1:4" ht="15.75">
      <c r="A246" s="6" t="s">
        <v>455</v>
      </c>
      <c r="B246" s="7" t="s">
        <v>293</v>
      </c>
      <c r="C246" s="7" t="s">
        <v>602</v>
      </c>
      <c r="D246" s="333">
        <v>1853.5</v>
      </c>
    </row>
    <row r="247" spans="1:4" ht="31.5">
      <c r="A247" s="6" t="s">
        <v>626</v>
      </c>
      <c r="B247" s="7" t="s">
        <v>296</v>
      </c>
      <c r="C247" s="7"/>
      <c r="D247" s="333">
        <f>D248+D249</f>
        <v>4688.7</v>
      </c>
    </row>
    <row r="248" spans="1:4" ht="47.25">
      <c r="A248" s="6" t="s">
        <v>591</v>
      </c>
      <c r="B248" s="7" t="s">
        <v>296</v>
      </c>
      <c r="C248" s="7" t="s">
        <v>592</v>
      </c>
      <c r="D248" s="333">
        <v>4037.7</v>
      </c>
    </row>
    <row r="249" spans="1:4" ht="31.5">
      <c r="A249" s="6" t="s">
        <v>622</v>
      </c>
      <c r="B249" s="7" t="s">
        <v>296</v>
      </c>
      <c r="C249" s="7" t="s">
        <v>593</v>
      </c>
      <c r="D249" s="333">
        <v>651</v>
      </c>
    </row>
    <row r="250" spans="1:4" ht="47.25">
      <c r="A250" s="6" t="s">
        <v>628</v>
      </c>
      <c r="B250" s="7" t="s">
        <v>294</v>
      </c>
      <c r="C250" s="7"/>
      <c r="D250" s="333">
        <f>D251</f>
        <v>1287.2</v>
      </c>
    </row>
    <row r="251" spans="1:4" ht="47.25">
      <c r="A251" s="6" t="s">
        <v>591</v>
      </c>
      <c r="B251" s="7" t="s">
        <v>294</v>
      </c>
      <c r="C251" s="7" t="s">
        <v>592</v>
      </c>
      <c r="D251" s="333">
        <v>1287.2</v>
      </c>
    </row>
    <row r="252" spans="1:4" ht="31.5">
      <c r="A252" s="6" t="s">
        <v>629</v>
      </c>
      <c r="B252" s="7" t="s">
        <v>295</v>
      </c>
      <c r="C252" s="7"/>
      <c r="D252" s="333">
        <f>D253+D254</f>
        <v>1617.3</v>
      </c>
    </row>
    <row r="253" spans="1:4" ht="47.25">
      <c r="A253" s="6" t="s">
        <v>591</v>
      </c>
      <c r="B253" s="7" t="s">
        <v>295</v>
      </c>
      <c r="C253" s="7" t="s">
        <v>592</v>
      </c>
      <c r="D253" s="333">
        <v>1325</v>
      </c>
    </row>
    <row r="254" spans="1:4" ht="31.5">
      <c r="A254" s="6" t="s">
        <v>622</v>
      </c>
      <c r="B254" s="7" t="s">
        <v>295</v>
      </c>
      <c r="C254" s="7" t="s">
        <v>593</v>
      </c>
      <c r="D254" s="333">
        <v>292.3</v>
      </c>
    </row>
    <row r="255" spans="1:4" ht="31.5">
      <c r="A255" s="2" t="s">
        <v>1035</v>
      </c>
      <c r="B255" s="7" t="s">
        <v>1036</v>
      </c>
      <c r="C255" s="7"/>
      <c r="D255" s="333">
        <f>D256+D258</f>
        <v>2052</v>
      </c>
    </row>
    <row r="256" spans="1:4" ht="15.75">
      <c r="A256" s="2" t="s">
        <v>1037</v>
      </c>
      <c r="B256" s="7" t="s">
        <v>1038</v>
      </c>
      <c r="C256" s="7"/>
      <c r="D256" s="333">
        <f>D257</f>
        <v>275</v>
      </c>
    </row>
    <row r="257" spans="1:4" ht="15.75">
      <c r="A257" s="6" t="s">
        <v>594</v>
      </c>
      <c r="B257" s="7" t="s">
        <v>1038</v>
      </c>
      <c r="C257" s="7" t="s">
        <v>595</v>
      </c>
      <c r="D257" s="333">
        <v>275</v>
      </c>
    </row>
    <row r="258" spans="1:4" ht="15.75">
      <c r="A258" s="2" t="s">
        <v>1148</v>
      </c>
      <c r="B258" s="7" t="s">
        <v>1149</v>
      </c>
      <c r="C258" s="7"/>
      <c r="D258" s="333">
        <f>D259</f>
        <v>1777</v>
      </c>
    </row>
    <row r="259" spans="1:4" ht="15.75">
      <c r="A259" s="2" t="s">
        <v>455</v>
      </c>
      <c r="B259" s="7" t="s">
        <v>1149</v>
      </c>
      <c r="C259" s="7" t="s">
        <v>602</v>
      </c>
      <c r="D259" s="333">
        <v>1777</v>
      </c>
    </row>
    <row r="260" spans="1:4" ht="31.5">
      <c r="A260" s="6" t="s">
        <v>1365</v>
      </c>
      <c r="B260" s="7" t="s">
        <v>1016</v>
      </c>
      <c r="C260" s="7"/>
      <c r="D260" s="333">
        <f>D261</f>
        <v>651.192</v>
      </c>
    </row>
    <row r="261" spans="1:4" ht="15.75">
      <c r="A261" s="6" t="s">
        <v>148</v>
      </c>
      <c r="B261" s="7" t="s">
        <v>1017</v>
      </c>
      <c r="C261" s="7"/>
      <c r="D261" s="333">
        <f>D262</f>
        <v>651.192</v>
      </c>
    </row>
    <row r="262" spans="1:4" ht="15.75">
      <c r="A262" s="6" t="s">
        <v>604</v>
      </c>
      <c r="B262" s="7" t="s">
        <v>1017</v>
      </c>
      <c r="C262" s="7" t="s">
        <v>603</v>
      </c>
      <c r="D262" s="333">
        <v>651.192</v>
      </c>
    </row>
    <row r="263" spans="1:7" s="334" customFormat="1" ht="63">
      <c r="A263" s="344" t="s">
        <v>297</v>
      </c>
      <c r="B263" s="5" t="s">
        <v>298</v>
      </c>
      <c r="C263" s="5"/>
      <c r="D263" s="15">
        <f>D276+D279+D307+D326+D347+D354+D267+D358+D297+D264+D270</f>
        <v>366447.605</v>
      </c>
      <c r="G263" s="340"/>
    </row>
    <row r="264" spans="1:4" s="334" customFormat="1" ht="15.75">
      <c r="A264" s="2" t="s">
        <v>1124</v>
      </c>
      <c r="B264" s="7" t="s">
        <v>1125</v>
      </c>
      <c r="C264" s="7"/>
      <c r="D264" s="333">
        <f>D265</f>
        <v>35618.997</v>
      </c>
    </row>
    <row r="265" spans="1:4" s="334" customFormat="1" ht="15.75">
      <c r="A265" s="2" t="s">
        <v>1126</v>
      </c>
      <c r="B265" s="7" t="s">
        <v>1127</v>
      </c>
      <c r="C265" s="7"/>
      <c r="D265" s="333">
        <f>D266</f>
        <v>35618.997</v>
      </c>
    </row>
    <row r="266" spans="1:4" s="334" customFormat="1" ht="15.75">
      <c r="A266" s="2" t="s">
        <v>455</v>
      </c>
      <c r="B266" s="7" t="s">
        <v>1127</v>
      </c>
      <c r="C266" s="7" t="s">
        <v>602</v>
      </c>
      <c r="D266" s="333">
        <v>35618.997</v>
      </c>
    </row>
    <row r="267" spans="1:4" s="334" customFormat="1" ht="31.5">
      <c r="A267" s="6" t="s">
        <v>660</v>
      </c>
      <c r="B267" s="7" t="s">
        <v>299</v>
      </c>
      <c r="C267" s="7"/>
      <c r="D267" s="333">
        <f>D268</f>
        <v>4212.998</v>
      </c>
    </row>
    <row r="268" spans="1:4" s="334" customFormat="1" ht="15.75">
      <c r="A268" s="6" t="s">
        <v>657</v>
      </c>
      <c r="B268" s="7" t="s">
        <v>656</v>
      </c>
      <c r="C268" s="7"/>
      <c r="D268" s="333">
        <f>D269</f>
        <v>4212.998</v>
      </c>
    </row>
    <row r="269" spans="1:4" s="334" customFormat="1" ht="31.5">
      <c r="A269" s="6" t="s">
        <v>397</v>
      </c>
      <c r="B269" s="7" t="s">
        <v>656</v>
      </c>
      <c r="C269" s="7" t="s">
        <v>606</v>
      </c>
      <c r="D269" s="333">
        <v>4212.998</v>
      </c>
    </row>
    <row r="270" spans="1:4" s="334" customFormat="1" ht="15.75">
      <c r="A270" s="2" t="s">
        <v>1185</v>
      </c>
      <c r="B270" s="7" t="s">
        <v>1186</v>
      </c>
      <c r="C270" s="7"/>
      <c r="D270" s="333">
        <f>D274+D271</f>
        <v>9487.365</v>
      </c>
    </row>
    <row r="271" spans="1:4" s="334" customFormat="1" ht="15.75">
      <c r="A271" s="2" t="s">
        <v>1233</v>
      </c>
      <c r="B271" s="7" t="s">
        <v>1234</v>
      </c>
      <c r="C271" s="7"/>
      <c r="D271" s="333">
        <f>D273+D272</f>
        <v>3487.365</v>
      </c>
    </row>
    <row r="272" spans="1:4" s="334" customFormat="1" ht="15.75">
      <c r="A272" s="2" t="s">
        <v>455</v>
      </c>
      <c r="B272" s="7" t="s">
        <v>1234</v>
      </c>
      <c r="C272" s="7" t="s">
        <v>602</v>
      </c>
      <c r="D272" s="333">
        <v>197.1</v>
      </c>
    </row>
    <row r="273" spans="1:4" s="334" customFormat="1" ht="15.75">
      <c r="A273" s="2" t="s">
        <v>594</v>
      </c>
      <c r="B273" s="7" t="s">
        <v>1234</v>
      </c>
      <c r="C273" s="7" t="s">
        <v>595</v>
      </c>
      <c r="D273" s="333">
        <v>3290.265</v>
      </c>
    </row>
    <row r="274" spans="1:4" s="334" customFormat="1" ht="31.5">
      <c r="A274" s="2" t="s">
        <v>397</v>
      </c>
      <c r="B274" s="7" t="s">
        <v>1187</v>
      </c>
      <c r="C274" s="7"/>
      <c r="D274" s="333">
        <f>D275</f>
        <v>6000</v>
      </c>
    </row>
    <row r="275" spans="1:4" s="334" customFormat="1" ht="31.5">
      <c r="A275" s="2" t="s">
        <v>221</v>
      </c>
      <c r="B275" s="7" t="s">
        <v>1187</v>
      </c>
      <c r="C275" s="7" t="s">
        <v>606</v>
      </c>
      <c r="D275" s="333">
        <v>6000</v>
      </c>
    </row>
    <row r="276" spans="1:4" ht="63">
      <c r="A276" s="6" t="s">
        <v>635</v>
      </c>
      <c r="B276" s="7" t="s">
        <v>300</v>
      </c>
      <c r="C276" s="7"/>
      <c r="D276" s="333">
        <f>D277</f>
        <v>13830.412</v>
      </c>
    </row>
    <row r="277" spans="1:4" ht="31.5">
      <c r="A277" s="6" t="s">
        <v>397</v>
      </c>
      <c r="B277" s="7" t="s">
        <v>398</v>
      </c>
      <c r="C277" s="7"/>
      <c r="D277" s="333">
        <f>D278</f>
        <v>13830.412</v>
      </c>
    </row>
    <row r="278" spans="1:6" ht="31.5">
      <c r="A278" s="6" t="s">
        <v>221</v>
      </c>
      <c r="B278" s="7" t="s">
        <v>398</v>
      </c>
      <c r="C278" s="7" t="s">
        <v>606</v>
      </c>
      <c r="D278" s="333">
        <v>13830.412</v>
      </c>
      <c r="F278" s="346"/>
    </row>
    <row r="279" spans="1:4" ht="47.25">
      <c r="A279" s="6" t="s">
        <v>68</v>
      </c>
      <c r="B279" s="7" t="s">
        <v>301</v>
      </c>
      <c r="C279" s="7"/>
      <c r="D279" s="333">
        <f>D285+D282+D287+D289+D291+D295+D280+D293</f>
        <v>90733.244</v>
      </c>
    </row>
    <row r="280" spans="1:4" ht="15.75">
      <c r="A280" s="2" t="s">
        <v>1199</v>
      </c>
      <c r="B280" s="7" t="s">
        <v>1200</v>
      </c>
      <c r="C280" s="7"/>
      <c r="D280" s="333">
        <f>D281</f>
        <v>9944</v>
      </c>
    </row>
    <row r="281" spans="1:4" ht="15.75">
      <c r="A281" s="2" t="s">
        <v>455</v>
      </c>
      <c r="B281" s="7" t="s">
        <v>1200</v>
      </c>
      <c r="C281" s="7" t="s">
        <v>602</v>
      </c>
      <c r="D281" s="333">
        <v>9944</v>
      </c>
    </row>
    <row r="282" spans="1:4" ht="15.75">
      <c r="A282" s="2" t="s">
        <v>1055</v>
      </c>
      <c r="B282" s="7" t="s">
        <v>1056</v>
      </c>
      <c r="C282" s="7"/>
      <c r="D282" s="333">
        <f>D283+D284</f>
        <v>6440</v>
      </c>
    </row>
    <row r="283" spans="1:4" ht="31.5">
      <c r="A283" s="2" t="s">
        <v>622</v>
      </c>
      <c r="B283" s="7" t="s">
        <v>1056</v>
      </c>
      <c r="C283" s="7" t="s">
        <v>593</v>
      </c>
      <c r="D283" s="333">
        <v>5000</v>
      </c>
    </row>
    <row r="284" spans="1:4" ht="15.75">
      <c r="A284" s="2" t="s">
        <v>455</v>
      </c>
      <c r="B284" s="7" t="s">
        <v>1056</v>
      </c>
      <c r="C284" s="7" t="s">
        <v>602</v>
      </c>
      <c r="D284" s="333">
        <v>1440</v>
      </c>
    </row>
    <row r="285" spans="1:4" ht="63">
      <c r="A285" s="2" t="s">
        <v>1273</v>
      </c>
      <c r="B285" s="7" t="s">
        <v>302</v>
      </c>
      <c r="C285" s="7"/>
      <c r="D285" s="333">
        <f>D286</f>
        <v>9355.846</v>
      </c>
    </row>
    <row r="286" spans="1:4" ht="15.75">
      <c r="A286" s="6" t="s">
        <v>455</v>
      </c>
      <c r="B286" s="7" t="s">
        <v>302</v>
      </c>
      <c r="C286" s="7" t="s">
        <v>602</v>
      </c>
      <c r="D286" s="333">
        <v>9355.846</v>
      </c>
    </row>
    <row r="287" spans="1:4" ht="35.25" customHeight="1">
      <c r="A287" s="2" t="s">
        <v>661</v>
      </c>
      <c r="B287" s="7" t="s">
        <v>1050</v>
      </c>
      <c r="C287" s="7"/>
      <c r="D287" s="333">
        <f>D288</f>
        <v>559</v>
      </c>
    </row>
    <row r="288" spans="1:4" ht="21.75" customHeight="1">
      <c r="A288" s="2" t="s">
        <v>455</v>
      </c>
      <c r="B288" s="7" t="s">
        <v>1050</v>
      </c>
      <c r="C288" s="7" t="s">
        <v>602</v>
      </c>
      <c r="D288" s="333">
        <v>559</v>
      </c>
    </row>
    <row r="289" spans="1:4" ht="15.75">
      <c r="A289" s="2" t="s">
        <v>1128</v>
      </c>
      <c r="B289" s="7" t="s">
        <v>1129</v>
      </c>
      <c r="C289" s="7"/>
      <c r="D289" s="333">
        <f>D290</f>
        <v>17039.815</v>
      </c>
    </row>
    <row r="290" spans="1:4" ht="31.5">
      <c r="A290" s="2" t="s">
        <v>221</v>
      </c>
      <c r="B290" s="7" t="s">
        <v>1129</v>
      </c>
      <c r="C290" s="7" t="s">
        <v>606</v>
      </c>
      <c r="D290" s="333">
        <v>17039.815</v>
      </c>
    </row>
    <row r="291" spans="1:4" ht="31.5">
      <c r="A291" s="2" t="s">
        <v>1130</v>
      </c>
      <c r="B291" s="7" t="s">
        <v>1131</v>
      </c>
      <c r="C291" s="7"/>
      <c r="D291" s="333">
        <f>D292</f>
        <v>12145.056</v>
      </c>
    </row>
    <row r="292" spans="1:4" ht="15.75">
      <c r="A292" s="2" t="s">
        <v>455</v>
      </c>
      <c r="B292" s="7" t="s">
        <v>1131</v>
      </c>
      <c r="C292" s="7" t="s">
        <v>602</v>
      </c>
      <c r="D292" s="333">
        <v>12145.056</v>
      </c>
    </row>
    <row r="293" spans="1:4" ht="31.5">
      <c r="A293" s="2" t="s">
        <v>1044</v>
      </c>
      <c r="B293" s="7" t="s">
        <v>1271</v>
      </c>
      <c r="C293" s="7"/>
      <c r="D293" s="333">
        <f>D294</f>
        <v>3581.025</v>
      </c>
    </row>
    <row r="294" spans="1:4" ht="15.75">
      <c r="A294" s="2" t="s">
        <v>455</v>
      </c>
      <c r="B294" s="7" t="s">
        <v>1271</v>
      </c>
      <c r="C294" s="7" t="s">
        <v>602</v>
      </c>
      <c r="D294" s="333">
        <v>3581.025</v>
      </c>
    </row>
    <row r="295" spans="1:4" ht="47.25">
      <c r="A295" s="2" t="s">
        <v>1272</v>
      </c>
      <c r="B295" s="7" t="s">
        <v>1132</v>
      </c>
      <c r="C295" s="7"/>
      <c r="D295" s="333">
        <f>D296</f>
        <v>31668.502</v>
      </c>
    </row>
    <row r="296" spans="1:4" ht="15.75">
      <c r="A296" s="2" t="s">
        <v>455</v>
      </c>
      <c r="B296" s="7" t="s">
        <v>1132</v>
      </c>
      <c r="C296" s="7" t="s">
        <v>602</v>
      </c>
      <c r="D296" s="333">
        <v>31668.502</v>
      </c>
    </row>
    <row r="297" spans="1:4" ht="31.5">
      <c r="A297" s="2" t="s">
        <v>303</v>
      </c>
      <c r="B297" s="7" t="s">
        <v>304</v>
      </c>
      <c r="C297" s="7"/>
      <c r="D297" s="333">
        <f>D300+D304+D298+D302</f>
        <v>120172.03799999999</v>
      </c>
    </row>
    <row r="298" spans="1:4" ht="15.75">
      <c r="A298" s="2" t="s">
        <v>47</v>
      </c>
      <c r="B298" s="7" t="s">
        <v>1042</v>
      </c>
      <c r="C298" s="7"/>
      <c r="D298" s="333">
        <f>D299</f>
        <v>530.893</v>
      </c>
    </row>
    <row r="299" spans="1:4" ht="15.75">
      <c r="A299" s="2" t="s">
        <v>594</v>
      </c>
      <c r="B299" s="7" t="s">
        <v>1042</v>
      </c>
      <c r="C299" s="7" t="s">
        <v>595</v>
      </c>
      <c r="D299" s="333">
        <v>530.893</v>
      </c>
    </row>
    <row r="300" spans="1:4" ht="31.5">
      <c r="A300" s="2" t="s">
        <v>397</v>
      </c>
      <c r="B300" s="7" t="s">
        <v>1043</v>
      </c>
      <c r="C300" s="7"/>
      <c r="D300" s="333">
        <f>D301</f>
        <v>9352.431</v>
      </c>
    </row>
    <row r="301" spans="1:4" ht="31.5">
      <c r="A301" s="2" t="s">
        <v>221</v>
      </c>
      <c r="B301" s="7" t="s">
        <v>1043</v>
      </c>
      <c r="C301" s="7" t="s">
        <v>606</v>
      </c>
      <c r="D301" s="333">
        <v>9352.431</v>
      </c>
    </row>
    <row r="302" spans="1:4" ht="67.5" customHeight="1">
      <c r="A302" s="2" t="s">
        <v>1360</v>
      </c>
      <c r="B302" s="7" t="s">
        <v>1361</v>
      </c>
      <c r="C302" s="7"/>
      <c r="D302" s="333">
        <f>D303</f>
        <v>16626.86</v>
      </c>
    </row>
    <row r="303" spans="1:4" ht="15.75">
      <c r="A303" s="2" t="s">
        <v>594</v>
      </c>
      <c r="B303" s="7" t="s">
        <v>1361</v>
      </c>
      <c r="C303" s="7" t="s">
        <v>595</v>
      </c>
      <c r="D303" s="333">
        <v>16626.86</v>
      </c>
    </row>
    <row r="304" spans="1:4" ht="31.5">
      <c r="A304" s="2" t="s">
        <v>46</v>
      </c>
      <c r="B304" s="7" t="s">
        <v>43</v>
      </c>
      <c r="C304" s="7"/>
      <c r="D304" s="333">
        <f>D306+D305</f>
        <v>93661.85399999999</v>
      </c>
    </row>
    <row r="305" spans="1:4" ht="31.5">
      <c r="A305" s="6" t="s">
        <v>622</v>
      </c>
      <c r="B305" s="7" t="s">
        <v>43</v>
      </c>
      <c r="C305" s="7" t="s">
        <v>593</v>
      </c>
      <c r="D305" s="333">
        <v>35998.861</v>
      </c>
    </row>
    <row r="306" spans="1:4" ht="31.5">
      <c r="A306" s="2" t="s">
        <v>221</v>
      </c>
      <c r="B306" s="7" t="s">
        <v>43</v>
      </c>
      <c r="C306" s="7" t="s">
        <v>606</v>
      </c>
      <c r="D306" s="333">
        <v>57662.993</v>
      </c>
    </row>
    <row r="307" spans="1:4" ht="47.25">
      <c r="A307" s="6" t="s">
        <v>305</v>
      </c>
      <c r="B307" s="7" t="s">
        <v>306</v>
      </c>
      <c r="C307" s="7"/>
      <c r="D307" s="333">
        <f>D320+D324+D308+D312+D318+D316+D322+D310+D314</f>
        <v>56942.912</v>
      </c>
    </row>
    <row r="308" spans="1:4" ht="64.5" customHeight="1">
      <c r="A308" s="6" t="s">
        <v>513</v>
      </c>
      <c r="B308" s="7" t="s">
        <v>307</v>
      </c>
      <c r="C308" s="7"/>
      <c r="D308" s="333">
        <f>D309</f>
        <v>250</v>
      </c>
    </row>
    <row r="309" spans="1:4" ht="15.75">
      <c r="A309" s="6" t="s">
        <v>604</v>
      </c>
      <c r="B309" s="7" t="s">
        <v>307</v>
      </c>
      <c r="C309" s="7" t="s">
        <v>603</v>
      </c>
      <c r="D309" s="333">
        <v>250</v>
      </c>
    </row>
    <row r="310" spans="1:4" ht="78.75">
      <c r="A310" s="2" t="s">
        <v>1235</v>
      </c>
      <c r="B310" s="7" t="s">
        <v>1236</v>
      </c>
      <c r="C310" s="7"/>
      <c r="D310" s="333">
        <f>D311</f>
        <v>1103.4</v>
      </c>
    </row>
    <row r="311" spans="1:4" ht="31.5">
      <c r="A311" s="2" t="s">
        <v>221</v>
      </c>
      <c r="B311" s="7" t="s">
        <v>1236</v>
      </c>
      <c r="C311" s="7" t="s">
        <v>606</v>
      </c>
      <c r="D311" s="333">
        <v>1103.4</v>
      </c>
    </row>
    <row r="312" spans="1:4" ht="69" customHeight="1">
      <c r="A312" s="6" t="s">
        <v>512</v>
      </c>
      <c r="B312" s="7" t="s">
        <v>106</v>
      </c>
      <c r="C312" s="7"/>
      <c r="D312" s="333">
        <f>D313</f>
        <v>13752.329</v>
      </c>
    </row>
    <row r="313" spans="1:4" ht="31.5">
      <c r="A313" s="6" t="s">
        <v>221</v>
      </c>
      <c r="B313" s="7" t="s">
        <v>106</v>
      </c>
      <c r="C313" s="7" t="s">
        <v>606</v>
      </c>
      <c r="D313" s="333">
        <v>13752.329</v>
      </c>
    </row>
    <row r="314" spans="1:4" ht="15.75">
      <c r="A314" s="2" t="s">
        <v>1315</v>
      </c>
      <c r="B314" s="7" t="s">
        <v>1410</v>
      </c>
      <c r="C314" s="7"/>
      <c r="D314" s="333">
        <f>D315</f>
        <v>180</v>
      </c>
    </row>
    <row r="315" spans="1:4" ht="15.75">
      <c r="A315" s="2" t="s">
        <v>594</v>
      </c>
      <c r="B315" s="7" t="s">
        <v>1410</v>
      </c>
      <c r="C315" s="7" t="s">
        <v>595</v>
      </c>
      <c r="D315" s="333">
        <v>180</v>
      </c>
    </row>
    <row r="316" spans="1:4" ht="25.5" customHeight="1">
      <c r="A316" s="6" t="s">
        <v>891</v>
      </c>
      <c r="B316" s="7" t="s">
        <v>890</v>
      </c>
      <c r="C316" s="7"/>
      <c r="D316" s="333">
        <f>D317</f>
        <v>10514.763</v>
      </c>
    </row>
    <row r="317" spans="1:4" ht="15.75">
      <c r="A317" s="6" t="s">
        <v>604</v>
      </c>
      <c r="B317" s="7" t="s">
        <v>890</v>
      </c>
      <c r="C317" s="7" t="s">
        <v>603</v>
      </c>
      <c r="D317" s="333">
        <v>10514.763</v>
      </c>
    </row>
    <row r="318" spans="1:4" ht="31.5">
      <c r="A318" s="6" t="s">
        <v>104</v>
      </c>
      <c r="B318" s="7" t="s">
        <v>654</v>
      </c>
      <c r="C318" s="7"/>
      <c r="D318" s="333">
        <f>D319</f>
        <v>9576.001</v>
      </c>
    </row>
    <row r="319" spans="1:4" ht="15.75">
      <c r="A319" s="6" t="s">
        <v>604</v>
      </c>
      <c r="B319" s="7" t="s">
        <v>654</v>
      </c>
      <c r="C319" s="7" t="s">
        <v>603</v>
      </c>
      <c r="D319" s="333">
        <v>9576.001</v>
      </c>
    </row>
    <row r="320" spans="1:4" ht="67.5" customHeight="1">
      <c r="A320" s="6" t="s">
        <v>511</v>
      </c>
      <c r="B320" s="7" t="s">
        <v>88</v>
      </c>
      <c r="C320" s="7"/>
      <c r="D320" s="333">
        <f>D321</f>
        <v>4344.255</v>
      </c>
    </row>
    <row r="321" spans="1:4" ht="31.5">
      <c r="A321" s="6" t="s">
        <v>221</v>
      </c>
      <c r="B321" s="7" t="s">
        <v>88</v>
      </c>
      <c r="C321" s="7" t="s">
        <v>606</v>
      </c>
      <c r="D321" s="333">
        <v>4344.255</v>
      </c>
    </row>
    <row r="322" spans="1:4" ht="31.5">
      <c r="A322" s="2" t="s">
        <v>894</v>
      </c>
      <c r="B322" s="7" t="s">
        <v>218</v>
      </c>
      <c r="C322" s="7"/>
      <c r="D322" s="333">
        <f>D323</f>
        <v>7373.962</v>
      </c>
    </row>
    <row r="323" spans="1:4" ht="15.75">
      <c r="A323" s="2" t="s">
        <v>604</v>
      </c>
      <c r="B323" s="7" t="s">
        <v>218</v>
      </c>
      <c r="C323" s="7" t="s">
        <v>603</v>
      </c>
      <c r="D323" s="333">
        <v>7373.962</v>
      </c>
    </row>
    <row r="324" spans="1:4" ht="31.5">
      <c r="A324" s="6" t="s">
        <v>648</v>
      </c>
      <c r="B324" s="7" t="s">
        <v>895</v>
      </c>
      <c r="C324" s="7"/>
      <c r="D324" s="333">
        <f>D325</f>
        <v>9848.202</v>
      </c>
    </row>
    <row r="325" spans="1:4" ht="15.75">
      <c r="A325" s="6" t="s">
        <v>604</v>
      </c>
      <c r="B325" s="7" t="s">
        <v>895</v>
      </c>
      <c r="C325" s="7" t="s">
        <v>603</v>
      </c>
      <c r="D325" s="333">
        <v>9848.202</v>
      </c>
    </row>
    <row r="326" spans="1:4" s="334" customFormat="1" ht="39" customHeight="1">
      <c r="A326" s="6" t="s">
        <v>330</v>
      </c>
      <c r="B326" s="7" t="s">
        <v>331</v>
      </c>
      <c r="C326" s="7"/>
      <c r="D326" s="333">
        <f>D330+D332+D334+D327+D341+D343+D345+D339+D337</f>
        <v>16754.548</v>
      </c>
    </row>
    <row r="327" spans="1:4" s="334" customFormat="1" ht="24.75" customHeight="1">
      <c r="A327" s="6" t="s">
        <v>47</v>
      </c>
      <c r="B327" s="7" t="s">
        <v>44</v>
      </c>
      <c r="C327" s="7"/>
      <c r="D327" s="333">
        <f>D328+D329</f>
        <v>3849.14</v>
      </c>
    </row>
    <row r="328" spans="1:4" s="334" customFormat="1" ht="39" customHeight="1">
      <c r="A328" s="6" t="s">
        <v>622</v>
      </c>
      <c r="B328" s="7" t="s">
        <v>44</v>
      </c>
      <c r="C328" s="7" t="s">
        <v>593</v>
      </c>
      <c r="D328" s="333">
        <v>2819.14</v>
      </c>
    </row>
    <row r="329" spans="1:4" s="334" customFormat="1" ht="20.25" customHeight="1">
      <c r="A329" s="2" t="s">
        <v>455</v>
      </c>
      <c r="B329" s="7" t="s">
        <v>44</v>
      </c>
      <c r="C329" s="7" t="s">
        <v>602</v>
      </c>
      <c r="D329" s="333">
        <v>1030</v>
      </c>
    </row>
    <row r="330" spans="1:4" ht="39.75" customHeight="1">
      <c r="A330" s="6" t="s">
        <v>558</v>
      </c>
      <c r="B330" s="7" t="s">
        <v>61</v>
      </c>
      <c r="C330" s="7"/>
      <c r="D330" s="333">
        <f>D331</f>
        <v>1050</v>
      </c>
    </row>
    <row r="331" spans="1:4" ht="31.5">
      <c r="A331" s="6" t="s">
        <v>622</v>
      </c>
      <c r="B331" s="7" t="s">
        <v>61</v>
      </c>
      <c r="C331" s="7" t="s">
        <v>593</v>
      </c>
      <c r="D331" s="333">
        <v>1050</v>
      </c>
    </row>
    <row r="332" spans="1:4" ht="31.5">
      <c r="A332" s="6" t="s">
        <v>128</v>
      </c>
      <c r="B332" s="7" t="s">
        <v>62</v>
      </c>
      <c r="C332" s="7"/>
      <c r="D332" s="333">
        <f>D333</f>
        <v>570</v>
      </c>
    </row>
    <row r="333" spans="1:4" ht="31.5">
      <c r="A333" s="6" t="s">
        <v>622</v>
      </c>
      <c r="B333" s="7" t="s">
        <v>62</v>
      </c>
      <c r="C333" s="7" t="s">
        <v>593</v>
      </c>
      <c r="D333" s="333">
        <v>570</v>
      </c>
    </row>
    <row r="334" spans="1:4" ht="15.75">
      <c r="A334" s="6" t="s">
        <v>349</v>
      </c>
      <c r="B334" s="7" t="s">
        <v>63</v>
      </c>
      <c r="C334" s="7"/>
      <c r="D334" s="333">
        <f>D335+D336</f>
        <v>3052.815</v>
      </c>
    </row>
    <row r="335" spans="1:4" ht="31.5">
      <c r="A335" s="6" t="s">
        <v>622</v>
      </c>
      <c r="B335" s="7" t="s">
        <v>63</v>
      </c>
      <c r="C335" s="7" t="s">
        <v>593</v>
      </c>
      <c r="D335" s="333">
        <v>2241.125</v>
      </c>
    </row>
    <row r="336" spans="1:4" ht="15.75">
      <c r="A336" s="2" t="s">
        <v>594</v>
      </c>
      <c r="B336" s="7" t="s">
        <v>63</v>
      </c>
      <c r="C336" s="7" t="s">
        <v>595</v>
      </c>
      <c r="D336" s="333">
        <v>811.69</v>
      </c>
    </row>
    <row r="337" spans="1:4" ht="15.75">
      <c r="A337" s="2" t="s">
        <v>1231</v>
      </c>
      <c r="B337" s="7" t="s">
        <v>1232</v>
      </c>
      <c r="C337" s="6"/>
      <c r="D337" s="333">
        <f>D338</f>
        <v>4754.389</v>
      </c>
    </row>
    <row r="338" spans="1:4" ht="15.75">
      <c r="A338" s="2" t="s">
        <v>594</v>
      </c>
      <c r="B338" s="7" t="s">
        <v>1232</v>
      </c>
      <c r="C338" s="6">
        <v>800</v>
      </c>
      <c r="D338" s="333">
        <v>4754.389</v>
      </c>
    </row>
    <row r="339" spans="1:4" ht="15.75">
      <c r="A339" s="2" t="s">
        <v>1148</v>
      </c>
      <c r="B339" s="7" t="s">
        <v>1150</v>
      </c>
      <c r="C339" s="7"/>
      <c r="D339" s="333">
        <f>D340</f>
        <v>1970.344</v>
      </c>
    </row>
    <row r="340" spans="1:4" ht="15.75">
      <c r="A340" s="2" t="s">
        <v>455</v>
      </c>
      <c r="B340" s="7" t="s">
        <v>1150</v>
      </c>
      <c r="C340" s="7" t="s">
        <v>602</v>
      </c>
      <c r="D340" s="333">
        <v>1970.344</v>
      </c>
    </row>
    <row r="341" spans="1:4" ht="31.5">
      <c r="A341" s="2" t="s">
        <v>1044</v>
      </c>
      <c r="B341" s="7" t="s">
        <v>1045</v>
      </c>
      <c r="C341" s="7"/>
      <c r="D341" s="333">
        <f>D342</f>
        <v>1207.86</v>
      </c>
    </row>
    <row r="342" spans="1:4" ht="31.5">
      <c r="A342" s="2" t="s">
        <v>622</v>
      </c>
      <c r="B342" s="7" t="s">
        <v>1045</v>
      </c>
      <c r="C342" s="7" t="s">
        <v>593</v>
      </c>
      <c r="D342" s="333">
        <v>1207.86</v>
      </c>
    </row>
    <row r="343" spans="1:4" ht="31.5">
      <c r="A343" s="2" t="s">
        <v>1046</v>
      </c>
      <c r="B343" s="7" t="s">
        <v>1047</v>
      </c>
      <c r="C343" s="7"/>
      <c r="D343" s="333">
        <f>D344</f>
        <v>150</v>
      </c>
    </row>
    <row r="344" spans="1:4" ht="31.5">
      <c r="A344" s="2" t="s">
        <v>622</v>
      </c>
      <c r="B344" s="7" t="s">
        <v>1047</v>
      </c>
      <c r="C344" s="7" t="s">
        <v>593</v>
      </c>
      <c r="D344" s="333">
        <v>150</v>
      </c>
    </row>
    <row r="345" spans="1:4" ht="31.5">
      <c r="A345" s="2" t="s">
        <v>1048</v>
      </c>
      <c r="B345" s="7" t="s">
        <v>1049</v>
      </c>
      <c r="C345" s="7"/>
      <c r="D345" s="333">
        <f>D346</f>
        <v>150</v>
      </c>
    </row>
    <row r="346" spans="1:4" ht="31.5">
      <c r="A346" s="2" t="s">
        <v>622</v>
      </c>
      <c r="B346" s="7" t="s">
        <v>1049</v>
      </c>
      <c r="C346" s="7" t="s">
        <v>593</v>
      </c>
      <c r="D346" s="333">
        <v>150</v>
      </c>
    </row>
    <row r="347" spans="1:4" s="334" customFormat="1" ht="35.25" customHeight="1">
      <c r="A347" s="6" t="s">
        <v>60</v>
      </c>
      <c r="B347" s="7" t="s">
        <v>64</v>
      </c>
      <c r="C347" s="7"/>
      <c r="D347" s="333">
        <f>D348+D352+D350</f>
        <v>2663.6</v>
      </c>
    </row>
    <row r="348" spans="1:4" ht="28.5" customHeight="1">
      <c r="A348" s="6" t="s">
        <v>399</v>
      </c>
      <c r="B348" s="7" t="s">
        <v>400</v>
      </c>
      <c r="C348" s="7"/>
      <c r="D348" s="333">
        <f>D349</f>
        <v>1985</v>
      </c>
    </row>
    <row r="349" spans="1:4" ht="35.25" customHeight="1">
      <c r="A349" s="6" t="s">
        <v>622</v>
      </c>
      <c r="B349" s="7" t="s">
        <v>400</v>
      </c>
      <c r="C349" s="7" t="s">
        <v>593</v>
      </c>
      <c r="D349" s="333">
        <v>1985</v>
      </c>
    </row>
    <row r="350" spans="1:4" ht="20.25" customHeight="1">
      <c r="A350" s="2" t="s">
        <v>1148</v>
      </c>
      <c r="B350" s="7" t="s">
        <v>1323</v>
      </c>
      <c r="C350" s="7"/>
      <c r="D350" s="333">
        <f>D351</f>
        <v>358.6</v>
      </c>
    </row>
    <row r="351" spans="1:4" ht="19.5" customHeight="1">
      <c r="A351" s="2" t="s">
        <v>455</v>
      </c>
      <c r="B351" s="7" t="s">
        <v>1323</v>
      </c>
      <c r="C351" s="7" t="s">
        <v>602</v>
      </c>
      <c r="D351" s="333">
        <v>358.6</v>
      </c>
    </row>
    <row r="352" spans="1:4" ht="51.75" customHeight="1">
      <c r="A352" s="6" t="s">
        <v>102</v>
      </c>
      <c r="B352" s="7" t="s">
        <v>403</v>
      </c>
      <c r="C352" s="7"/>
      <c r="D352" s="333">
        <f>D353</f>
        <v>320</v>
      </c>
    </row>
    <row r="353" spans="1:4" ht="33" customHeight="1">
      <c r="A353" s="6" t="s">
        <v>622</v>
      </c>
      <c r="B353" s="7" t="s">
        <v>403</v>
      </c>
      <c r="C353" s="7" t="s">
        <v>593</v>
      </c>
      <c r="D353" s="333">
        <v>320</v>
      </c>
    </row>
    <row r="354" spans="1:4" ht="32.25" customHeight="1">
      <c r="A354" s="6" t="s">
        <v>107</v>
      </c>
      <c r="B354" s="7" t="s">
        <v>108</v>
      </c>
      <c r="C354" s="7"/>
      <c r="D354" s="333">
        <f>D355</f>
        <v>15626</v>
      </c>
    </row>
    <row r="355" spans="1:4" ht="32.25" customHeight="1">
      <c r="A355" s="6" t="s">
        <v>109</v>
      </c>
      <c r="B355" s="7" t="s">
        <v>110</v>
      </c>
      <c r="C355" s="7"/>
      <c r="D355" s="333">
        <f>D356+D357</f>
        <v>15626</v>
      </c>
    </row>
    <row r="356" spans="1:4" ht="32.25" customHeight="1">
      <c r="A356" s="6" t="s">
        <v>622</v>
      </c>
      <c r="B356" s="7" t="s">
        <v>110</v>
      </c>
      <c r="C356" s="7" t="s">
        <v>593</v>
      </c>
      <c r="D356" s="333">
        <v>15611</v>
      </c>
    </row>
    <row r="357" spans="1:4" ht="32.25" customHeight="1">
      <c r="A357" s="6" t="s">
        <v>594</v>
      </c>
      <c r="B357" s="7" t="s">
        <v>110</v>
      </c>
      <c r="C357" s="7" t="s">
        <v>595</v>
      </c>
      <c r="D357" s="333">
        <v>15</v>
      </c>
    </row>
    <row r="358" spans="1:4" ht="32.25" customHeight="1">
      <c r="A358" s="2" t="s">
        <v>1040</v>
      </c>
      <c r="B358" s="7" t="s">
        <v>1041</v>
      </c>
      <c r="C358" s="7"/>
      <c r="D358" s="333">
        <f>D359</f>
        <v>405.491</v>
      </c>
    </row>
    <row r="359" spans="1:4" ht="26.25" customHeight="1">
      <c r="A359" s="2" t="s">
        <v>1148</v>
      </c>
      <c r="B359" s="7" t="s">
        <v>1151</v>
      </c>
      <c r="C359" s="7"/>
      <c r="D359" s="333">
        <f>D360</f>
        <v>405.491</v>
      </c>
    </row>
    <row r="360" spans="1:4" ht="26.25" customHeight="1">
      <c r="A360" s="2" t="s">
        <v>455</v>
      </c>
      <c r="B360" s="7" t="s">
        <v>1151</v>
      </c>
      <c r="C360" s="7" t="s">
        <v>602</v>
      </c>
      <c r="D360" s="333">
        <v>405.491</v>
      </c>
    </row>
    <row r="361" spans="1:4" s="334" customFormat="1" ht="48" customHeight="1">
      <c r="A361" s="344" t="s">
        <v>3</v>
      </c>
      <c r="B361" s="347" t="s">
        <v>308</v>
      </c>
      <c r="C361" s="5"/>
      <c r="D361" s="15">
        <f>D362+D371</f>
        <v>112420.495</v>
      </c>
    </row>
    <row r="362" spans="1:4" s="334" customFormat="1" ht="33.75" customHeight="1">
      <c r="A362" s="6" t="s">
        <v>636</v>
      </c>
      <c r="B362" s="311" t="s">
        <v>309</v>
      </c>
      <c r="C362" s="7"/>
      <c r="D362" s="333">
        <f>D363+D368+D366</f>
        <v>112150.495</v>
      </c>
    </row>
    <row r="363" spans="1:4" ht="15.75">
      <c r="A363" s="6" t="s">
        <v>522</v>
      </c>
      <c r="B363" s="7" t="s">
        <v>310</v>
      </c>
      <c r="C363" s="7"/>
      <c r="D363" s="333">
        <f>D364+D365</f>
        <v>36244.477</v>
      </c>
    </row>
    <row r="364" spans="1:4" ht="30.75" customHeight="1">
      <c r="A364" s="6" t="s">
        <v>622</v>
      </c>
      <c r="B364" s="7" t="s">
        <v>310</v>
      </c>
      <c r="C364" s="7" t="s">
        <v>593</v>
      </c>
      <c r="D364" s="333">
        <v>29239.477</v>
      </c>
    </row>
    <row r="365" spans="1:4" ht="15.75">
      <c r="A365" s="6" t="s">
        <v>455</v>
      </c>
      <c r="B365" s="7" t="s">
        <v>310</v>
      </c>
      <c r="C365" s="7" t="s">
        <v>602</v>
      </c>
      <c r="D365" s="333">
        <v>7005</v>
      </c>
    </row>
    <row r="366" spans="1:4" ht="63">
      <c r="A366" s="2" t="s">
        <v>1273</v>
      </c>
      <c r="B366" s="7" t="s">
        <v>1123</v>
      </c>
      <c r="C366" s="7"/>
      <c r="D366" s="333">
        <f>D367</f>
        <v>1828.734</v>
      </c>
    </row>
    <row r="367" spans="1:4" ht="15.75">
      <c r="A367" s="2" t="s">
        <v>455</v>
      </c>
      <c r="B367" s="7" t="s">
        <v>1123</v>
      </c>
      <c r="C367" s="7" t="s">
        <v>602</v>
      </c>
      <c r="D367" s="333">
        <v>1828.734</v>
      </c>
    </row>
    <row r="368" spans="1:4" ht="31.5">
      <c r="A368" s="6" t="s">
        <v>650</v>
      </c>
      <c r="B368" s="7" t="s">
        <v>651</v>
      </c>
      <c r="C368" s="7"/>
      <c r="D368" s="333">
        <f>D369+D370</f>
        <v>74077.284</v>
      </c>
    </row>
    <row r="369" spans="1:4" ht="31.5">
      <c r="A369" s="6" t="s">
        <v>622</v>
      </c>
      <c r="B369" s="7" t="s">
        <v>651</v>
      </c>
      <c r="C369" s="7" t="s">
        <v>593</v>
      </c>
      <c r="D369" s="333">
        <v>59077.284</v>
      </c>
    </row>
    <row r="370" spans="1:4" ht="15.75">
      <c r="A370" s="2" t="s">
        <v>455</v>
      </c>
      <c r="B370" s="7" t="s">
        <v>651</v>
      </c>
      <c r="C370" s="7" t="s">
        <v>602</v>
      </c>
      <c r="D370" s="333">
        <v>15000</v>
      </c>
    </row>
    <row r="371" spans="1:4" ht="31.5">
      <c r="A371" s="6" t="s">
        <v>311</v>
      </c>
      <c r="B371" s="7" t="s">
        <v>312</v>
      </c>
      <c r="C371" s="7"/>
      <c r="D371" s="333">
        <f>D372</f>
        <v>270</v>
      </c>
    </row>
    <row r="372" spans="1:4" ht="15.75">
      <c r="A372" s="6" t="s">
        <v>612</v>
      </c>
      <c r="B372" s="311" t="s">
        <v>313</v>
      </c>
      <c r="C372" s="338"/>
      <c r="D372" s="333">
        <f>D373</f>
        <v>270</v>
      </c>
    </row>
    <row r="373" spans="1:4" ht="31.5">
      <c r="A373" s="2" t="s">
        <v>622</v>
      </c>
      <c r="B373" s="311" t="s">
        <v>313</v>
      </c>
      <c r="C373" s="7" t="s">
        <v>593</v>
      </c>
      <c r="D373" s="333">
        <v>270</v>
      </c>
    </row>
    <row r="374" spans="1:4" s="334" customFormat="1" ht="31.5">
      <c r="A374" s="344" t="s">
        <v>314</v>
      </c>
      <c r="B374" s="5" t="s">
        <v>315</v>
      </c>
      <c r="C374" s="5"/>
      <c r="D374" s="15">
        <v>0</v>
      </c>
    </row>
    <row r="375" spans="1:4" s="334" customFormat="1" ht="47.25">
      <c r="A375" s="344" t="s">
        <v>316</v>
      </c>
      <c r="B375" s="5" t="s">
        <v>317</v>
      </c>
      <c r="C375" s="5"/>
      <c r="D375" s="15">
        <f>D376+D379+D384</f>
        <v>4508.906</v>
      </c>
    </row>
    <row r="376" spans="1:4" s="334" customFormat="1" ht="47.25">
      <c r="A376" s="6" t="s">
        <v>69</v>
      </c>
      <c r="B376" s="7" t="s">
        <v>318</v>
      </c>
      <c r="C376" s="7"/>
      <c r="D376" s="333">
        <f>D377</f>
        <v>800</v>
      </c>
    </row>
    <row r="377" spans="1:4" ht="15.75">
      <c r="A377" s="6" t="s">
        <v>159</v>
      </c>
      <c r="B377" s="7" t="s">
        <v>319</v>
      </c>
      <c r="C377" s="7"/>
      <c r="D377" s="333">
        <f>D378</f>
        <v>800</v>
      </c>
    </row>
    <row r="378" spans="1:4" ht="15.75">
      <c r="A378" s="6" t="s">
        <v>594</v>
      </c>
      <c r="B378" s="7" t="s">
        <v>319</v>
      </c>
      <c r="C378" s="7" t="s">
        <v>595</v>
      </c>
      <c r="D378" s="333">
        <v>800</v>
      </c>
    </row>
    <row r="379" spans="1:4" ht="63">
      <c r="A379" s="6" t="s">
        <v>631</v>
      </c>
      <c r="B379" s="7" t="s">
        <v>320</v>
      </c>
      <c r="C379" s="7"/>
      <c r="D379" s="333">
        <f>D380</f>
        <v>2527.416</v>
      </c>
    </row>
    <row r="380" spans="1:4" ht="15.75">
      <c r="A380" s="6" t="s">
        <v>523</v>
      </c>
      <c r="B380" s="7" t="s">
        <v>321</v>
      </c>
      <c r="C380" s="7"/>
      <c r="D380" s="333">
        <f>D381+D382+D383</f>
        <v>2527.416</v>
      </c>
    </row>
    <row r="381" spans="1:4" ht="50.25" customHeight="1">
      <c r="A381" s="6" t="s">
        <v>591</v>
      </c>
      <c r="B381" s="7" t="s">
        <v>321</v>
      </c>
      <c r="C381" s="7" t="s">
        <v>592</v>
      </c>
      <c r="D381" s="333">
        <v>2100.38</v>
      </c>
    </row>
    <row r="382" spans="1:4" ht="35.25" customHeight="1">
      <c r="A382" s="6" t="s">
        <v>622</v>
      </c>
      <c r="B382" s="7" t="s">
        <v>321</v>
      </c>
      <c r="C382" s="7" t="s">
        <v>593</v>
      </c>
      <c r="D382" s="333">
        <v>417.974</v>
      </c>
    </row>
    <row r="383" spans="1:4" ht="16.5" customHeight="1">
      <c r="A383" s="6" t="s">
        <v>594</v>
      </c>
      <c r="B383" s="7" t="s">
        <v>321</v>
      </c>
      <c r="C383" s="7" t="s">
        <v>595</v>
      </c>
      <c r="D383" s="333">
        <v>9.062</v>
      </c>
    </row>
    <row r="384" spans="1:4" ht="50.25" customHeight="1">
      <c r="A384" s="2" t="s">
        <v>1276</v>
      </c>
      <c r="B384" s="7" t="s">
        <v>1277</v>
      </c>
      <c r="C384" s="7"/>
      <c r="D384" s="333">
        <f>D387+D391+D385+D389</f>
        <v>1181.49</v>
      </c>
    </row>
    <row r="385" spans="1:4" ht="33.75" customHeight="1">
      <c r="A385" s="2" t="s">
        <v>1317</v>
      </c>
      <c r="B385" s="7" t="s">
        <v>1318</v>
      </c>
      <c r="C385" s="7"/>
      <c r="D385" s="333">
        <f>D386</f>
        <v>99</v>
      </c>
    </row>
    <row r="386" spans="1:4" ht="36.75" customHeight="1">
      <c r="A386" s="2" t="s">
        <v>622</v>
      </c>
      <c r="B386" s="7" t="s">
        <v>1318</v>
      </c>
      <c r="C386" s="7" t="s">
        <v>593</v>
      </c>
      <c r="D386" s="333">
        <v>99</v>
      </c>
    </row>
    <row r="387" spans="1:4" ht="16.5" customHeight="1">
      <c r="A387" s="2" t="s">
        <v>1148</v>
      </c>
      <c r="B387" s="7" t="s">
        <v>1278</v>
      </c>
      <c r="C387" s="7"/>
      <c r="D387" s="333">
        <f>D388</f>
        <v>262</v>
      </c>
    </row>
    <row r="388" spans="1:4" ht="16.5" customHeight="1">
      <c r="A388" s="2" t="s">
        <v>455</v>
      </c>
      <c r="B388" s="7" t="s">
        <v>1278</v>
      </c>
      <c r="C388" s="7" t="s">
        <v>602</v>
      </c>
      <c r="D388" s="333">
        <v>262</v>
      </c>
    </row>
    <row r="389" spans="1:4" ht="66" customHeight="1">
      <c r="A389" s="2" t="s">
        <v>1273</v>
      </c>
      <c r="B389" s="7" t="s">
        <v>1413</v>
      </c>
      <c r="C389" s="7"/>
      <c r="D389" s="333">
        <f>D390</f>
        <v>215.42</v>
      </c>
    </row>
    <row r="390" spans="1:4" ht="16.5" customHeight="1">
      <c r="A390" s="2" t="s">
        <v>455</v>
      </c>
      <c r="B390" s="7" t="s">
        <v>1413</v>
      </c>
      <c r="C390" s="7" t="s">
        <v>602</v>
      </c>
      <c r="D390" s="333">
        <v>215.42</v>
      </c>
    </row>
    <row r="391" spans="1:4" ht="32.25" customHeight="1">
      <c r="A391" s="2" t="s">
        <v>1044</v>
      </c>
      <c r="B391" s="7" t="s">
        <v>1324</v>
      </c>
      <c r="C391" s="7"/>
      <c r="D391" s="333">
        <f>D392</f>
        <v>605.07</v>
      </c>
    </row>
    <row r="392" spans="1:4" ht="16.5" customHeight="1">
      <c r="A392" s="2" t="s">
        <v>455</v>
      </c>
      <c r="B392" s="7" t="s">
        <v>1324</v>
      </c>
      <c r="C392" s="7" t="s">
        <v>602</v>
      </c>
      <c r="D392" s="333">
        <v>605.07</v>
      </c>
    </row>
    <row r="393" spans="1:4" ht="31.5">
      <c r="A393" s="344" t="s">
        <v>322</v>
      </c>
      <c r="B393" s="5" t="s">
        <v>323</v>
      </c>
      <c r="C393" s="5"/>
      <c r="D393" s="15">
        <f>D394+D397+D398</f>
        <v>1009.784</v>
      </c>
    </row>
    <row r="394" spans="1:4" ht="47.25">
      <c r="A394" s="6" t="s">
        <v>70</v>
      </c>
      <c r="B394" s="7" t="s">
        <v>324</v>
      </c>
      <c r="C394" s="5"/>
      <c r="D394" s="333">
        <f>D395</f>
        <v>799.784</v>
      </c>
    </row>
    <row r="395" spans="1:4" ht="15.75">
      <c r="A395" s="6" t="s">
        <v>523</v>
      </c>
      <c r="B395" s="7" t="s">
        <v>325</v>
      </c>
      <c r="C395" s="7"/>
      <c r="D395" s="333">
        <f>D396</f>
        <v>799.784</v>
      </c>
    </row>
    <row r="396" spans="1:4" ht="33.75" customHeight="1">
      <c r="A396" s="6" t="s">
        <v>622</v>
      </c>
      <c r="B396" s="7" t="s">
        <v>325</v>
      </c>
      <c r="C396" s="7" t="s">
        <v>593</v>
      </c>
      <c r="D396" s="333">
        <v>799.784</v>
      </c>
    </row>
    <row r="397" spans="1:4" ht="31.5">
      <c r="A397" s="6" t="s">
        <v>71</v>
      </c>
      <c r="B397" s="7" t="s">
        <v>326</v>
      </c>
      <c r="C397" s="7"/>
      <c r="D397" s="333">
        <v>0</v>
      </c>
    </row>
    <row r="398" spans="1:4" ht="31.5">
      <c r="A398" s="6" t="s">
        <v>327</v>
      </c>
      <c r="B398" s="7" t="s">
        <v>329</v>
      </c>
      <c r="C398" s="7"/>
      <c r="D398" s="333">
        <f>D399</f>
        <v>210</v>
      </c>
    </row>
    <row r="399" spans="1:4" ht="15.75">
      <c r="A399" s="6" t="s">
        <v>533</v>
      </c>
      <c r="B399" s="7" t="s">
        <v>328</v>
      </c>
      <c r="C399" s="7"/>
      <c r="D399" s="333">
        <f>D400</f>
        <v>210</v>
      </c>
    </row>
    <row r="400" spans="1:4" ht="31.5">
      <c r="A400" s="6" t="s">
        <v>599</v>
      </c>
      <c r="B400" s="7" t="s">
        <v>328</v>
      </c>
      <c r="C400" s="7" t="s">
        <v>600</v>
      </c>
      <c r="D400" s="333">
        <v>210</v>
      </c>
    </row>
    <row r="401" spans="1:4" ht="47.25">
      <c r="A401" s="40" t="s">
        <v>1070</v>
      </c>
      <c r="B401" s="5" t="s">
        <v>1071</v>
      </c>
      <c r="C401" s="5"/>
      <c r="D401" s="15">
        <f>D402</f>
        <v>200</v>
      </c>
    </row>
    <row r="402" spans="1:4" ht="47.25">
      <c r="A402" s="2" t="s">
        <v>1072</v>
      </c>
      <c r="B402" s="7" t="s">
        <v>1073</v>
      </c>
      <c r="C402" s="7"/>
      <c r="D402" s="333">
        <f>D403</f>
        <v>200</v>
      </c>
    </row>
    <row r="403" spans="1:4" ht="47.25">
      <c r="A403" s="2" t="s">
        <v>1074</v>
      </c>
      <c r="B403" s="7" t="s">
        <v>1075</v>
      </c>
      <c r="C403" s="7"/>
      <c r="D403" s="333">
        <f>D404</f>
        <v>200</v>
      </c>
    </row>
    <row r="404" spans="1:4" ht="15.75">
      <c r="A404" s="2" t="s">
        <v>620</v>
      </c>
      <c r="B404" s="7" t="s">
        <v>1076</v>
      </c>
      <c r="C404" s="7"/>
      <c r="D404" s="333">
        <f>D405</f>
        <v>200</v>
      </c>
    </row>
    <row r="405" spans="1:4" ht="31.5">
      <c r="A405" s="2" t="s">
        <v>622</v>
      </c>
      <c r="B405" s="7" t="s">
        <v>1076</v>
      </c>
      <c r="C405" s="7" t="s">
        <v>593</v>
      </c>
      <c r="D405" s="333">
        <v>200</v>
      </c>
    </row>
    <row r="406" spans="1:6" ht="15.75">
      <c r="A406" s="344" t="s">
        <v>229</v>
      </c>
      <c r="B406" s="5"/>
      <c r="C406" s="5"/>
      <c r="D406" s="15">
        <f>D20+D123+D139+D149+D155+D181+D226+D263+D361+D374+D375+D393+D401</f>
        <v>2091787.1069999998</v>
      </c>
      <c r="F406" s="346"/>
    </row>
    <row r="407" spans="1:4" ht="15.75">
      <c r="A407" s="375"/>
      <c r="B407" s="376"/>
      <c r="C407" s="376"/>
      <c r="D407" s="377"/>
    </row>
    <row r="408" spans="1:5" ht="15.75">
      <c r="A408" s="334"/>
      <c r="B408" s="378"/>
      <c r="C408" s="378"/>
      <c r="D408" s="331"/>
      <c r="E408" s="346"/>
    </row>
    <row r="409" spans="1:4" s="361" customFormat="1" ht="21" customHeight="1">
      <c r="A409" s="450" t="s">
        <v>52</v>
      </c>
      <c r="B409" s="450"/>
      <c r="C409" s="450"/>
      <c r="D409" s="450"/>
    </row>
    <row r="410" ht="15.75">
      <c r="D410" s="357"/>
    </row>
    <row r="411" ht="15.75">
      <c r="D411" s="357"/>
    </row>
    <row r="412" ht="15.75">
      <c r="D412" s="357"/>
    </row>
    <row r="413" ht="15.75">
      <c r="D413" s="357"/>
    </row>
    <row r="414" spans="2:4" ht="15.75">
      <c r="B414" s="301"/>
      <c r="C414" s="301"/>
      <c r="D414" s="357"/>
    </row>
    <row r="415" spans="2:4" ht="15.75">
      <c r="B415" s="301"/>
      <c r="C415" s="301"/>
      <c r="D415" s="357"/>
    </row>
    <row r="416" spans="2:4" ht="15.75">
      <c r="B416" s="301"/>
      <c r="C416" s="301"/>
      <c r="D416" s="357"/>
    </row>
    <row r="417" spans="2:4" ht="15.75">
      <c r="B417" s="301"/>
      <c r="C417" s="301"/>
      <c r="D417" s="357"/>
    </row>
    <row r="418" spans="2:4" ht="15.75">
      <c r="B418" s="301"/>
      <c r="C418" s="301"/>
      <c r="D418" s="357"/>
    </row>
    <row r="419" spans="2:4" ht="15.75">
      <c r="B419" s="301"/>
      <c r="C419" s="301"/>
      <c r="D419" s="357"/>
    </row>
    <row r="420" spans="2:4" ht="15.75">
      <c r="B420" s="301"/>
      <c r="C420" s="301"/>
      <c r="D420" s="357"/>
    </row>
    <row r="421" spans="2:4" ht="15.75">
      <c r="B421" s="301"/>
      <c r="C421" s="301"/>
      <c r="D421" s="357"/>
    </row>
    <row r="422" spans="2:4" ht="15.75">
      <c r="B422" s="301"/>
      <c r="C422" s="301"/>
      <c r="D422" s="357"/>
    </row>
    <row r="423" spans="2:4" ht="15.75">
      <c r="B423" s="301"/>
      <c r="C423" s="301"/>
      <c r="D423" s="357"/>
    </row>
    <row r="424" spans="2:4" ht="15.75">
      <c r="B424" s="301"/>
      <c r="C424" s="301"/>
      <c r="D424" s="357"/>
    </row>
    <row r="425" spans="2:4" ht="15.75">
      <c r="B425" s="301"/>
      <c r="C425" s="301"/>
      <c r="D425" s="357"/>
    </row>
    <row r="426" spans="2:4" ht="15.75">
      <c r="B426" s="301"/>
      <c r="C426" s="301"/>
      <c r="D426" s="357"/>
    </row>
    <row r="427" spans="2:4" ht="15.75">
      <c r="B427" s="301"/>
      <c r="C427" s="301"/>
      <c r="D427" s="357"/>
    </row>
    <row r="428" spans="2:4" ht="15.75">
      <c r="B428" s="301"/>
      <c r="C428" s="301"/>
      <c r="D428" s="357"/>
    </row>
    <row r="429" spans="2:4" ht="15.75">
      <c r="B429" s="301"/>
      <c r="C429" s="301"/>
      <c r="D429" s="357"/>
    </row>
    <row r="430" spans="2:4" ht="15.75">
      <c r="B430" s="301"/>
      <c r="C430" s="301"/>
      <c r="D430" s="357"/>
    </row>
    <row r="431" spans="2:4" ht="15.75">
      <c r="B431" s="301"/>
      <c r="C431" s="301"/>
      <c r="D431" s="357"/>
    </row>
    <row r="432" spans="2:4" ht="15.75">
      <c r="B432" s="301"/>
      <c r="C432" s="301"/>
      <c r="D432" s="357"/>
    </row>
    <row r="433" spans="2:4" ht="15.75">
      <c r="B433" s="301"/>
      <c r="C433" s="301"/>
      <c r="D433" s="357"/>
    </row>
    <row r="434" spans="2:4" ht="15.75">
      <c r="B434" s="301"/>
      <c r="C434" s="301"/>
      <c r="D434" s="357"/>
    </row>
    <row r="435" spans="2:4" ht="15.75">
      <c r="B435" s="301"/>
      <c r="C435" s="301"/>
      <c r="D435" s="357"/>
    </row>
    <row r="436" spans="2:4" ht="15.75">
      <c r="B436" s="301"/>
      <c r="C436" s="301"/>
      <c r="D436" s="357"/>
    </row>
    <row r="437" spans="2:4" ht="15.75">
      <c r="B437" s="301"/>
      <c r="C437" s="301"/>
      <c r="D437" s="357"/>
    </row>
    <row r="438" spans="2:4" ht="15.75">
      <c r="B438" s="301"/>
      <c r="C438" s="301"/>
      <c r="D438" s="357"/>
    </row>
    <row r="439" spans="2:4" ht="15.75">
      <c r="B439" s="301"/>
      <c r="C439" s="301"/>
      <c r="D439" s="357"/>
    </row>
    <row r="440" spans="2:4" ht="15.75">
      <c r="B440" s="301"/>
      <c r="C440" s="301"/>
      <c r="D440" s="357"/>
    </row>
    <row r="441" spans="2:4" ht="15.75">
      <c r="B441" s="301"/>
      <c r="C441" s="301"/>
      <c r="D441" s="357"/>
    </row>
    <row r="442" spans="2:4" ht="15.75">
      <c r="B442" s="301"/>
      <c r="C442" s="301"/>
      <c r="D442" s="357"/>
    </row>
    <row r="443" spans="2:4" ht="15.75">
      <c r="B443" s="301"/>
      <c r="C443" s="301"/>
      <c r="D443" s="357"/>
    </row>
    <row r="444" spans="2:4" ht="15.75">
      <c r="B444" s="301"/>
      <c r="C444" s="301"/>
      <c r="D444" s="357"/>
    </row>
    <row r="445" spans="2:4" ht="15.75">
      <c r="B445" s="301"/>
      <c r="C445" s="301"/>
      <c r="D445" s="357"/>
    </row>
    <row r="446" spans="2:4" ht="15.75">
      <c r="B446" s="301"/>
      <c r="C446" s="301"/>
      <c r="D446" s="357"/>
    </row>
    <row r="447" spans="2:4" ht="15.75">
      <c r="B447" s="301"/>
      <c r="C447" s="301"/>
      <c r="D447" s="357"/>
    </row>
    <row r="448" spans="2:4" ht="15.75">
      <c r="B448" s="301"/>
      <c r="C448" s="301"/>
      <c r="D448" s="357"/>
    </row>
    <row r="449" spans="2:4" ht="15.75">
      <c r="B449" s="301"/>
      <c r="C449" s="301"/>
      <c r="D449" s="357"/>
    </row>
    <row r="450" spans="2:4" ht="15.75">
      <c r="B450" s="301"/>
      <c r="C450" s="301"/>
      <c r="D450" s="357"/>
    </row>
    <row r="451" spans="2:4" ht="15.75">
      <c r="B451" s="301"/>
      <c r="C451" s="301"/>
      <c r="D451" s="357"/>
    </row>
    <row r="452" spans="2:4" ht="15.75">
      <c r="B452" s="301"/>
      <c r="C452" s="301"/>
      <c r="D452" s="357"/>
    </row>
    <row r="453" spans="2:4" ht="15.75">
      <c r="B453" s="301"/>
      <c r="C453" s="301"/>
      <c r="D453" s="357"/>
    </row>
    <row r="454" spans="2:4" ht="15.75">
      <c r="B454" s="301"/>
      <c r="C454" s="301"/>
      <c r="D454" s="357"/>
    </row>
    <row r="455" spans="2:4" ht="15.75">
      <c r="B455" s="301"/>
      <c r="C455" s="301"/>
      <c r="D455" s="357"/>
    </row>
    <row r="456" spans="2:4" ht="15.75">
      <c r="B456" s="301"/>
      <c r="C456" s="301"/>
      <c r="D456" s="357"/>
    </row>
    <row r="457" spans="2:4" ht="15.75">
      <c r="B457" s="301"/>
      <c r="C457" s="301"/>
      <c r="D457" s="357"/>
    </row>
    <row r="458" spans="2:4" ht="15.75">
      <c r="B458" s="301"/>
      <c r="C458" s="301"/>
      <c r="D458" s="357"/>
    </row>
    <row r="459" spans="2:4" ht="15.75">
      <c r="B459" s="301"/>
      <c r="C459" s="301"/>
      <c r="D459" s="357"/>
    </row>
    <row r="460" spans="2:4" ht="15.75">
      <c r="B460" s="301"/>
      <c r="C460" s="301"/>
      <c r="D460" s="357"/>
    </row>
    <row r="461" spans="2:4" ht="15.75">
      <c r="B461" s="301"/>
      <c r="C461" s="301"/>
      <c r="D461" s="357"/>
    </row>
    <row r="462" spans="2:4" ht="15.75">
      <c r="B462" s="301"/>
      <c r="C462" s="301"/>
      <c r="D462" s="357"/>
    </row>
    <row r="463" spans="2:4" ht="15.75">
      <c r="B463" s="301"/>
      <c r="C463" s="301"/>
      <c r="D463" s="357"/>
    </row>
    <row r="464" spans="2:4" ht="15.75">
      <c r="B464" s="301"/>
      <c r="C464" s="301"/>
      <c r="D464" s="357"/>
    </row>
    <row r="465" spans="2:4" ht="15.75">
      <c r="B465" s="301"/>
      <c r="C465" s="301"/>
      <c r="D465" s="357"/>
    </row>
    <row r="466" spans="2:4" ht="15.75">
      <c r="B466" s="301"/>
      <c r="C466" s="301"/>
      <c r="D466" s="357"/>
    </row>
    <row r="467" spans="2:4" ht="15.75">
      <c r="B467" s="301"/>
      <c r="C467" s="301"/>
      <c r="D467" s="357"/>
    </row>
    <row r="468" spans="2:4" ht="15.75">
      <c r="B468" s="301"/>
      <c r="C468" s="301"/>
      <c r="D468" s="357"/>
    </row>
    <row r="469" spans="2:4" ht="15.75">
      <c r="B469" s="301"/>
      <c r="C469" s="301"/>
      <c r="D469" s="357"/>
    </row>
    <row r="470" spans="2:4" ht="15.75">
      <c r="B470" s="301"/>
      <c r="C470" s="301"/>
      <c r="D470" s="357"/>
    </row>
    <row r="471" spans="2:4" ht="15.75">
      <c r="B471" s="301"/>
      <c r="C471" s="301"/>
      <c r="D471" s="357"/>
    </row>
    <row r="472" spans="2:4" ht="15.75">
      <c r="B472" s="301"/>
      <c r="C472" s="301"/>
      <c r="D472" s="357"/>
    </row>
    <row r="473" spans="2:4" ht="15.75">
      <c r="B473" s="301"/>
      <c r="C473" s="301"/>
      <c r="D473" s="357"/>
    </row>
    <row r="474" spans="2:4" ht="15.75">
      <c r="B474" s="301"/>
      <c r="C474" s="301"/>
      <c r="D474" s="357"/>
    </row>
    <row r="475" spans="2:4" ht="15.75">
      <c r="B475" s="301"/>
      <c r="C475" s="301"/>
      <c r="D475" s="357"/>
    </row>
    <row r="476" spans="2:4" ht="15.75">
      <c r="B476" s="301"/>
      <c r="C476" s="301"/>
      <c r="D476" s="357"/>
    </row>
    <row r="477" spans="2:4" ht="15.75">
      <c r="B477" s="301"/>
      <c r="C477" s="301"/>
      <c r="D477" s="357"/>
    </row>
    <row r="478" spans="2:4" ht="15.75">
      <c r="B478" s="301"/>
      <c r="C478" s="301"/>
      <c r="D478" s="357"/>
    </row>
    <row r="479" spans="2:4" ht="15.75">
      <c r="B479" s="301"/>
      <c r="C479" s="301"/>
      <c r="D479" s="357"/>
    </row>
    <row r="480" spans="2:4" ht="15.75">
      <c r="B480" s="301"/>
      <c r="C480" s="301"/>
      <c r="D480" s="357"/>
    </row>
    <row r="481" spans="2:4" ht="15.75">
      <c r="B481" s="301"/>
      <c r="C481" s="301"/>
      <c r="D481" s="357"/>
    </row>
    <row r="482" spans="2:4" ht="15.75">
      <c r="B482" s="301"/>
      <c r="C482" s="301"/>
      <c r="D482" s="357"/>
    </row>
    <row r="483" spans="2:4" ht="15.75">
      <c r="B483" s="301"/>
      <c r="C483" s="301"/>
      <c r="D483" s="357"/>
    </row>
    <row r="484" spans="2:4" ht="15.75">
      <c r="B484" s="301"/>
      <c r="C484" s="301"/>
      <c r="D484" s="357"/>
    </row>
    <row r="485" spans="2:4" ht="15.75">
      <c r="B485" s="301"/>
      <c r="C485" s="301"/>
      <c r="D485" s="357"/>
    </row>
    <row r="486" spans="2:4" ht="15.75">
      <c r="B486" s="301"/>
      <c r="C486" s="301"/>
      <c r="D486" s="357"/>
    </row>
    <row r="487" spans="2:4" ht="15.75">
      <c r="B487" s="301"/>
      <c r="C487" s="301"/>
      <c r="D487" s="357"/>
    </row>
    <row r="488" spans="2:4" ht="15.75">
      <c r="B488" s="301"/>
      <c r="C488" s="301"/>
      <c r="D488" s="357"/>
    </row>
    <row r="489" spans="2:4" ht="15.75">
      <c r="B489" s="301"/>
      <c r="C489" s="301"/>
      <c r="D489" s="357"/>
    </row>
    <row r="490" spans="2:4" ht="15.75">
      <c r="B490" s="301"/>
      <c r="C490" s="301"/>
      <c r="D490" s="357"/>
    </row>
    <row r="491" spans="2:4" ht="15.75">
      <c r="B491" s="301"/>
      <c r="C491" s="301"/>
      <c r="D491" s="357"/>
    </row>
    <row r="492" spans="2:4" ht="15.75">
      <c r="B492" s="301"/>
      <c r="C492" s="301"/>
      <c r="D492" s="357"/>
    </row>
    <row r="493" spans="2:4" ht="15.75">
      <c r="B493" s="301"/>
      <c r="C493" s="301"/>
      <c r="D493" s="357"/>
    </row>
    <row r="494" spans="2:4" ht="15.75">
      <c r="B494" s="301"/>
      <c r="C494" s="301"/>
      <c r="D494" s="357"/>
    </row>
    <row r="495" spans="2:4" ht="15.75">
      <c r="B495" s="301"/>
      <c r="C495" s="301"/>
      <c r="D495" s="357"/>
    </row>
    <row r="496" spans="2:4" ht="15.75">
      <c r="B496" s="301"/>
      <c r="C496" s="301"/>
      <c r="D496" s="357"/>
    </row>
    <row r="497" spans="2:4" ht="15.75">
      <c r="B497" s="301"/>
      <c r="C497" s="301"/>
      <c r="D497" s="357"/>
    </row>
    <row r="498" spans="2:4" ht="15.75">
      <c r="B498" s="301"/>
      <c r="C498" s="301"/>
      <c r="D498" s="357"/>
    </row>
    <row r="499" spans="2:4" ht="15.75">
      <c r="B499" s="301"/>
      <c r="C499" s="301"/>
      <c r="D499" s="357"/>
    </row>
    <row r="500" spans="2:4" ht="15.75">
      <c r="B500" s="301"/>
      <c r="C500" s="301"/>
      <c r="D500" s="357"/>
    </row>
    <row r="501" spans="2:4" ht="15.75">
      <c r="B501" s="301"/>
      <c r="C501" s="301"/>
      <c r="D501" s="357"/>
    </row>
    <row r="502" spans="2:4" ht="15.75">
      <c r="B502" s="301"/>
      <c r="C502" s="301"/>
      <c r="D502" s="357"/>
    </row>
    <row r="503" spans="2:4" ht="15.75">
      <c r="B503" s="301"/>
      <c r="C503" s="301"/>
      <c r="D503" s="357"/>
    </row>
    <row r="504" spans="2:4" ht="15.75">
      <c r="B504" s="301"/>
      <c r="C504" s="301"/>
      <c r="D504" s="357"/>
    </row>
    <row r="505" spans="2:4" ht="15.75">
      <c r="B505" s="301"/>
      <c r="C505" s="301"/>
      <c r="D505" s="357"/>
    </row>
    <row r="506" spans="2:4" ht="15.75">
      <c r="B506" s="301"/>
      <c r="C506" s="301"/>
      <c r="D506" s="357"/>
    </row>
    <row r="507" spans="2:4" ht="15.75">
      <c r="B507" s="301"/>
      <c r="C507" s="301"/>
      <c r="D507" s="357"/>
    </row>
    <row r="508" spans="2:4" ht="15.75">
      <c r="B508" s="301"/>
      <c r="C508" s="301"/>
      <c r="D508" s="357"/>
    </row>
    <row r="509" spans="2:4" ht="15.75">
      <c r="B509" s="301"/>
      <c r="C509" s="301"/>
      <c r="D509" s="357"/>
    </row>
    <row r="510" spans="2:4" ht="15.75">
      <c r="B510" s="301"/>
      <c r="C510" s="301"/>
      <c r="D510" s="357"/>
    </row>
    <row r="511" spans="2:4" ht="15.75">
      <c r="B511" s="301"/>
      <c r="C511" s="301"/>
      <c r="D511" s="357"/>
    </row>
    <row r="512" spans="2:4" ht="15.75">
      <c r="B512" s="301"/>
      <c r="C512" s="301"/>
      <c r="D512" s="357"/>
    </row>
    <row r="513" spans="2:4" ht="15.75">
      <c r="B513" s="301"/>
      <c r="C513" s="301"/>
      <c r="D513" s="357"/>
    </row>
    <row r="514" spans="2:4" ht="15.75">
      <c r="B514" s="301"/>
      <c r="C514" s="301"/>
      <c r="D514" s="357"/>
    </row>
    <row r="515" spans="2:4" ht="15.75">
      <c r="B515" s="301"/>
      <c r="C515" s="301"/>
      <c r="D515" s="357"/>
    </row>
    <row r="516" spans="2:4" ht="15.75">
      <c r="B516" s="301"/>
      <c r="C516" s="301"/>
      <c r="D516" s="357"/>
    </row>
    <row r="517" spans="2:4" ht="15.75">
      <c r="B517" s="301"/>
      <c r="C517" s="301"/>
      <c r="D517" s="357"/>
    </row>
    <row r="518" spans="2:4" ht="15.75">
      <c r="B518" s="301"/>
      <c r="C518" s="301"/>
      <c r="D518" s="357"/>
    </row>
    <row r="519" spans="2:4" ht="15.75">
      <c r="B519" s="301"/>
      <c r="C519" s="301"/>
      <c r="D519" s="357"/>
    </row>
    <row r="520" spans="2:4" ht="15.75">
      <c r="B520" s="301"/>
      <c r="C520" s="301"/>
      <c r="D520" s="357"/>
    </row>
    <row r="521" spans="2:4" ht="15.75">
      <c r="B521" s="301"/>
      <c r="C521" s="301"/>
      <c r="D521" s="357"/>
    </row>
    <row r="522" spans="2:4" ht="15.75">
      <c r="B522" s="301"/>
      <c r="C522" s="301"/>
      <c r="D522" s="357"/>
    </row>
    <row r="523" spans="2:4" ht="15.75">
      <c r="B523" s="301"/>
      <c r="C523" s="301"/>
      <c r="D523" s="357"/>
    </row>
    <row r="524" spans="2:4" ht="15.75">
      <c r="B524" s="301"/>
      <c r="C524" s="301"/>
      <c r="D524" s="357"/>
    </row>
    <row r="525" spans="2:4" ht="15.75">
      <c r="B525" s="301"/>
      <c r="C525" s="301"/>
      <c r="D525" s="357"/>
    </row>
    <row r="526" spans="2:4" ht="15.75">
      <c r="B526" s="301"/>
      <c r="C526" s="301"/>
      <c r="D526" s="357"/>
    </row>
    <row r="527" spans="2:4" ht="15.75">
      <c r="B527" s="301"/>
      <c r="C527" s="301"/>
      <c r="D527" s="357"/>
    </row>
    <row r="528" spans="2:4" ht="15.75">
      <c r="B528" s="301"/>
      <c r="C528" s="301"/>
      <c r="D528" s="357"/>
    </row>
    <row r="529" spans="2:4" ht="15.75">
      <c r="B529" s="301"/>
      <c r="C529" s="301"/>
      <c r="D529" s="357"/>
    </row>
    <row r="530" spans="2:4" ht="15.75">
      <c r="B530" s="301"/>
      <c r="C530" s="301"/>
      <c r="D530" s="357"/>
    </row>
    <row r="531" spans="2:4" ht="15.75">
      <c r="B531" s="301"/>
      <c r="C531" s="301"/>
      <c r="D531" s="357"/>
    </row>
    <row r="532" spans="2:4" ht="15.75">
      <c r="B532" s="301"/>
      <c r="C532" s="301"/>
      <c r="D532" s="357"/>
    </row>
    <row r="533" spans="2:4" ht="15.75">
      <c r="B533" s="301"/>
      <c r="C533" s="301"/>
      <c r="D533" s="357"/>
    </row>
    <row r="534" spans="2:4" ht="15.75">
      <c r="B534" s="301"/>
      <c r="C534" s="301"/>
      <c r="D534" s="357"/>
    </row>
    <row r="535" spans="2:4" ht="15.75">
      <c r="B535" s="301"/>
      <c r="C535" s="301"/>
      <c r="D535" s="357"/>
    </row>
    <row r="536" spans="2:4" ht="15.75">
      <c r="B536" s="301"/>
      <c r="C536" s="301"/>
      <c r="D536" s="357"/>
    </row>
    <row r="537" spans="2:4" ht="15.75">
      <c r="B537" s="301"/>
      <c r="C537" s="301"/>
      <c r="D537" s="357"/>
    </row>
    <row r="538" spans="2:4" ht="15.75">
      <c r="B538" s="301"/>
      <c r="C538" s="301"/>
      <c r="D538" s="357"/>
    </row>
    <row r="539" spans="2:4" ht="15.75">
      <c r="B539" s="301"/>
      <c r="C539" s="301"/>
      <c r="D539" s="357"/>
    </row>
    <row r="540" spans="2:4" ht="15.75">
      <c r="B540" s="301"/>
      <c r="C540" s="301"/>
      <c r="D540" s="357"/>
    </row>
    <row r="541" spans="2:4" ht="15.75">
      <c r="B541" s="301"/>
      <c r="C541" s="301"/>
      <c r="D541" s="357"/>
    </row>
    <row r="542" spans="2:4" ht="15.75">
      <c r="B542" s="301"/>
      <c r="C542" s="301"/>
      <c r="D542" s="357"/>
    </row>
    <row r="543" spans="2:4" ht="15.75">
      <c r="B543" s="301"/>
      <c r="C543" s="301"/>
      <c r="D543" s="357"/>
    </row>
    <row r="544" spans="2:4" ht="15.75">
      <c r="B544" s="301"/>
      <c r="C544" s="301"/>
      <c r="D544" s="357"/>
    </row>
    <row r="545" spans="2:4" ht="15.75">
      <c r="B545" s="301"/>
      <c r="C545" s="301"/>
      <c r="D545" s="357"/>
    </row>
    <row r="546" spans="2:4" ht="15.75">
      <c r="B546" s="301"/>
      <c r="C546" s="301"/>
      <c r="D546" s="357"/>
    </row>
    <row r="547" spans="2:4" ht="15.75">
      <c r="B547" s="301"/>
      <c r="C547" s="301"/>
      <c r="D547" s="357"/>
    </row>
    <row r="548" spans="2:4" ht="15.75">
      <c r="B548" s="301"/>
      <c r="C548" s="301"/>
      <c r="D548" s="357"/>
    </row>
    <row r="549" spans="2:4" ht="15.75">
      <c r="B549" s="301"/>
      <c r="C549" s="301"/>
      <c r="D549" s="357"/>
    </row>
    <row r="550" spans="2:4" ht="15.75">
      <c r="B550" s="301"/>
      <c r="C550" s="301"/>
      <c r="D550" s="357"/>
    </row>
    <row r="551" spans="2:4" ht="15.75">
      <c r="B551" s="301"/>
      <c r="C551" s="301"/>
      <c r="D551" s="357"/>
    </row>
    <row r="552" spans="2:4" ht="15.75">
      <c r="B552" s="301"/>
      <c r="C552" s="301"/>
      <c r="D552" s="357"/>
    </row>
    <row r="553" spans="2:4" ht="15.75">
      <c r="B553" s="301"/>
      <c r="C553" s="301"/>
      <c r="D553" s="357"/>
    </row>
    <row r="554" spans="2:4" ht="15.75">
      <c r="B554" s="301"/>
      <c r="C554" s="301"/>
      <c r="D554" s="357"/>
    </row>
    <row r="555" spans="2:4" ht="15.75">
      <c r="B555" s="301"/>
      <c r="C555" s="301"/>
      <c r="D555" s="357"/>
    </row>
    <row r="556" spans="2:4" ht="15.75">
      <c r="B556" s="301"/>
      <c r="C556" s="301"/>
      <c r="D556" s="357"/>
    </row>
    <row r="557" spans="2:4" ht="15.75">
      <c r="B557" s="301"/>
      <c r="C557" s="301"/>
      <c r="D557" s="357"/>
    </row>
    <row r="558" spans="2:4" ht="15.75">
      <c r="B558" s="301"/>
      <c r="C558" s="301"/>
      <c r="D558" s="357"/>
    </row>
    <row r="559" spans="2:4" ht="15.75">
      <c r="B559" s="301"/>
      <c r="C559" s="301"/>
      <c r="D559" s="357"/>
    </row>
    <row r="560" spans="2:4" ht="15.75">
      <c r="B560" s="301"/>
      <c r="C560" s="301"/>
      <c r="D560" s="357"/>
    </row>
    <row r="561" spans="2:4" ht="15.75">
      <c r="B561" s="301"/>
      <c r="C561" s="301"/>
      <c r="D561" s="357"/>
    </row>
    <row r="562" spans="2:4" ht="15.75">
      <c r="B562" s="301"/>
      <c r="C562" s="301"/>
      <c r="D562" s="357"/>
    </row>
    <row r="563" spans="2:4" ht="15.75">
      <c r="B563" s="301"/>
      <c r="C563" s="301"/>
      <c r="D563" s="357"/>
    </row>
    <row r="564" spans="2:4" ht="15.75">
      <c r="B564" s="301"/>
      <c r="C564" s="301"/>
      <c r="D564" s="357"/>
    </row>
    <row r="565" spans="2:4" ht="15.75">
      <c r="B565" s="301"/>
      <c r="C565" s="301"/>
      <c r="D565" s="357"/>
    </row>
    <row r="566" spans="2:4" ht="15.75">
      <c r="B566" s="301"/>
      <c r="C566" s="301"/>
      <c r="D566" s="357"/>
    </row>
    <row r="567" spans="2:4" ht="15.75">
      <c r="B567" s="301"/>
      <c r="C567" s="301"/>
      <c r="D567" s="357"/>
    </row>
    <row r="568" spans="2:4" ht="15.75">
      <c r="B568" s="301"/>
      <c r="C568" s="301"/>
      <c r="D568" s="357"/>
    </row>
    <row r="569" spans="2:4" ht="15.75">
      <c r="B569" s="301"/>
      <c r="C569" s="301"/>
      <c r="D569" s="357"/>
    </row>
    <row r="570" spans="2:4" ht="15.75">
      <c r="B570" s="301"/>
      <c r="C570" s="301"/>
      <c r="D570" s="357"/>
    </row>
    <row r="571" spans="2:4" ht="15.75">
      <c r="B571" s="301"/>
      <c r="C571" s="301"/>
      <c r="D571" s="357"/>
    </row>
    <row r="572" spans="2:4" ht="15.75">
      <c r="B572" s="301"/>
      <c r="C572" s="301"/>
      <c r="D572" s="357"/>
    </row>
    <row r="573" spans="2:4" ht="15.75">
      <c r="B573" s="301"/>
      <c r="C573" s="301"/>
      <c r="D573" s="357"/>
    </row>
    <row r="574" spans="2:4" ht="15.75">
      <c r="B574" s="301"/>
      <c r="C574" s="301"/>
      <c r="D574" s="357"/>
    </row>
    <row r="575" spans="2:4" ht="15.75">
      <c r="B575" s="301"/>
      <c r="C575" s="301"/>
      <c r="D575" s="357"/>
    </row>
    <row r="576" spans="2:4" ht="15.75">
      <c r="B576" s="301"/>
      <c r="C576" s="301"/>
      <c r="D576" s="357"/>
    </row>
    <row r="577" spans="2:4" ht="15.75">
      <c r="B577" s="301"/>
      <c r="C577" s="301"/>
      <c r="D577" s="357"/>
    </row>
    <row r="578" spans="2:4" ht="15.75">
      <c r="B578" s="301"/>
      <c r="C578" s="301"/>
      <c r="D578" s="357"/>
    </row>
    <row r="579" spans="2:4" ht="15.75">
      <c r="B579" s="301"/>
      <c r="C579" s="301"/>
      <c r="D579" s="357"/>
    </row>
    <row r="580" spans="2:4" ht="15.75">
      <c r="B580" s="301"/>
      <c r="C580" s="301"/>
      <c r="D580" s="357"/>
    </row>
    <row r="581" spans="2:4" ht="15.75">
      <c r="B581" s="301"/>
      <c r="C581" s="301"/>
      <c r="D581" s="357"/>
    </row>
    <row r="582" spans="2:4" ht="15.75">
      <c r="B582" s="301"/>
      <c r="C582" s="301"/>
      <c r="D582" s="357"/>
    </row>
    <row r="583" spans="2:4" ht="15.75">
      <c r="B583" s="301"/>
      <c r="C583" s="301"/>
      <c r="D583" s="357"/>
    </row>
    <row r="584" spans="2:4" ht="15.75">
      <c r="B584" s="301"/>
      <c r="C584" s="301"/>
      <c r="D584" s="357"/>
    </row>
    <row r="585" spans="2:4" ht="15.75">
      <c r="B585" s="301"/>
      <c r="C585" s="301"/>
      <c r="D585" s="357"/>
    </row>
    <row r="586" spans="2:4" ht="15.75">
      <c r="B586" s="301"/>
      <c r="C586" s="301"/>
      <c r="D586" s="357"/>
    </row>
    <row r="587" spans="2:4" ht="15.75">
      <c r="B587" s="301"/>
      <c r="C587" s="301"/>
      <c r="D587" s="357"/>
    </row>
    <row r="588" spans="2:4" ht="15.75">
      <c r="B588" s="301"/>
      <c r="C588" s="301"/>
      <c r="D588" s="357"/>
    </row>
    <row r="589" spans="2:4" ht="15.75">
      <c r="B589" s="301"/>
      <c r="C589" s="301"/>
      <c r="D589" s="357"/>
    </row>
    <row r="590" spans="2:4" ht="15.75">
      <c r="B590" s="301"/>
      <c r="C590" s="301"/>
      <c r="D590" s="357"/>
    </row>
    <row r="591" spans="2:4" ht="15.75">
      <c r="B591" s="301"/>
      <c r="C591" s="301"/>
      <c r="D591" s="357"/>
    </row>
    <row r="592" spans="2:4" ht="15.75">
      <c r="B592" s="301"/>
      <c r="C592" s="301"/>
      <c r="D592" s="357"/>
    </row>
    <row r="593" spans="2:4" ht="15.75">
      <c r="B593" s="301"/>
      <c r="C593" s="301"/>
      <c r="D593" s="357"/>
    </row>
    <row r="594" spans="2:4" ht="15.75">
      <c r="B594" s="301"/>
      <c r="C594" s="301"/>
      <c r="D594" s="357"/>
    </row>
  </sheetData>
  <sheetProtection/>
  <mergeCells count="15">
    <mergeCell ref="A10:D10"/>
    <mergeCell ref="A11:D11"/>
    <mergeCell ref="A14:D14"/>
    <mergeCell ref="A16:D16"/>
    <mergeCell ref="C17:D17"/>
    <mergeCell ref="A9:D9"/>
    <mergeCell ref="A409:D409"/>
    <mergeCell ref="A1:D1"/>
    <mergeCell ref="A2:D2"/>
    <mergeCell ref="A3:D3"/>
    <mergeCell ref="A4:D4"/>
    <mergeCell ref="A5:D5"/>
    <mergeCell ref="A8:D8"/>
    <mergeCell ref="A6:D6"/>
    <mergeCell ref="A7:D7"/>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H286"/>
  <sheetViews>
    <sheetView zoomScale="85" zoomScaleNormal="85" zoomScalePageLayoutView="0" workbookViewId="0" topLeftCell="A1">
      <selection activeCell="L19" sqref="L19"/>
    </sheetView>
  </sheetViews>
  <sheetFormatPr defaultColWidth="9.00390625" defaultRowHeight="12.75"/>
  <cols>
    <col min="1" max="1" width="68.75390625" style="105" customWidth="1"/>
    <col min="2" max="2" width="15.875" style="362" customWidth="1"/>
    <col min="3" max="3" width="5.125" style="362" customWidth="1"/>
    <col min="4" max="5" width="13.125" style="362" customWidth="1"/>
    <col min="6" max="6" width="13.375" style="362" hidden="1" customWidth="1"/>
    <col min="7" max="15" width="9.125" style="362" customWidth="1"/>
    <col min="16" max="16" width="8.125" style="362" customWidth="1"/>
    <col min="17" max="16384" width="9.125" style="362" customWidth="1"/>
  </cols>
  <sheetData>
    <row r="1" spans="1:6" s="348" customFormat="1" ht="15.75">
      <c r="A1" s="467" t="s">
        <v>1419</v>
      </c>
      <c r="B1" s="467"/>
      <c r="C1" s="467"/>
      <c r="D1" s="467"/>
      <c r="E1" s="467"/>
      <c r="F1" s="467"/>
    </row>
    <row r="2" spans="1:6" s="348" customFormat="1" ht="15.75">
      <c r="A2" s="467" t="s">
        <v>1420</v>
      </c>
      <c r="B2" s="467"/>
      <c r="C2" s="467"/>
      <c r="D2" s="467"/>
      <c r="E2" s="467"/>
      <c r="F2" s="467"/>
    </row>
    <row r="3" spans="1:6" s="348" customFormat="1" ht="15.75">
      <c r="A3" s="467" t="s">
        <v>1421</v>
      </c>
      <c r="B3" s="467"/>
      <c r="C3" s="467"/>
      <c r="D3" s="467"/>
      <c r="E3" s="467"/>
      <c r="F3" s="467"/>
    </row>
    <row r="4" spans="1:6" s="348" customFormat="1" ht="15.75">
      <c r="A4" s="467" t="s">
        <v>1422</v>
      </c>
      <c r="B4" s="467"/>
      <c r="C4" s="467"/>
      <c r="D4" s="467"/>
      <c r="E4" s="467"/>
      <c r="F4" s="467"/>
    </row>
    <row r="5" spans="1:6" s="348" customFormat="1" ht="18.75" customHeight="1">
      <c r="A5" s="467" t="s">
        <v>1423</v>
      </c>
      <c r="B5" s="467"/>
      <c r="C5" s="467"/>
      <c r="D5" s="467"/>
      <c r="E5" s="467"/>
      <c r="F5" s="467"/>
    </row>
    <row r="6" spans="1:6" s="348" customFormat="1" ht="15.75">
      <c r="A6" s="467" t="s">
        <v>1424</v>
      </c>
      <c r="B6" s="468"/>
      <c r="C6" s="468"/>
      <c r="D6" s="468"/>
      <c r="E6" s="468"/>
      <c r="F6" s="138"/>
    </row>
    <row r="7" spans="1:6" s="348" customFormat="1" ht="15.75">
      <c r="A7" s="467" t="s">
        <v>1425</v>
      </c>
      <c r="B7" s="468"/>
      <c r="C7" s="468"/>
      <c r="D7" s="468"/>
      <c r="E7" s="468"/>
      <c r="F7" s="138"/>
    </row>
    <row r="8" spans="1:6" s="348" customFormat="1" ht="15.75">
      <c r="A8" s="467" t="s">
        <v>1465</v>
      </c>
      <c r="B8" s="468"/>
      <c r="C8" s="468"/>
      <c r="D8" s="468"/>
      <c r="E8" s="468"/>
      <c r="F8" s="138"/>
    </row>
    <row r="9" spans="1:6" s="348" customFormat="1" ht="15.75">
      <c r="A9" s="467" t="s">
        <v>1466</v>
      </c>
      <c r="B9" s="468"/>
      <c r="C9" s="468"/>
      <c r="D9" s="468"/>
      <c r="E9" s="468"/>
      <c r="F9" s="138"/>
    </row>
    <row r="10" spans="1:6" s="348" customFormat="1" ht="15.75">
      <c r="A10" s="138"/>
      <c r="B10" s="28"/>
      <c r="C10" s="28"/>
      <c r="D10" s="28"/>
      <c r="E10" s="28"/>
      <c r="F10" s="138"/>
    </row>
    <row r="11" s="348" customFormat="1" ht="15.75">
      <c r="A11" s="105"/>
    </row>
    <row r="12" spans="1:6" s="348" customFormat="1" ht="69.75" customHeight="1">
      <c r="A12" s="469" t="s">
        <v>881</v>
      </c>
      <c r="B12" s="469"/>
      <c r="C12" s="469"/>
      <c r="D12" s="469"/>
      <c r="E12" s="469"/>
      <c r="F12" s="476"/>
    </row>
    <row r="13" spans="1:6" s="348" customFormat="1" ht="15.75">
      <c r="A13" s="470" t="s">
        <v>543</v>
      </c>
      <c r="B13" s="470"/>
      <c r="C13" s="470"/>
      <c r="D13" s="470"/>
      <c r="E13" s="470"/>
      <c r="F13" s="470"/>
    </row>
    <row r="14" spans="1:5" s="348" customFormat="1" ht="15.75">
      <c r="A14" s="424" t="s">
        <v>488</v>
      </c>
      <c r="B14" s="472" t="s">
        <v>436</v>
      </c>
      <c r="C14" s="472" t="s">
        <v>15</v>
      </c>
      <c r="D14" s="474" t="s">
        <v>473</v>
      </c>
      <c r="E14" s="475"/>
    </row>
    <row r="15" spans="1:5" s="348" customFormat="1" ht="15.75">
      <c r="A15" s="471"/>
      <c r="B15" s="473"/>
      <c r="C15" s="473"/>
      <c r="D15" s="339" t="s">
        <v>429</v>
      </c>
      <c r="E15" s="339" t="s">
        <v>879</v>
      </c>
    </row>
    <row r="16" spans="1:5" s="348" customFormat="1" ht="15.75">
      <c r="A16" s="1">
        <v>1</v>
      </c>
      <c r="B16" s="311">
        <v>2</v>
      </c>
      <c r="C16" s="311">
        <v>3</v>
      </c>
      <c r="D16" s="339">
        <v>4</v>
      </c>
      <c r="E16" s="339">
        <v>5</v>
      </c>
    </row>
    <row r="17" spans="1:6" s="334" customFormat="1" ht="47.25">
      <c r="A17" s="40" t="s">
        <v>129</v>
      </c>
      <c r="B17" s="5" t="s">
        <v>84</v>
      </c>
      <c r="C17" s="5"/>
      <c r="D17" s="30">
        <f>D24+D33+D42+D66+D81+D47+D56+D61+D18+D21</f>
        <v>1144711.6</v>
      </c>
      <c r="E17" s="30">
        <f>E24+E33+E42+E66+E81+E47+E56+E61+E18+E21</f>
        <v>1181387.1</v>
      </c>
      <c r="F17" s="301"/>
    </row>
    <row r="18" spans="1:6" s="334" customFormat="1" ht="15.75">
      <c r="A18" s="2" t="s">
        <v>1153</v>
      </c>
      <c r="B18" s="7" t="s">
        <v>1134</v>
      </c>
      <c r="C18" s="342"/>
      <c r="D18" s="302">
        <f>D19</f>
        <v>500</v>
      </c>
      <c r="E18" s="302">
        <f>E19</f>
        <v>0</v>
      </c>
      <c r="F18" s="301"/>
    </row>
    <row r="19" spans="1:6" s="334" customFormat="1" ht="47.25">
      <c r="A19" s="2" t="s">
        <v>1137</v>
      </c>
      <c r="B19" s="7" t="s">
        <v>1138</v>
      </c>
      <c r="C19" s="7"/>
      <c r="D19" s="302">
        <f>D20</f>
        <v>500</v>
      </c>
      <c r="E19" s="302">
        <f>E20</f>
        <v>0</v>
      </c>
      <c r="F19" s="301"/>
    </row>
    <row r="20" spans="1:6" s="334" customFormat="1" ht="31.5">
      <c r="A20" s="2" t="s">
        <v>599</v>
      </c>
      <c r="B20" s="7" t="s">
        <v>1138</v>
      </c>
      <c r="C20" s="7" t="s">
        <v>600</v>
      </c>
      <c r="D20" s="302">
        <v>500</v>
      </c>
      <c r="E20" s="302">
        <v>0</v>
      </c>
      <c r="F20" s="301"/>
    </row>
    <row r="21" spans="1:6" s="334" customFormat="1" ht="15.75">
      <c r="A21" s="2" t="s">
        <v>1154</v>
      </c>
      <c r="B21" s="7" t="s">
        <v>1140</v>
      </c>
      <c r="C21" s="7"/>
      <c r="D21" s="302">
        <f>D22</f>
        <v>548.6</v>
      </c>
      <c r="E21" s="302">
        <f>E22</f>
        <v>548.6</v>
      </c>
      <c r="F21" s="301"/>
    </row>
    <row r="22" spans="1:6" s="334" customFormat="1" ht="47.25">
      <c r="A22" s="2" t="s">
        <v>103</v>
      </c>
      <c r="B22" s="7" t="s">
        <v>1141</v>
      </c>
      <c r="C22" s="7"/>
      <c r="D22" s="302">
        <f>D23</f>
        <v>548.6</v>
      </c>
      <c r="E22" s="302">
        <f>E23</f>
        <v>548.6</v>
      </c>
      <c r="F22" s="301"/>
    </row>
    <row r="23" spans="1:6" s="334" customFormat="1" ht="31.5">
      <c r="A23" s="2" t="s">
        <v>599</v>
      </c>
      <c r="B23" s="7" t="s">
        <v>1141</v>
      </c>
      <c r="C23" s="7" t="s">
        <v>600</v>
      </c>
      <c r="D23" s="302">
        <v>548.6</v>
      </c>
      <c r="E23" s="302">
        <v>548.6</v>
      </c>
      <c r="F23" s="301"/>
    </row>
    <row r="24" spans="1:6" s="334" customFormat="1" ht="31.5">
      <c r="A24" s="2" t="s">
        <v>230</v>
      </c>
      <c r="B24" s="7" t="s">
        <v>85</v>
      </c>
      <c r="C24" s="7"/>
      <c r="D24" s="308">
        <f>D27+D29+D31+D25</f>
        <v>379938.8</v>
      </c>
      <c r="E24" s="308">
        <f>E27+E29+E31+E25</f>
        <v>390937.69999999995</v>
      </c>
      <c r="F24" s="301"/>
    </row>
    <row r="25" spans="1:5" s="301" customFormat="1" ht="15.75">
      <c r="A25" s="2" t="s">
        <v>490</v>
      </c>
      <c r="B25" s="7" t="s">
        <v>234</v>
      </c>
      <c r="C25" s="7"/>
      <c r="D25" s="308">
        <f>D26</f>
        <v>111082</v>
      </c>
      <c r="E25" s="308">
        <f>E26</f>
        <v>111604</v>
      </c>
    </row>
    <row r="26" spans="1:6" s="301" customFormat="1" ht="31.5">
      <c r="A26" s="2" t="s">
        <v>599</v>
      </c>
      <c r="B26" s="7" t="s">
        <v>234</v>
      </c>
      <c r="C26" s="7" t="s">
        <v>600</v>
      </c>
      <c r="D26" s="308">
        <v>111082</v>
      </c>
      <c r="E26" s="308">
        <v>111604</v>
      </c>
      <c r="F26" s="301" t="s">
        <v>618</v>
      </c>
    </row>
    <row r="27" spans="1:5" s="301" customFormat="1" ht="180" customHeight="1">
      <c r="A27" s="2" t="s">
        <v>640</v>
      </c>
      <c r="B27" s="7" t="s">
        <v>231</v>
      </c>
      <c r="C27" s="7"/>
      <c r="D27" s="308">
        <f>D28</f>
        <v>193844.6</v>
      </c>
      <c r="E27" s="308">
        <f>E28</f>
        <v>202373.8</v>
      </c>
    </row>
    <row r="28" spans="1:6" s="301" customFormat="1" ht="39" customHeight="1">
      <c r="A28" s="2" t="s">
        <v>599</v>
      </c>
      <c r="B28" s="7" t="s">
        <v>231</v>
      </c>
      <c r="C28" s="7" t="s">
        <v>600</v>
      </c>
      <c r="D28" s="308">
        <v>193844.6</v>
      </c>
      <c r="E28" s="308">
        <v>202373.8</v>
      </c>
      <c r="F28" s="301" t="s">
        <v>553</v>
      </c>
    </row>
    <row r="29" spans="1:5" s="301" customFormat="1" ht="181.5" customHeight="1">
      <c r="A29" s="2" t="s">
        <v>7</v>
      </c>
      <c r="B29" s="7" t="s">
        <v>232</v>
      </c>
      <c r="C29" s="7"/>
      <c r="D29" s="308">
        <f>D30</f>
        <v>2771.8</v>
      </c>
      <c r="E29" s="308">
        <f>E30</f>
        <v>2874.5</v>
      </c>
    </row>
    <row r="30" spans="1:6" s="301" customFormat="1" ht="39.75" customHeight="1">
      <c r="A30" s="2" t="s">
        <v>599</v>
      </c>
      <c r="B30" s="7" t="s">
        <v>232</v>
      </c>
      <c r="C30" s="7" t="s">
        <v>600</v>
      </c>
      <c r="D30" s="308">
        <v>2771.8</v>
      </c>
      <c r="E30" s="308">
        <v>2874.5</v>
      </c>
      <c r="F30" s="301" t="s">
        <v>553</v>
      </c>
    </row>
    <row r="31" spans="1:5" s="301" customFormat="1" ht="195.75" customHeight="1">
      <c r="A31" s="2" t="s">
        <v>641</v>
      </c>
      <c r="B31" s="7" t="s">
        <v>233</v>
      </c>
      <c r="C31" s="7"/>
      <c r="D31" s="308">
        <f>D32</f>
        <v>72240.4</v>
      </c>
      <c r="E31" s="308">
        <f>E32</f>
        <v>74085.4</v>
      </c>
    </row>
    <row r="32" spans="1:6" s="301" customFormat="1" ht="31.5">
      <c r="A32" s="2" t="s">
        <v>599</v>
      </c>
      <c r="B32" s="7" t="s">
        <v>233</v>
      </c>
      <c r="C32" s="7" t="s">
        <v>600</v>
      </c>
      <c r="D32" s="308">
        <v>72240.4</v>
      </c>
      <c r="E32" s="308">
        <v>74085.4</v>
      </c>
      <c r="F32" s="301" t="s">
        <v>553</v>
      </c>
    </row>
    <row r="33" spans="1:6" s="334" customFormat="1" ht="31.5">
      <c r="A33" s="2" t="s">
        <v>235</v>
      </c>
      <c r="B33" s="7" t="s">
        <v>236</v>
      </c>
      <c r="C33" s="7"/>
      <c r="D33" s="308">
        <f>D36+D38+D40+D34</f>
        <v>541023.3</v>
      </c>
      <c r="E33" s="308">
        <f>E36+E38+E40+E34</f>
        <v>563325</v>
      </c>
      <c r="F33" s="301"/>
    </row>
    <row r="34" spans="1:6" s="334" customFormat="1" ht="31.5">
      <c r="A34" s="2" t="s">
        <v>601</v>
      </c>
      <c r="B34" s="7" t="s">
        <v>240</v>
      </c>
      <c r="C34" s="7"/>
      <c r="D34" s="308">
        <f>D35</f>
        <v>155117</v>
      </c>
      <c r="E34" s="308">
        <f>E35</f>
        <v>156664</v>
      </c>
      <c r="F34" s="301"/>
    </row>
    <row r="35" spans="1:6" s="334" customFormat="1" ht="31.5">
      <c r="A35" s="2" t="s">
        <v>599</v>
      </c>
      <c r="B35" s="7" t="s">
        <v>240</v>
      </c>
      <c r="C35" s="7" t="s">
        <v>600</v>
      </c>
      <c r="D35" s="308">
        <v>155117</v>
      </c>
      <c r="E35" s="308">
        <v>156664</v>
      </c>
      <c r="F35" s="301"/>
    </row>
    <row r="36" spans="1:5" s="301" customFormat="1" ht="149.25" customHeight="1">
      <c r="A36" s="2" t="s">
        <v>642</v>
      </c>
      <c r="B36" s="7" t="s">
        <v>237</v>
      </c>
      <c r="C36" s="7"/>
      <c r="D36" s="308">
        <f>D37</f>
        <v>336498.2</v>
      </c>
      <c r="E36" s="308">
        <f>E37</f>
        <v>355678.6</v>
      </c>
    </row>
    <row r="37" spans="1:6" s="301" customFormat="1" ht="31.5">
      <c r="A37" s="2" t="s">
        <v>599</v>
      </c>
      <c r="B37" s="7" t="s">
        <v>237</v>
      </c>
      <c r="C37" s="7" t="s">
        <v>600</v>
      </c>
      <c r="D37" s="308">
        <v>336498.2</v>
      </c>
      <c r="E37" s="308">
        <v>355678.6</v>
      </c>
      <c r="F37" s="301" t="s">
        <v>553</v>
      </c>
    </row>
    <row r="38" spans="1:5" s="301" customFormat="1" ht="163.5" customHeight="1">
      <c r="A38" s="2" t="s">
        <v>643</v>
      </c>
      <c r="B38" s="7" t="s">
        <v>238</v>
      </c>
      <c r="C38" s="7"/>
      <c r="D38" s="308">
        <f>D39</f>
        <v>12658.7</v>
      </c>
      <c r="E38" s="308">
        <f>E39</f>
        <v>13165.1</v>
      </c>
    </row>
    <row r="39" spans="1:6" s="301" customFormat="1" ht="31.5">
      <c r="A39" s="2" t="s">
        <v>599</v>
      </c>
      <c r="B39" s="7" t="s">
        <v>238</v>
      </c>
      <c r="C39" s="7" t="s">
        <v>600</v>
      </c>
      <c r="D39" s="308">
        <v>12658.7</v>
      </c>
      <c r="E39" s="308">
        <v>13165.1</v>
      </c>
      <c r="F39" s="301" t="s">
        <v>553</v>
      </c>
    </row>
    <row r="40" spans="1:5" s="301" customFormat="1" ht="179.25" customHeight="1">
      <c r="A40" s="2" t="s">
        <v>644</v>
      </c>
      <c r="B40" s="7" t="s">
        <v>239</v>
      </c>
      <c r="C40" s="7"/>
      <c r="D40" s="308">
        <f>D41</f>
        <v>36749.4</v>
      </c>
      <c r="E40" s="308">
        <f>E41</f>
        <v>37817.3</v>
      </c>
    </row>
    <row r="41" spans="1:6" s="301" customFormat="1" ht="31.5">
      <c r="A41" s="2" t="s">
        <v>599</v>
      </c>
      <c r="B41" s="7" t="s">
        <v>239</v>
      </c>
      <c r="C41" s="7" t="s">
        <v>600</v>
      </c>
      <c r="D41" s="308">
        <v>36749.4</v>
      </c>
      <c r="E41" s="308">
        <v>37817.3</v>
      </c>
      <c r="F41" s="301" t="s">
        <v>553</v>
      </c>
    </row>
    <row r="42" spans="1:6" s="334" customFormat="1" ht="31.5">
      <c r="A42" s="2" t="s">
        <v>241</v>
      </c>
      <c r="B42" s="7" t="s">
        <v>242</v>
      </c>
      <c r="C42" s="7"/>
      <c r="D42" s="308">
        <f>D43+D45</f>
        <v>66352</v>
      </c>
      <c r="E42" s="308">
        <f>E43+E45</f>
        <v>66596</v>
      </c>
      <c r="F42" s="301"/>
    </row>
    <row r="43" spans="1:5" s="301" customFormat="1" ht="15.75">
      <c r="A43" s="2" t="s">
        <v>227</v>
      </c>
      <c r="B43" s="7" t="s">
        <v>243</v>
      </c>
      <c r="C43" s="7"/>
      <c r="D43" s="308">
        <f>D44</f>
        <v>55929</v>
      </c>
      <c r="E43" s="308">
        <f>E44</f>
        <v>56070</v>
      </c>
    </row>
    <row r="44" spans="1:6" s="301" customFormat="1" ht="31.5">
      <c r="A44" s="2" t="s">
        <v>599</v>
      </c>
      <c r="B44" s="7" t="s">
        <v>243</v>
      </c>
      <c r="C44" s="7" t="s">
        <v>600</v>
      </c>
      <c r="D44" s="308">
        <v>55929</v>
      </c>
      <c r="E44" s="308">
        <v>56070</v>
      </c>
      <c r="F44" s="301" t="s">
        <v>618</v>
      </c>
    </row>
    <row r="45" spans="1:5" s="301" customFormat="1" ht="49.5" customHeight="1">
      <c r="A45" s="2" t="s">
        <v>959</v>
      </c>
      <c r="B45" s="7" t="s">
        <v>49</v>
      </c>
      <c r="C45" s="7"/>
      <c r="D45" s="308">
        <f>D46</f>
        <v>10423</v>
      </c>
      <c r="E45" s="308">
        <f>E46</f>
        <v>10526</v>
      </c>
    </row>
    <row r="46" spans="1:5" s="301" customFormat="1" ht="31.5">
      <c r="A46" s="2" t="s">
        <v>599</v>
      </c>
      <c r="B46" s="7" t="s">
        <v>49</v>
      </c>
      <c r="C46" s="7" t="s">
        <v>600</v>
      </c>
      <c r="D46" s="308">
        <v>10423</v>
      </c>
      <c r="E46" s="308">
        <v>10526</v>
      </c>
    </row>
    <row r="47" spans="1:5" s="301" customFormat="1" ht="47.25">
      <c r="A47" s="2" t="s">
        <v>374</v>
      </c>
      <c r="B47" s="7" t="s">
        <v>245</v>
      </c>
      <c r="C47" s="7"/>
      <c r="D47" s="308">
        <f>D48+D53+D51</f>
        <v>22436.7</v>
      </c>
      <c r="E47" s="308">
        <f>E48+E53+E51</f>
        <v>23350</v>
      </c>
    </row>
    <row r="48" spans="1:5" s="301" customFormat="1" ht="15.75">
      <c r="A48" s="2" t="s">
        <v>533</v>
      </c>
      <c r="B48" s="7" t="s">
        <v>74</v>
      </c>
      <c r="C48" s="7"/>
      <c r="D48" s="308">
        <f>D49+D50</f>
        <v>2100</v>
      </c>
      <c r="E48" s="308">
        <f>E49+E50</f>
        <v>2200</v>
      </c>
    </row>
    <row r="49" spans="1:5" s="301" customFormat="1" ht="31.5">
      <c r="A49" s="2" t="s">
        <v>622</v>
      </c>
      <c r="B49" s="7" t="s">
        <v>74</v>
      </c>
      <c r="C49" s="7" t="s">
        <v>593</v>
      </c>
      <c r="D49" s="308">
        <v>420</v>
      </c>
      <c r="E49" s="308">
        <v>440</v>
      </c>
    </row>
    <row r="50" spans="1:5" s="301" customFormat="1" ht="31.5">
      <c r="A50" s="2" t="s">
        <v>599</v>
      </c>
      <c r="B50" s="7" t="s">
        <v>74</v>
      </c>
      <c r="C50" s="7" t="s">
        <v>600</v>
      </c>
      <c r="D50" s="308">
        <v>1680</v>
      </c>
      <c r="E50" s="308">
        <v>1760</v>
      </c>
    </row>
    <row r="51" spans="1:5" s="301" customFormat="1" ht="47.25">
      <c r="A51" s="2" t="s">
        <v>649</v>
      </c>
      <c r="B51" s="7" t="s">
        <v>76</v>
      </c>
      <c r="C51" s="7"/>
      <c r="D51" s="308">
        <f>D52</f>
        <v>2404.8</v>
      </c>
      <c r="E51" s="308">
        <f>E52</f>
        <v>2501.1</v>
      </c>
    </row>
    <row r="52" spans="1:6" s="301" customFormat="1" ht="15.75">
      <c r="A52" s="2" t="s">
        <v>604</v>
      </c>
      <c r="B52" s="7" t="s">
        <v>76</v>
      </c>
      <c r="C52" s="7" t="s">
        <v>603</v>
      </c>
      <c r="D52" s="308">
        <v>2404.8</v>
      </c>
      <c r="E52" s="308">
        <v>2501.1</v>
      </c>
      <c r="F52" s="301" t="s">
        <v>553</v>
      </c>
    </row>
    <row r="53" spans="1:5" s="301" customFormat="1" ht="47.25">
      <c r="A53" s="2" t="s">
        <v>645</v>
      </c>
      <c r="B53" s="7" t="s">
        <v>75</v>
      </c>
      <c r="C53" s="7"/>
      <c r="D53" s="308">
        <f>D54+D55</f>
        <v>17931.9</v>
      </c>
      <c r="E53" s="308">
        <f>E54+E55</f>
        <v>18648.9</v>
      </c>
    </row>
    <row r="54" spans="1:6" s="301" customFormat="1" ht="31.5">
      <c r="A54" s="2" t="s">
        <v>622</v>
      </c>
      <c r="B54" s="7" t="s">
        <v>75</v>
      </c>
      <c r="C54" s="7" t="s">
        <v>603</v>
      </c>
      <c r="D54" s="308">
        <v>12074.7</v>
      </c>
      <c r="E54" s="308">
        <v>12557.5</v>
      </c>
      <c r="F54" s="301" t="s">
        <v>553</v>
      </c>
    </row>
    <row r="55" spans="1:5" s="301" customFormat="1" ht="31.5">
      <c r="A55" s="2" t="s">
        <v>599</v>
      </c>
      <c r="B55" s="7" t="s">
        <v>75</v>
      </c>
      <c r="C55" s="7" t="s">
        <v>600</v>
      </c>
      <c r="D55" s="308">
        <v>5857.2</v>
      </c>
      <c r="E55" s="308">
        <v>6091.4</v>
      </c>
    </row>
    <row r="56" spans="1:5" s="301" customFormat="1" ht="31.5">
      <c r="A56" s="2" t="s">
        <v>248</v>
      </c>
      <c r="B56" s="7" t="s">
        <v>247</v>
      </c>
      <c r="C56" s="7"/>
      <c r="D56" s="308">
        <f>D57</f>
        <v>2555</v>
      </c>
      <c r="E56" s="308">
        <f>E57</f>
        <v>2645</v>
      </c>
    </row>
    <row r="57" spans="1:5" s="301" customFormat="1" ht="15.75">
      <c r="A57" s="2" t="s">
        <v>31</v>
      </c>
      <c r="B57" s="7" t="s">
        <v>77</v>
      </c>
      <c r="C57" s="7"/>
      <c r="D57" s="308">
        <f>D58+D59+D60</f>
        <v>2555</v>
      </c>
      <c r="E57" s="308">
        <f>E58+E59+E60</f>
        <v>2645</v>
      </c>
    </row>
    <row r="58" spans="1:6" s="301" customFormat="1" ht="63">
      <c r="A58" s="2" t="s">
        <v>591</v>
      </c>
      <c r="B58" s="7" t="s">
        <v>77</v>
      </c>
      <c r="C58" s="7" t="s">
        <v>592</v>
      </c>
      <c r="D58" s="308">
        <v>1196</v>
      </c>
      <c r="E58" s="308">
        <v>1244</v>
      </c>
      <c r="F58" s="301" t="s">
        <v>618</v>
      </c>
    </row>
    <row r="59" spans="1:6" s="301" customFormat="1" ht="31.5">
      <c r="A59" s="2" t="s">
        <v>622</v>
      </c>
      <c r="B59" s="7" t="s">
        <v>77</v>
      </c>
      <c r="C59" s="7" t="s">
        <v>593</v>
      </c>
      <c r="D59" s="308">
        <v>1094</v>
      </c>
      <c r="E59" s="308">
        <v>1136</v>
      </c>
      <c r="F59" s="301" t="s">
        <v>618</v>
      </c>
    </row>
    <row r="60" spans="1:5" s="301" customFormat="1" ht="31.5">
      <c r="A60" s="2" t="s">
        <v>599</v>
      </c>
      <c r="B60" s="7" t="s">
        <v>77</v>
      </c>
      <c r="C60" s="7" t="s">
        <v>600</v>
      </c>
      <c r="D60" s="308">
        <v>265</v>
      </c>
      <c r="E60" s="308">
        <v>265</v>
      </c>
    </row>
    <row r="61" spans="1:5" s="301" customFormat="1" ht="31.5">
      <c r="A61" s="2" t="s">
        <v>251</v>
      </c>
      <c r="B61" s="7" t="s">
        <v>249</v>
      </c>
      <c r="C61" s="7"/>
      <c r="D61" s="308">
        <f>D62</f>
        <v>33880</v>
      </c>
      <c r="E61" s="308">
        <f>E62</f>
        <v>33942</v>
      </c>
    </row>
    <row r="62" spans="1:5" s="301" customFormat="1" ht="51.75" customHeight="1">
      <c r="A62" s="2" t="s">
        <v>531</v>
      </c>
      <c r="B62" s="7" t="s">
        <v>78</v>
      </c>
      <c r="C62" s="7"/>
      <c r="D62" s="308">
        <f>D63+D64+D65</f>
        <v>33880</v>
      </c>
      <c r="E62" s="308">
        <f>E63+E64+E65</f>
        <v>33942</v>
      </c>
    </row>
    <row r="63" spans="1:6" s="301" customFormat="1" ht="51.75" customHeight="1">
      <c r="A63" s="2" t="s">
        <v>591</v>
      </c>
      <c r="B63" s="7" t="s">
        <v>78</v>
      </c>
      <c r="C63" s="7" t="s">
        <v>592</v>
      </c>
      <c r="D63" s="308">
        <v>28264</v>
      </c>
      <c r="E63" s="308">
        <v>28264</v>
      </c>
      <c r="F63" s="301" t="s">
        <v>618</v>
      </c>
    </row>
    <row r="64" spans="1:6" s="301" customFormat="1" ht="31.5">
      <c r="A64" s="2" t="s">
        <v>622</v>
      </c>
      <c r="B64" s="7" t="s">
        <v>78</v>
      </c>
      <c r="C64" s="7" t="s">
        <v>593</v>
      </c>
      <c r="D64" s="308">
        <v>5386</v>
      </c>
      <c r="E64" s="308">
        <v>5451</v>
      </c>
      <c r="F64" s="301" t="s">
        <v>618</v>
      </c>
    </row>
    <row r="65" spans="1:6" s="301" customFormat="1" ht="15.75">
      <c r="A65" s="2" t="s">
        <v>594</v>
      </c>
      <c r="B65" s="7" t="s">
        <v>78</v>
      </c>
      <c r="C65" s="7" t="s">
        <v>595</v>
      </c>
      <c r="D65" s="308">
        <v>230</v>
      </c>
      <c r="E65" s="308">
        <v>227</v>
      </c>
      <c r="F65" s="301" t="s">
        <v>618</v>
      </c>
    </row>
    <row r="66" spans="1:5" s="301" customFormat="1" ht="63">
      <c r="A66" s="2" t="s">
        <v>244</v>
      </c>
      <c r="B66" s="7" t="s">
        <v>250</v>
      </c>
      <c r="C66" s="7"/>
      <c r="D66" s="308">
        <f>D67+D69+D71+D75+D77+D73+D79</f>
        <v>54455.899999999994</v>
      </c>
      <c r="E66" s="308">
        <f>E67+E69+E71+E75+E77+E73+E79</f>
        <v>55307</v>
      </c>
    </row>
    <row r="67" spans="1:5" s="301" customFormat="1" ht="15.75">
      <c r="A67" s="2" t="s">
        <v>225</v>
      </c>
      <c r="B67" s="7" t="s">
        <v>401</v>
      </c>
      <c r="C67" s="7"/>
      <c r="D67" s="308">
        <f>D68</f>
        <v>1395</v>
      </c>
      <c r="E67" s="308">
        <f>E68</f>
        <v>1395</v>
      </c>
    </row>
    <row r="68" spans="1:5" s="301" customFormat="1" ht="31.5">
      <c r="A68" s="2" t="s">
        <v>599</v>
      </c>
      <c r="B68" s="7" t="s">
        <v>401</v>
      </c>
      <c r="C68" s="7" t="s">
        <v>600</v>
      </c>
      <c r="D68" s="308">
        <v>1395</v>
      </c>
      <c r="E68" s="308">
        <v>1395</v>
      </c>
    </row>
    <row r="69" spans="1:5" s="301" customFormat="1" ht="31.5">
      <c r="A69" s="2" t="s">
        <v>226</v>
      </c>
      <c r="B69" s="7" t="s">
        <v>402</v>
      </c>
      <c r="C69" s="7"/>
      <c r="D69" s="308">
        <f>D70</f>
        <v>11807</v>
      </c>
      <c r="E69" s="308">
        <f>E70</f>
        <v>11807</v>
      </c>
    </row>
    <row r="70" spans="1:5" s="301" customFormat="1" ht="31.5">
      <c r="A70" s="2" t="s">
        <v>599</v>
      </c>
      <c r="B70" s="7" t="s">
        <v>402</v>
      </c>
      <c r="C70" s="7" t="s">
        <v>600</v>
      </c>
      <c r="D70" s="308">
        <v>11807</v>
      </c>
      <c r="E70" s="308">
        <v>11807</v>
      </c>
    </row>
    <row r="71" spans="1:5" s="301" customFormat="1" ht="94.5">
      <c r="A71" s="2" t="s">
        <v>332</v>
      </c>
      <c r="B71" s="7" t="s">
        <v>79</v>
      </c>
      <c r="C71" s="339"/>
      <c r="D71" s="308">
        <f>D72</f>
        <v>20378</v>
      </c>
      <c r="E71" s="308">
        <f>E72</f>
        <v>21193.1</v>
      </c>
    </row>
    <row r="72" spans="1:6" s="301" customFormat="1" ht="31.5">
      <c r="A72" s="2" t="s">
        <v>599</v>
      </c>
      <c r="B72" s="7" t="s">
        <v>79</v>
      </c>
      <c r="C72" s="7" t="s">
        <v>600</v>
      </c>
      <c r="D72" s="308">
        <v>20378</v>
      </c>
      <c r="E72" s="308">
        <v>21193.1</v>
      </c>
      <c r="F72" s="301" t="s">
        <v>553</v>
      </c>
    </row>
    <row r="73" spans="1:5" s="301" customFormat="1" ht="131.25" customHeight="1">
      <c r="A73" s="2" t="s">
        <v>333</v>
      </c>
      <c r="B73" s="7" t="s">
        <v>82</v>
      </c>
      <c r="C73" s="7"/>
      <c r="D73" s="308">
        <f>D74</f>
        <v>280.8</v>
      </c>
      <c r="E73" s="308">
        <f>E74</f>
        <v>280.8</v>
      </c>
    </row>
    <row r="74" spans="1:6" s="301" customFormat="1" ht="15.75">
      <c r="A74" s="2" t="s">
        <v>604</v>
      </c>
      <c r="B74" s="7" t="s">
        <v>82</v>
      </c>
      <c r="C74" s="7" t="s">
        <v>603</v>
      </c>
      <c r="D74" s="308">
        <v>280.8</v>
      </c>
      <c r="E74" s="308">
        <v>280.8</v>
      </c>
      <c r="F74" s="301" t="s">
        <v>553</v>
      </c>
    </row>
    <row r="75" spans="1:5" s="301" customFormat="1" ht="63">
      <c r="A75" s="2" t="s">
        <v>646</v>
      </c>
      <c r="B75" s="7" t="s">
        <v>80</v>
      </c>
      <c r="C75" s="7"/>
      <c r="D75" s="308">
        <f>D76</f>
        <v>10818.7</v>
      </c>
      <c r="E75" s="308">
        <f>E76</f>
        <v>10818.7</v>
      </c>
    </row>
    <row r="76" spans="1:6" s="301" customFormat="1" ht="31.5">
      <c r="A76" s="2" t="s">
        <v>599</v>
      </c>
      <c r="B76" s="7" t="s">
        <v>80</v>
      </c>
      <c r="C76" s="7" t="s">
        <v>600</v>
      </c>
      <c r="D76" s="308">
        <v>10818.7</v>
      </c>
      <c r="E76" s="308">
        <v>10818.7</v>
      </c>
      <c r="F76" s="301" t="s">
        <v>553</v>
      </c>
    </row>
    <row r="77" spans="1:5" s="301" customFormat="1" ht="69" customHeight="1">
      <c r="A77" s="2" t="s">
        <v>647</v>
      </c>
      <c r="B77" s="7" t="s">
        <v>81</v>
      </c>
      <c r="C77" s="7"/>
      <c r="D77" s="308">
        <f>D78</f>
        <v>973.6</v>
      </c>
      <c r="E77" s="308">
        <f>E78</f>
        <v>1009.6</v>
      </c>
    </row>
    <row r="78" spans="1:6" s="301" customFormat="1" ht="31.5">
      <c r="A78" s="2" t="s">
        <v>599</v>
      </c>
      <c r="B78" s="7" t="s">
        <v>81</v>
      </c>
      <c r="C78" s="7" t="s">
        <v>603</v>
      </c>
      <c r="D78" s="308">
        <v>973.6</v>
      </c>
      <c r="E78" s="308">
        <v>1009.6</v>
      </c>
      <c r="F78" s="301" t="s">
        <v>553</v>
      </c>
    </row>
    <row r="79" spans="1:5" s="301" customFormat="1" ht="47.25">
      <c r="A79" s="2" t="s">
        <v>48</v>
      </c>
      <c r="B79" s="7" t="s">
        <v>45</v>
      </c>
      <c r="C79" s="7"/>
      <c r="D79" s="351">
        <f>D80</f>
        <v>8802.8</v>
      </c>
      <c r="E79" s="308">
        <f>E80</f>
        <v>8802.8</v>
      </c>
    </row>
    <row r="80" spans="1:5" s="301" customFormat="1" ht="31.5">
      <c r="A80" s="2" t="s">
        <v>599</v>
      </c>
      <c r="B80" s="7" t="s">
        <v>45</v>
      </c>
      <c r="C80" s="7" t="s">
        <v>600</v>
      </c>
      <c r="D80" s="308">
        <v>8802.8</v>
      </c>
      <c r="E80" s="308">
        <v>8802.8</v>
      </c>
    </row>
    <row r="81" spans="1:5" s="301" customFormat="1" ht="47.25">
      <c r="A81" s="2" t="s">
        <v>246</v>
      </c>
      <c r="B81" s="7" t="s">
        <v>252</v>
      </c>
      <c r="C81" s="7"/>
      <c r="D81" s="308">
        <f>D84+D86+D82</f>
        <v>43021.299999999996</v>
      </c>
      <c r="E81" s="308">
        <f>E84+E86+E82</f>
        <v>44735.8</v>
      </c>
    </row>
    <row r="82" spans="1:5" s="301" customFormat="1" ht="31.5">
      <c r="A82" s="2" t="s">
        <v>105</v>
      </c>
      <c r="B82" s="7" t="s">
        <v>83</v>
      </c>
      <c r="C82" s="7"/>
      <c r="D82" s="308">
        <f>D83</f>
        <v>958.2</v>
      </c>
      <c r="E82" s="308">
        <f>E83</f>
        <v>996.5</v>
      </c>
    </row>
    <row r="83" spans="1:6" s="301" customFormat="1" ht="15.75">
      <c r="A83" s="2" t="s">
        <v>604</v>
      </c>
      <c r="B83" s="7" t="s">
        <v>83</v>
      </c>
      <c r="C83" s="7" t="s">
        <v>603</v>
      </c>
      <c r="D83" s="308">
        <v>958.2</v>
      </c>
      <c r="E83" s="308">
        <v>996.5</v>
      </c>
      <c r="F83" s="301" t="s">
        <v>555</v>
      </c>
    </row>
    <row r="84" spans="1:5" s="301" customFormat="1" ht="31.5">
      <c r="A84" s="2" t="s">
        <v>626</v>
      </c>
      <c r="B84" s="7" t="s">
        <v>87</v>
      </c>
      <c r="C84" s="7"/>
      <c r="D84" s="308">
        <f>D85</f>
        <v>144</v>
      </c>
      <c r="E84" s="308">
        <f>E85</f>
        <v>144</v>
      </c>
    </row>
    <row r="85" spans="1:6" s="301" customFormat="1" ht="31.5">
      <c r="A85" s="2" t="s">
        <v>622</v>
      </c>
      <c r="B85" s="7" t="s">
        <v>87</v>
      </c>
      <c r="C85" s="7" t="s">
        <v>593</v>
      </c>
      <c r="D85" s="308">
        <v>144</v>
      </c>
      <c r="E85" s="308">
        <v>144</v>
      </c>
      <c r="F85" s="301" t="s">
        <v>553</v>
      </c>
    </row>
    <row r="86" spans="1:5" s="301" customFormat="1" ht="179.25" customHeight="1">
      <c r="A86" s="2" t="s">
        <v>334</v>
      </c>
      <c r="B86" s="7" t="s">
        <v>410</v>
      </c>
      <c r="C86" s="339"/>
      <c r="D86" s="308">
        <f>D87</f>
        <v>41919.1</v>
      </c>
      <c r="E86" s="308">
        <f>E87</f>
        <v>43595.3</v>
      </c>
    </row>
    <row r="87" spans="1:6" s="301" customFormat="1" ht="15.75">
      <c r="A87" s="2" t="s">
        <v>604</v>
      </c>
      <c r="B87" s="7" t="s">
        <v>410</v>
      </c>
      <c r="C87" s="7" t="s">
        <v>603</v>
      </c>
      <c r="D87" s="308">
        <v>41919.1</v>
      </c>
      <c r="E87" s="308">
        <v>43595.3</v>
      </c>
      <c r="F87" s="301" t="s">
        <v>553</v>
      </c>
    </row>
    <row r="88" spans="1:6" s="334" customFormat="1" ht="47.25">
      <c r="A88" s="40" t="s">
        <v>130</v>
      </c>
      <c r="B88" s="5" t="s">
        <v>253</v>
      </c>
      <c r="C88" s="5"/>
      <c r="D88" s="30">
        <f>D89+D94+D97</f>
        <v>85083</v>
      </c>
      <c r="E88" s="30">
        <f>E89+E94+E97</f>
        <v>86687</v>
      </c>
      <c r="F88" s="301"/>
    </row>
    <row r="89" spans="1:6" s="334" customFormat="1" ht="78.75">
      <c r="A89" s="2" t="s">
        <v>624</v>
      </c>
      <c r="B89" s="7" t="s">
        <v>255</v>
      </c>
      <c r="C89" s="7"/>
      <c r="D89" s="308">
        <f>D90</f>
        <v>16260</v>
      </c>
      <c r="E89" s="308">
        <f>E90</f>
        <v>16332</v>
      </c>
      <c r="F89" s="301"/>
    </row>
    <row r="90" spans="1:5" s="301" customFormat="1" ht="15.75">
      <c r="A90" s="2" t="s">
        <v>623</v>
      </c>
      <c r="B90" s="7" t="s">
        <v>404</v>
      </c>
      <c r="C90" s="7"/>
      <c r="D90" s="308">
        <f>D91+D92+D93</f>
        <v>16260</v>
      </c>
      <c r="E90" s="308">
        <f>E91+E92+E93</f>
        <v>16332</v>
      </c>
    </row>
    <row r="91" spans="1:6" s="301" customFormat="1" ht="63">
      <c r="A91" s="2" t="s">
        <v>591</v>
      </c>
      <c r="B91" s="7" t="s">
        <v>404</v>
      </c>
      <c r="C91" s="7" t="s">
        <v>592</v>
      </c>
      <c r="D91" s="308">
        <v>14513</v>
      </c>
      <c r="E91" s="308">
        <v>14513</v>
      </c>
      <c r="F91" s="301" t="s">
        <v>618</v>
      </c>
    </row>
    <row r="92" spans="1:6" s="301" customFormat="1" ht="31.5">
      <c r="A92" s="2" t="s">
        <v>622</v>
      </c>
      <c r="B92" s="7" t="s">
        <v>404</v>
      </c>
      <c r="C92" s="7" t="s">
        <v>593</v>
      </c>
      <c r="D92" s="308">
        <v>1744</v>
      </c>
      <c r="E92" s="308">
        <v>1816</v>
      </c>
      <c r="F92" s="301" t="s">
        <v>618</v>
      </c>
    </row>
    <row r="93" spans="1:6" s="301" customFormat="1" ht="15.75">
      <c r="A93" s="2" t="s">
        <v>594</v>
      </c>
      <c r="B93" s="7" t="s">
        <v>404</v>
      </c>
      <c r="C93" s="7" t="s">
        <v>595</v>
      </c>
      <c r="D93" s="308">
        <v>3</v>
      </c>
      <c r="E93" s="308">
        <v>3</v>
      </c>
      <c r="F93" s="301" t="s">
        <v>618</v>
      </c>
    </row>
    <row r="94" spans="1:5" s="301" customFormat="1" ht="78.75">
      <c r="A94" s="2" t="s">
        <v>254</v>
      </c>
      <c r="B94" s="7" t="s">
        <v>257</v>
      </c>
      <c r="C94" s="7"/>
      <c r="D94" s="308">
        <f>D95</f>
        <v>56516</v>
      </c>
      <c r="E94" s="308">
        <f>E95</f>
        <v>57549</v>
      </c>
    </row>
    <row r="95" spans="1:5" s="301" customFormat="1" ht="15.75">
      <c r="A95" s="2" t="s">
        <v>615</v>
      </c>
      <c r="B95" s="7" t="s">
        <v>405</v>
      </c>
      <c r="C95" s="7"/>
      <c r="D95" s="308">
        <f>D96</f>
        <v>56516</v>
      </c>
      <c r="E95" s="308">
        <f>E96</f>
        <v>57549</v>
      </c>
    </row>
    <row r="96" spans="1:6" s="301" customFormat="1" ht="15.75">
      <c r="A96" s="2" t="s">
        <v>455</v>
      </c>
      <c r="B96" s="7" t="s">
        <v>405</v>
      </c>
      <c r="C96" s="7" t="s">
        <v>602</v>
      </c>
      <c r="D96" s="308">
        <v>56516</v>
      </c>
      <c r="E96" s="308">
        <v>57549</v>
      </c>
      <c r="F96" s="301" t="s">
        <v>618</v>
      </c>
    </row>
    <row r="97" spans="1:5" s="301" customFormat="1" ht="31.5">
      <c r="A97" s="2" t="s">
        <v>256</v>
      </c>
      <c r="B97" s="7" t="s">
        <v>406</v>
      </c>
      <c r="C97" s="7"/>
      <c r="D97" s="308">
        <f>D98</f>
        <v>12307</v>
      </c>
      <c r="E97" s="308">
        <f>E98</f>
        <v>12806</v>
      </c>
    </row>
    <row r="98" spans="1:5" s="301" customFormat="1" ht="15.75">
      <c r="A98" s="2" t="s">
        <v>220</v>
      </c>
      <c r="B98" s="7" t="s">
        <v>407</v>
      </c>
      <c r="C98" s="7"/>
      <c r="D98" s="308">
        <f>D99+D100+D101</f>
        <v>12307</v>
      </c>
      <c r="E98" s="308">
        <f>E99+E100+E101</f>
        <v>12806</v>
      </c>
    </row>
    <row r="99" spans="1:6" s="301" customFormat="1" ht="63">
      <c r="A99" s="2" t="s">
        <v>591</v>
      </c>
      <c r="B99" s="7" t="s">
        <v>407</v>
      </c>
      <c r="C99" s="7" t="s">
        <v>592</v>
      </c>
      <c r="D99" s="308">
        <v>11405</v>
      </c>
      <c r="E99" s="308">
        <v>11861</v>
      </c>
      <c r="F99" s="301" t="s">
        <v>618</v>
      </c>
    </row>
    <row r="100" spans="1:6" s="301" customFormat="1" ht="31.5">
      <c r="A100" s="2" t="s">
        <v>622</v>
      </c>
      <c r="B100" s="7" t="s">
        <v>407</v>
      </c>
      <c r="C100" s="7" t="s">
        <v>593</v>
      </c>
      <c r="D100" s="308">
        <v>901</v>
      </c>
      <c r="E100" s="308">
        <v>944</v>
      </c>
      <c r="F100" s="301" t="s">
        <v>618</v>
      </c>
    </row>
    <row r="101" spans="1:6" s="301" customFormat="1" ht="15.75">
      <c r="A101" s="2" t="s">
        <v>594</v>
      </c>
      <c r="B101" s="7" t="s">
        <v>407</v>
      </c>
      <c r="C101" s="7" t="s">
        <v>595</v>
      </c>
      <c r="D101" s="308">
        <v>1</v>
      </c>
      <c r="E101" s="308">
        <v>1</v>
      </c>
      <c r="F101" s="301" t="s">
        <v>618</v>
      </c>
    </row>
    <row r="102" spans="1:6" s="334" customFormat="1" ht="47.25">
      <c r="A102" s="40" t="s">
        <v>258</v>
      </c>
      <c r="B102" s="5" t="s">
        <v>259</v>
      </c>
      <c r="C102" s="5"/>
      <c r="D102" s="30">
        <f>D103+D106+D109</f>
        <v>54314</v>
      </c>
      <c r="E102" s="30">
        <f>E103+E106+E109</f>
        <v>56284</v>
      </c>
      <c r="F102" s="301"/>
    </row>
    <row r="103" spans="1:5" s="301" customFormat="1" ht="31.5">
      <c r="A103" s="2" t="s">
        <v>260</v>
      </c>
      <c r="B103" s="7" t="s">
        <v>261</v>
      </c>
      <c r="C103" s="7"/>
      <c r="D103" s="308">
        <f>D104</f>
        <v>13269</v>
      </c>
      <c r="E103" s="308">
        <f>E104</f>
        <v>13743</v>
      </c>
    </row>
    <row r="104" spans="1:5" s="301" customFormat="1" ht="15.75">
      <c r="A104" s="2" t="s">
        <v>605</v>
      </c>
      <c r="B104" s="7" t="s">
        <v>262</v>
      </c>
      <c r="C104" s="7"/>
      <c r="D104" s="308">
        <f>D105</f>
        <v>13269</v>
      </c>
      <c r="E104" s="308">
        <f>E105</f>
        <v>13743</v>
      </c>
    </row>
    <row r="105" spans="1:6" s="301" customFormat="1" ht="31.5">
      <c r="A105" s="2" t="s">
        <v>599</v>
      </c>
      <c r="B105" s="7" t="s">
        <v>262</v>
      </c>
      <c r="C105" s="7" t="s">
        <v>600</v>
      </c>
      <c r="D105" s="308">
        <v>13269</v>
      </c>
      <c r="E105" s="308">
        <v>13743</v>
      </c>
      <c r="F105" s="301" t="s">
        <v>618</v>
      </c>
    </row>
    <row r="106" spans="1:5" s="301" customFormat="1" ht="31.5">
      <c r="A106" s="2" t="s">
        <v>263</v>
      </c>
      <c r="B106" s="7" t="s">
        <v>264</v>
      </c>
      <c r="C106" s="7"/>
      <c r="D106" s="308">
        <f>D107</f>
        <v>38545</v>
      </c>
      <c r="E106" s="308">
        <f>E107</f>
        <v>39941</v>
      </c>
    </row>
    <row r="107" spans="1:5" s="301" customFormat="1" ht="15.75">
      <c r="A107" s="2" t="s">
        <v>520</v>
      </c>
      <c r="B107" s="7" t="s">
        <v>265</v>
      </c>
      <c r="C107" s="7"/>
      <c r="D107" s="308">
        <f>D108</f>
        <v>38545</v>
      </c>
      <c r="E107" s="308">
        <f>E108</f>
        <v>39941</v>
      </c>
    </row>
    <row r="108" spans="1:6" s="301" customFormat="1" ht="31.5">
      <c r="A108" s="2" t="s">
        <v>599</v>
      </c>
      <c r="B108" s="7" t="s">
        <v>265</v>
      </c>
      <c r="C108" s="7" t="s">
        <v>600</v>
      </c>
      <c r="D108" s="308">
        <v>38545</v>
      </c>
      <c r="E108" s="308">
        <v>39941</v>
      </c>
      <c r="F108" s="301" t="s">
        <v>618</v>
      </c>
    </row>
    <row r="109" spans="1:5" s="301" customFormat="1" ht="47.25">
      <c r="A109" s="2" t="s">
        <v>6</v>
      </c>
      <c r="B109" s="7" t="s">
        <v>266</v>
      </c>
      <c r="C109" s="7"/>
      <c r="D109" s="308">
        <f>D110</f>
        <v>2500</v>
      </c>
      <c r="E109" s="308">
        <f>E110</f>
        <v>2600</v>
      </c>
    </row>
    <row r="110" spans="1:5" s="301" customFormat="1" ht="15.75">
      <c r="A110" s="2" t="s">
        <v>493</v>
      </c>
      <c r="B110" s="7" t="s">
        <v>267</v>
      </c>
      <c r="C110" s="7"/>
      <c r="D110" s="308">
        <f>D111</f>
        <v>2500</v>
      </c>
      <c r="E110" s="308">
        <f>E111</f>
        <v>2600</v>
      </c>
    </row>
    <row r="111" spans="1:6" s="301" customFormat="1" ht="31.5">
      <c r="A111" s="2" t="s">
        <v>599</v>
      </c>
      <c r="B111" s="7" t="s">
        <v>267</v>
      </c>
      <c r="C111" s="7" t="s">
        <v>600</v>
      </c>
      <c r="D111" s="308">
        <v>2500</v>
      </c>
      <c r="E111" s="308">
        <v>2600</v>
      </c>
      <c r="F111" s="301" t="s">
        <v>618</v>
      </c>
    </row>
    <row r="112" spans="1:6" s="334" customFormat="1" ht="47.25">
      <c r="A112" s="40" t="s">
        <v>0</v>
      </c>
      <c r="B112" s="5" t="s">
        <v>268</v>
      </c>
      <c r="C112" s="5"/>
      <c r="D112" s="30">
        <f>D114</f>
        <v>2300</v>
      </c>
      <c r="E112" s="30">
        <f>E114</f>
        <v>2400</v>
      </c>
      <c r="F112" s="301"/>
    </row>
    <row r="113" spans="1:6" s="334" customFormat="1" ht="47.25">
      <c r="A113" s="2" t="s">
        <v>638</v>
      </c>
      <c r="B113" s="7" t="s">
        <v>269</v>
      </c>
      <c r="C113" s="7"/>
      <c r="D113" s="308">
        <f>D114</f>
        <v>2300</v>
      </c>
      <c r="E113" s="308">
        <f>E114</f>
        <v>2400</v>
      </c>
      <c r="F113" s="301"/>
    </row>
    <row r="114" spans="1:5" s="301" customFormat="1" ht="31.5">
      <c r="A114" s="2" t="s">
        <v>449</v>
      </c>
      <c r="B114" s="7" t="s">
        <v>270</v>
      </c>
      <c r="C114" s="7"/>
      <c r="D114" s="308">
        <f>D115</f>
        <v>2300</v>
      </c>
      <c r="E114" s="308">
        <f>E115</f>
        <v>2400</v>
      </c>
    </row>
    <row r="115" spans="1:6" s="301" customFormat="1" ht="15.75">
      <c r="A115" s="2" t="s">
        <v>594</v>
      </c>
      <c r="B115" s="7" t="s">
        <v>270</v>
      </c>
      <c r="C115" s="7" t="s">
        <v>595</v>
      </c>
      <c r="D115" s="308">
        <v>2300</v>
      </c>
      <c r="E115" s="308">
        <v>2400</v>
      </c>
      <c r="F115" s="301" t="s">
        <v>618</v>
      </c>
    </row>
    <row r="116" spans="1:6" s="334" customFormat="1" ht="69" customHeight="1">
      <c r="A116" s="40" t="s">
        <v>1</v>
      </c>
      <c r="B116" s="5" t="s">
        <v>271</v>
      </c>
      <c r="C116" s="5"/>
      <c r="D116" s="30">
        <f>D117+D131+D135</f>
        <v>20186.6</v>
      </c>
      <c r="E116" s="30">
        <f>E117+E131+E135</f>
        <v>20418.6</v>
      </c>
      <c r="F116" s="301"/>
    </row>
    <row r="117" spans="1:6" s="334" customFormat="1" ht="31.5">
      <c r="A117" s="335" t="s">
        <v>387</v>
      </c>
      <c r="B117" s="336" t="s">
        <v>376</v>
      </c>
      <c r="C117" s="336"/>
      <c r="D117" s="352">
        <f>D118+D121+D124</f>
        <v>17876</v>
      </c>
      <c r="E117" s="352">
        <f>E118+E121+E124</f>
        <v>18108</v>
      </c>
      <c r="F117" s="353">
        <f>F118</f>
        <v>0</v>
      </c>
    </row>
    <row r="118" spans="1:6" s="334" customFormat="1" ht="31.5">
      <c r="A118" s="2" t="s">
        <v>632</v>
      </c>
      <c r="B118" s="7" t="s">
        <v>377</v>
      </c>
      <c r="C118" s="7"/>
      <c r="D118" s="308">
        <f>D119</f>
        <v>2600</v>
      </c>
      <c r="E118" s="308">
        <f>E119</f>
        <v>2600</v>
      </c>
      <c r="F118" s="301"/>
    </row>
    <row r="119" spans="1:5" s="301" customFormat="1" ht="15.75">
      <c r="A119" s="2" t="s">
        <v>139</v>
      </c>
      <c r="B119" s="7" t="s">
        <v>378</v>
      </c>
      <c r="C119" s="7"/>
      <c r="D119" s="308">
        <f>D120</f>
        <v>2600</v>
      </c>
      <c r="E119" s="308">
        <f>E120</f>
        <v>2600</v>
      </c>
    </row>
    <row r="120" spans="1:6" s="301" customFormat="1" ht="15" customHeight="1">
      <c r="A120" s="2" t="s">
        <v>594</v>
      </c>
      <c r="B120" s="7" t="s">
        <v>378</v>
      </c>
      <c r="C120" s="7" t="s">
        <v>595</v>
      </c>
      <c r="D120" s="308">
        <v>2600</v>
      </c>
      <c r="E120" s="308">
        <v>2600</v>
      </c>
      <c r="F120" s="301" t="s">
        <v>618</v>
      </c>
    </row>
    <row r="121" spans="1:5" s="301" customFormat="1" ht="47.25">
      <c r="A121" s="2" t="s">
        <v>65</v>
      </c>
      <c r="B121" s="7" t="s">
        <v>388</v>
      </c>
      <c r="C121" s="7"/>
      <c r="D121" s="308">
        <f>D122</f>
        <v>2946</v>
      </c>
      <c r="E121" s="308">
        <f>E122</f>
        <v>3063</v>
      </c>
    </row>
    <row r="122" spans="1:5" s="301" customFormat="1" ht="15" customHeight="1">
      <c r="A122" s="2" t="s">
        <v>596</v>
      </c>
      <c r="B122" s="7" t="s">
        <v>389</v>
      </c>
      <c r="C122" s="7"/>
      <c r="D122" s="308">
        <f>D123</f>
        <v>2946</v>
      </c>
      <c r="E122" s="308">
        <f>E123</f>
        <v>3063</v>
      </c>
    </row>
    <row r="123" spans="1:5" s="301" customFormat="1" ht="31.5">
      <c r="A123" s="2" t="s">
        <v>599</v>
      </c>
      <c r="B123" s="7" t="s">
        <v>389</v>
      </c>
      <c r="C123" s="7" t="s">
        <v>600</v>
      </c>
      <c r="D123" s="308">
        <v>2946</v>
      </c>
      <c r="E123" s="308">
        <v>3063</v>
      </c>
    </row>
    <row r="124" spans="1:5" s="301" customFormat="1" ht="78.75">
      <c r="A124" s="2" t="s">
        <v>66</v>
      </c>
      <c r="B124" s="7" t="s">
        <v>390</v>
      </c>
      <c r="C124" s="7"/>
      <c r="D124" s="308">
        <f>D125+D129</f>
        <v>12330</v>
      </c>
      <c r="E124" s="308">
        <f>E125+E129</f>
        <v>12445</v>
      </c>
    </row>
    <row r="125" spans="1:6" s="334" customFormat="1" ht="15.75">
      <c r="A125" s="2" t="s">
        <v>623</v>
      </c>
      <c r="B125" s="7" t="s">
        <v>391</v>
      </c>
      <c r="C125" s="7"/>
      <c r="D125" s="308">
        <f>D126+D127+D128</f>
        <v>11330</v>
      </c>
      <c r="E125" s="308">
        <f>E126+E127+E128</f>
        <v>11445</v>
      </c>
      <c r="F125" s="301"/>
    </row>
    <row r="126" spans="1:6" s="334" customFormat="1" ht="63">
      <c r="A126" s="2" t="s">
        <v>591</v>
      </c>
      <c r="B126" s="7" t="s">
        <v>391</v>
      </c>
      <c r="C126" s="7" t="s">
        <v>592</v>
      </c>
      <c r="D126" s="308">
        <v>8293</v>
      </c>
      <c r="E126" s="308">
        <v>8294</v>
      </c>
      <c r="F126" s="301" t="s">
        <v>618</v>
      </c>
    </row>
    <row r="127" spans="1:6" s="334" customFormat="1" ht="31.5">
      <c r="A127" s="2" t="s">
        <v>622</v>
      </c>
      <c r="B127" s="7" t="s">
        <v>391</v>
      </c>
      <c r="C127" s="7" t="s">
        <v>593</v>
      </c>
      <c r="D127" s="308">
        <v>2869</v>
      </c>
      <c r="E127" s="308">
        <v>2984</v>
      </c>
      <c r="F127" s="301" t="s">
        <v>618</v>
      </c>
    </row>
    <row r="128" spans="1:6" s="334" customFormat="1" ht="15.75">
      <c r="A128" s="2" t="s">
        <v>594</v>
      </c>
      <c r="B128" s="7" t="s">
        <v>391</v>
      </c>
      <c r="C128" s="7" t="s">
        <v>595</v>
      </c>
      <c r="D128" s="308">
        <v>168</v>
      </c>
      <c r="E128" s="308">
        <v>167</v>
      </c>
      <c r="F128" s="301" t="s">
        <v>618</v>
      </c>
    </row>
    <row r="129" spans="1:5" s="301" customFormat="1" ht="15.75">
      <c r="A129" s="2" t="s">
        <v>139</v>
      </c>
      <c r="B129" s="7" t="s">
        <v>394</v>
      </c>
      <c r="C129" s="7"/>
      <c r="D129" s="308">
        <f>D130</f>
        <v>1000</v>
      </c>
      <c r="E129" s="308">
        <f>E130</f>
        <v>1000</v>
      </c>
    </row>
    <row r="130" spans="1:5" s="301" customFormat="1" ht="31.5">
      <c r="A130" s="2" t="s">
        <v>622</v>
      </c>
      <c r="B130" s="7" t="s">
        <v>394</v>
      </c>
      <c r="C130" s="7" t="s">
        <v>593</v>
      </c>
      <c r="D130" s="308">
        <v>1000</v>
      </c>
      <c r="E130" s="308">
        <v>1000</v>
      </c>
    </row>
    <row r="131" spans="1:5" s="301" customFormat="1" ht="15.75">
      <c r="A131" s="335" t="s">
        <v>382</v>
      </c>
      <c r="B131" s="336" t="s">
        <v>379</v>
      </c>
      <c r="C131" s="336"/>
      <c r="D131" s="352">
        <f aca="true" t="shared" si="0" ref="D131:E133">D132</f>
        <v>500</v>
      </c>
      <c r="E131" s="352">
        <f t="shared" si="0"/>
        <v>500</v>
      </c>
    </row>
    <row r="132" spans="1:5" s="301" customFormat="1" ht="25.5" customHeight="1">
      <c r="A132" s="2" t="s">
        <v>385</v>
      </c>
      <c r="B132" s="7" t="s">
        <v>380</v>
      </c>
      <c r="C132" s="7"/>
      <c r="D132" s="308">
        <f t="shared" si="0"/>
        <v>500</v>
      </c>
      <c r="E132" s="308">
        <f t="shared" si="0"/>
        <v>500</v>
      </c>
    </row>
    <row r="133" spans="1:6" s="301" customFormat="1" ht="15.75">
      <c r="A133" s="2" t="s">
        <v>139</v>
      </c>
      <c r="B133" s="7" t="s">
        <v>381</v>
      </c>
      <c r="C133" s="7"/>
      <c r="D133" s="308">
        <f t="shared" si="0"/>
        <v>500</v>
      </c>
      <c r="E133" s="308">
        <f t="shared" si="0"/>
        <v>500</v>
      </c>
      <c r="F133" s="354">
        <f>F134</f>
        <v>0</v>
      </c>
    </row>
    <row r="134" spans="1:5" s="301" customFormat="1" ht="15.75">
      <c r="A134" s="2" t="s">
        <v>594</v>
      </c>
      <c r="B134" s="7" t="s">
        <v>381</v>
      </c>
      <c r="C134" s="7" t="s">
        <v>595</v>
      </c>
      <c r="D134" s="308">
        <v>500</v>
      </c>
      <c r="E134" s="308">
        <v>500</v>
      </c>
    </row>
    <row r="135" spans="1:5" s="355" customFormat="1" ht="31.5">
      <c r="A135" s="335" t="s">
        <v>386</v>
      </c>
      <c r="B135" s="336" t="s">
        <v>383</v>
      </c>
      <c r="C135" s="336"/>
      <c r="D135" s="352">
        <f>D136</f>
        <v>1810.6</v>
      </c>
      <c r="E135" s="352">
        <f>E136</f>
        <v>1810.6</v>
      </c>
    </row>
    <row r="136" spans="1:5" s="301" customFormat="1" ht="31.5">
      <c r="A136" s="2" t="s">
        <v>98</v>
      </c>
      <c r="B136" s="7" t="s">
        <v>384</v>
      </c>
      <c r="C136" s="7"/>
      <c r="D136" s="308">
        <f>D137+D139</f>
        <v>1810.6</v>
      </c>
      <c r="E136" s="308">
        <f>E137+E139</f>
        <v>1810.6</v>
      </c>
    </row>
    <row r="137" spans="1:5" s="301" customFormat="1" ht="63">
      <c r="A137" s="2" t="s">
        <v>633</v>
      </c>
      <c r="B137" s="7" t="s">
        <v>392</v>
      </c>
      <c r="C137" s="7"/>
      <c r="D137" s="308">
        <f>D138</f>
        <v>672.4</v>
      </c>
      <c r="E137" s="308">
        <f>E138</f>
        <v>672.4</v>
      </c>
    </row>
    <row r="138" spans="1:6" s="301" customFormat="1" ht="31.5">
      <c r="A138" s="2" t="s">
        <v>622</v>
      </c>
      <c r="B138" s="7" t="s">
        <v>392</v>
      </c>
      <c r="C138" s="7" t="s">
        <v>593</v>
      </c>
      <c r="D138" s="308">
        <v>672.4</v>
      </c>
      <c r="E138" s="308">
        <v>672.4</v>
      </c>
      <c r="F138" s="301" t="s">
        <v>553</v>
      </c>
    </row>
    <row r="139" spans="1:5" s="301" customFormat="1" ht="47.25">
      <c r="A139" s="2" t="s">
        <v>634</v>
      </c>
      <c r="B139" s="7" t="s">
        <v>393</v>
      </c>
      <c r="C139" s="7"/>
      <c r="D139" s="308">
        <f>D140</f>
        <v>1138.2</v>
      </c>
      <c r="E139" s="308">
        <f>E140</f>
        <v>1138.2</v>
      </c>
    </row>
    <row r="140" spans="1:6" s="301" customFormat="1" ht="31.5">
      <c r="A140" s="2" t="s">
        <v>622</v>
      </c>
      <c r="B140" s="7" t="s">
        <v>393</v>
      </c>
      <c r="C140" s="7" t="s">
        <v>593</v>
      </c>
      <c r="D140" s="308">
        <v>1138.2</v>
      </c>
      <c r="E140" s="308">
        <v>1138.2</v>
      </c>
      <c r="F140" s="301" t="s">
        <v>553</v>
      </c>
    </row>
    <row r="141" spans="1:6" s="334" customFormat="1" ht="47.25">
      <c r="A141" s="40" t="s">
        <v>2</v>
      </c>
      <c r="B141" s="5" t="s">
        <v>272</v>
      </c>
      <c r="C141" s="5"/>
      <c r="D141" s="30">
        <f>D142+D154+D159+D162+D165+D168</f>
        <v>127089.19999999998</v>
      </c>
      <c r="E141" s="30">
        <f>E142+E154+E159+E162+E165+E168</f>
        <v>130472.9</v>
      </c>
      <c r="F141" s="301"/>
    </row>
    <row r="142" spans="1:6" s="334" customFormat="1" ht="47.25">
      <c r="A142" s="2" t="s">
        <v>274</v>
      </c>
      <c r="B142" s="7" t="s">
        <v>273</v>
      </c>
      <c r="C142" s="7"/>
      <c r="D142" s="308">
        <f>D143+D145+D147+D149+D151</f>
        <v>86859.79999999999</v>
      </c>
      <c r="E142" s="308">
        <f>E143+E145+E147+E149+E151</f>
        <v>88910.4</v>
      </c>
      <c r="F142" s="301"/>
    </row>
    <row r="143" spans="1:6" s="334" customFormat="1" ht="15.75">
      <c r="A143" s="2" t="s">
        <v>619</v>
      </c>
      <c r="B143" s="7" t="s">
        <v>275</v>
      </c>
      <c r="C143" s="7"/>
      <c r="D143" s="308">
        <f>D144</f>
        <v>29717</v>
      </c>
      <c r="E143" s="308">
        <f>E144</f>
        <v>30853</v>
      </c>
      <c r="F143" s="301"/>
    </row>
    <row r="144" spans="1:6" s="334" customFormat="1" ht="31.5">
      <c r="A144" s="2" t="s">
        <v>599</v>
      </c>
      <c r="B144" s="7" t="s">
        <v>275</v>
      </c>
      <c r="C144" s="7" t="s">
        <v>600</v>
      </c>
      <c r="D144" s="308">
        <v>29717</v>
      </c>
      <c r="E144" s="308">
        <v>30853</v>
      </c>
      <c r="F144" s="301" t="s">
        <v>618</v>
      </c>
    </row>
    <row r="145" spans="1:5" s="301" customFormat="1" ht="15.75">
      <c r="A145" s="2" t="s">
        <v>489</v>
      </c>
      <c r="B145" s="7" t="s">
        <v>276</v>
      </c>
      <c r="C145" s="7"/>
      <c r="D145" s="308">
        <f>D146</f>
        <v>18026</v>
      </c>
      <c r="E145" s="308">
        <f>E146</f>
        <v>18758</v>
      </c>
    </row>
    <row r="146" spans="1:6" s="301" customFormat="1" ht="31.5">
      <c r="A146" s="2" t="s">
        <v>599</v>
      </c>
      <c r="B146" s="7" t="s">
        <v>276</v>
      </c>
      <c r="C146" s="7" t="s">
        <v>600</v>
      </c>
      <c r="D146" s="308">
        <v>18026</v>
      </c>
      <c r="E146" s="308">
        <v>18758</v>
      </c>
      <c r="F146" s="301" t="s">
        <v>618</v>
      </c>
    </row>
    <row r="147" spans="1:5" s="301" customFormat="1" ht="15.75">
      <c r="A147" s="2" t="s">
        <v>620</v>
      </c>
      <c r="B147" s="7" t="s">
        <v>277</v>
      </c>
      <c r="C147" s="7"/>
      <c r="D147" s="308">
        <f>D148</f>
        <v>750</v>
      </c>
      <c r="E147" s="308">
        <f>E148</f>
        <v>550</v>
      </c>
    </row>
    <row r="148" spans="1:6" s="301" customFormat="1" ht="31.5">
      <c r="A148" s="2" t="s">
        <v>622</v>
      </c>
      <c r="B148" s="7" t="s">
        <v>277</v>
      </c>
      <c r="C148" s="7" t="s">
        <v>593</v>
      </c>
      <c r="D148" s="308">
        <v>750</v>
      </c>
      <c r="E148" s="308">
        <v>550</v>
      </c>
      <c r="F148" s="301" t="s">
        <v>618</v>
      </c>
    </row>
    <row r="149" spans="1:5" s="301" customFormat="1" ht="35.25" customHeight="1">
      <c r="A149" s="2" t="s">
        <v>661</v>
      </c>
      <c r="B149" s="7" t="s">
        <v>662</v>
      </c>
      <c r="C149" s="7"/>
      <c r="D149" s="308">
        <f>D150</f>
        <v>3638.1</v>
      </c>
      <c r="E149" s="308">
        <f>E150</f>
        <v>3638.1</v>
      </c>
    </row>
    <row r="150" spans="1:5" s="301" customFormat="1" ht="31.5">
      <c r="A150" s="2" t="s">
        <v>599</v>
      </c>
      <c r="B150" s="7" t="s">
        <v>662</v>
      </c>
      <c r="C150" s="7" t="s">
        <v>600</v>
      </c>
      <c r="D150" s="308">
        <v>3638.1</v>
      </c>
      <c r="E150" s="308">
        <v>3638.1</v>
      </c>
    </row>
    <row r="151" spans="1:5" s="301" customFormat="1" ht="78.75">
      <c r="A151" s="2" t="s">
        <v>960</v>
      </c>
      <c r="B151" s="7" t="s">
        <v>51</v>
      </c>
      <c r="C151" s="7"/>
      <c r="D151" s="308">
        <f>D153+D152</f>
        <v>34728.7</v>
      </c>
      <c r="E151" s="308">
        <f>E153+E152</f>
        <v>35111.3</v>
      </c>
    </row>
    <row r="152" spans="1:5" s="301" customFormat="1" ht="15.75">
      <c r="A152" s="2" t="s">
        <v>455</v>
      </c>
      <c r="B152" s="7" t="s">
        <v>51</v>
      </c>
      <c r="C152" s="7" t="s">
        <v>602</v>
      </c>
      <c r="D152" s="308">
        <v>8707.3</v>
      </c>
      <c r="E152" s="308">
        <v>8804.2</v>
      </c>
    </row>
    <row r="153" spans="1:5" s="301" customFormat="1" ht="31.5">
      <c r="A153" s="2" t="s">
        <v>599</v>
      </c>
      <c r="B153" s="7" t="s">
        <v>51</v>
      </c>
      <c r="C153" s="7" t="s">
        <v>600</v>
      </c>
      <c r="D153" s="308">
        <v>26021.4</v>
      </c>
      <c r="E153" s="308">
        <v>26307.1</v>
      </c>
    </row>
    <row r="154" spans="1:6" s="334" customFormat="1" ht="31.5">
      <c r="A154" s="2" t="s">
        <v>4</v>
      </c>
      <c r="B154" s="7" t="s">
        <v>278</v>
      </c>
      <c r="C154" s="7"/>
      <c r="D154" s="308">
        <f>D155+D157</f>
        <v>35057.4</v>
      </c>
      <c r="E154" s="308">
        <f>E155+E157</f>
        <v>36190.5</v>
      </c>
      <c r="F154" s="301"/>
    </row>
    <row r="155" spans="1:6" s="334" customFormat="1" ht="15.75">
      <c r="A155" s="2" t="s">
        <v>227</v>
      </c>
      <c r="B155" s="7" t="s">
        <v>279</v>
      </c>
      <c r="C155" s="7"/>
      <c r="D155" s="308">
        <f>D156</f>
        <v>27974</v>
      </c>
      <c r="E155" s="308">
        <f>E156</f>
        <v>29028</v>
      </c>
      <c r="F155" s="301"/>
    </row>
    <row r="156" spans="1:6" s="334" customFormat="1" ht="31.5">
      <c r="A156" s="2" t="s">
        <v>599</v>
      </c>
      <c r="B156" s="7" t="s">
        <v>279</v>
      </c>
      <c r="C156" s="7" t="s">
        <v>600</v>
      </c>
      <c r="D156" s="308">
        <v>27974</v>
      </c>
      <c r="E156" s="308">
        <v>29028</v>
      </c>
      <c r="F156" s="301" t="s">
        <v>618</v>
      </c>
    </row>
    <row r="157" spans="1:6" s="334" customFormat="1" ht="52.5" customHeight="1">
      <c r="A157" s="2" t="s">
        <v>959</v>
      </c>
      <c r="B157" s="7" t="s">
        <v>50</v>
      </c>
      <c r="C157" s="7"/>
      <c r="D157" s="308">
        <f>D158</f>
        <v>7083.4</v>
      </c>
      <c r="E157" s="308">
        <f>E158</f>
        <v>7162.5</v>
      </c>
      <c r="F157" s="301"/>
    </row>
    <row r="158" spans="1:6" s="334" customFormat="1" ht="31.5">
      <c r="A158" s="2" t="s">
        <v>599</v>
      </c>
      <c r="B158" s="7" t="s">
        <v>50</v>
      </c>
      <c r="C158" s="7" t="s">
        <v>600</v>
      </c>
      <c r="D158" s="308">
        <v>7083.4</v>
      </c>
      <c r="E158" s="308">
        <v>7162.5</v>
      </c>
      <c r="F158" s="301"/>
    </row>
    <row r="159" spans="1:6" s="334" customFormat="1" ht="33" customHeight="1">
      <c r="A159" s="2" t="s">
        <v>67</v>
      </c>
      <c r="B159" s="7" t="s">
        <v>280</v>
      </c>
      <c r="C159" s="7"/>
      <c r="D159" s="308">
        <f>D160</f>
        <v>3350</v>
      </c>
      <c r="E159" s="308">
        <f>E160</f>
        <v>3500</v>
      </c>
      <c r="F159" s="301"/>
    </row>
    <row r="160" spans="1:5" s="301" customFormat="1" ht="27" customHeight="1">
      <c r="A160" s="2" t="s">
        <v>597</v>
      </c>
      <c r="B160" s="7" t="s">
        <v>281</v>
      </c>
      <c r="C160" s="7"/>
      <c r="D160" s="308">
        <f>D161</f>
        <v>3350</v>
      </c>
      <c r="E160" s="308">
        <f>E161</f>
        <v>3500</v>
      </c>
    </row>
    <row r="161" spans="1:6" s="301" customFormat="1" ht="33" customHeight="1">
      <c r="A161" s="2" t="s">
        <v>622</v>
      </c>
      <c r="B161" s="7" t="s">
        <v>281</v>
      </c>
      <c r="C161" s="7" t="s">
        <v>593</v>
      </c>
      <c r="D161" s="308">
        <v>3350</v>
      </c>
      <c r="E161" s="308">
        <v>3500</v>
      </c>
      <c r="F161" s="301" t="s">
        <v>618</v>
      </c>
    </row>
    <row r="162" spans="1:6" s="334" customFormat="1" ht="33" customHeight="1">
      <c r="A162" s="2" t="s">
        <v>282</v>
      </c>
      <c r="B162" s="7" t="s">
        <v>283</v>
      </c>
      <c r="C162" s="7"/>
      <c r="D162" s="308">
        <f>D163</f>
        <v>907</v>
      </c>
      <c r="E162" s="308">
        <f>E163</f>
        <v>920</v>
      </c>
      <c r="F162" s="301"/>
    </row>
    <row r="163" spans="1:5" s="301" customFormat="1" ht="36.75" customHeight="1">
      <c r="A163" s="2" t="s">
        <v>598</v>
      </c>
      <c r="B163" s="7" t="s">
        <v>284</v>
      </c>
      <c r="C163" s="7"/>
      <c r="D163" s="308">
        <f>D164</f>
        <v>907</v>
      </c>
      <c r="E163" s="308">
        <f>E164</f>
        <v>920</v>
      </c>
    </row>
    <row r="164" spans="1:6" s="301" customFormat="1" ht="33" customHeight="1">
      <c r="A164" s="2" t="s">
        <v>622</v>
      </c>
      <c r="B164" s="7" t="s">
        <v>284</v>
      </c>
      <c r="C164" s="7" t="s">
        <v>593</v>
      </c>
      <c r="D164" s="308">
        <v>907</v>
      </c>
      <c r="E164" s="308">
        <v>920</v>
      </c>
      <c r="F164" s="301" t="s">
        <v>618</v>
      </c>
    </row>
    <row r="165" spans="1:5" s="301" customFormat="1" ht="68.25" customHeight="1">
      <c r="A165" s="2" t="s">
        <v>1414</v>
      </c>
      <c r="B165" s="7" t="s">
        <v>896</v>
      </c>
      <c r="C165" s="7"/>
      <c r="D165" s="308">
        <f>D166</f>
        <v>0</v>
      </c>
      <c r="E165" s="308">
        <f>E166</f>
        <v>0</v>
      </c>
    </row>
    <row r="166" spans="1:5" s="301" customFormat="1" ht="63">
      <c r="A166" s="126" t="s">
        <v>889</v>
      </c>
      <c r="B166" s="7" t="s">
        <v>897</v>
      </c>
      <c r="C166" s="7"/>
      <c r="D166" s="308">
        <f>D167</f>
        <v>0</v>
      </c>
      <c r="E166" s="308">
        <f>E167</f>
        <v>0</v>
      </c>
    </row>
    <row r="167" spans="1:5" s="301" customFormat="1" ht="31.5">
      <c r="A167" s="126" t="s">
        <v>599</v>
      </c>
      <c r="B167" s="7" t="s">
        <v>897</v>
      </c>
      <c r="C167" s="7" t="s">
        <v>600</v>
      </c>
      <c r="D167" s="308">
        <v>0</v>
      </c>
      <c r="E167" s="308">
        <v>0</v>
      </c>
    </row>
    <row r="168" spans="1:5" s="301" customFormat="1" ht="78.75">
      <c r="A168" s="2" t="s">
        <v>86</v>
      </c>
      <c r="B168" s="7" t="s">
        <v>1415</v>
      </c>
      <c r="C168" s="7"/>
      <c r="D168" s="157">
        <f>D169</f>
        <v>915</v>
      </c>
      <c r="E168" s="157">
        <f>E169</f>
        <v>952</v>
      </c>
    </row>
    <row r="169" spans="1:5" s="301" customFormat="1" ht="63">
      <c r="A169" s="2" t="s">
        <v>889</v>
      </c>
      <c r="B169" s="7" t="s">
        <v>1416</v>
      </c>
      <c r="C169" s="7"/>
      <c r="D169" s="157">
        <f>D170</f>
        <v>915</v>
      </c>
      <c r="E169" s="157">
        <f>E170</f>
        <v>952</v>
      </c>
    </row>
    <row r="170" spans="1:5" s="301" customFormat="1" ht="31.5">
      <c r="A170" s="2" t="s">
        <v>599</v>
      </c>
      <c r="B170" s="7" t="s">
        <v>1416</v>
      </c>
      <c r="C170" s="7" t="s">
        <v>600</v>
      </c>
      <c r="D170" s="157">
        <v>915</v>
      </c>
      <c r="E170" s="157">
        <v>952</v>
      </c>
    </row>
    <row r="171" spans="1:7" s="334" customFormat="1" ht="47.25">
      <c r="A171" s="40" t="s">
        <v>142</v>
      </c>
      <c r="B171" s="5" t="s">
        <v>285</v>
      </c>
      <c r="C171" s="5"/>
      <c r="D171" s="30">
        <f>D172+D177+D184+D195</f>
        <v>74473.6</v>
      </c>
      <c r="E171" s="30">
        <f>E172+E177+E184+E195</f>
        <v>75112.8</v>
      </c>
      <c r="F171" s="301"/>
      <c r="G171" s="356"/>
    </row>
    <row r="172" spans="1:7" s="334" customFormat="1" ht="47.25">
      <c r="A172" s="2" t="s">
        <v>286</v>
      </c>
      <c r="B172" s="7" t="s">
        <v>287</v>
      </c>
      <c r="C172" s="7"/>
      <c r="D172" s="308">
        <f>D173</f>
        <v>3992</v>
      </c>
      <c r="E172" s="308">
        <f>E173</f>
        <v>4024</v>
      </c>
      <c r="F172" s="301"/>
      <c r="G172" s="356"/>
    </row>
    <row r="173" spans="1:7" s="334" customFormat="1" ht="15.75">
      <c r="A173" s="2" t="s">
        <v>623</v>
      </c>
      <c r="B173" s="7" t="s">
        <v>288</v>
      </c>
      <c r="C173" s="7"/>
      <c r="D173" s="308">
        <f>D174+D175+D176</f>
        <v>3992</v>
      </c>
      <c r="E173" s="308">
        <f>E174+E175+E176</f>
        <v>4024</v>
      </c>
      <c r="F173" s="301"/>
      <c r="G173" s="356"/>
    </row>
    <row r="174" spans="1:7" s="334" customFormat="1" ht="63">
      <c r="A174" s="2" t="s">
        <v>591</v>
      </c>
      <c r="B174" s="7" t="s">
        <v>288</v>
      </c>
      <c r="C174" s="7" t="s">
        <v>592</v>
      </c>
      <c r="D174" s="308">
        <v>3171</v>
      </c>
      <c r="E174" s="308">
        <v>3171</v>
      </c>
      <c r="F174" s="301"/>
      <c r="G174" s="356"/>
    </row>
    <row r="175" spans="1:7" s="334" customFormat="1" ht="31.5">
      <c r="A175" s="2" t="s">
        <v>622</v>
      </c>
      <c r="B175" s="7" t="s">
        <v>288</v>
      </c>
      <c r="C175" s="7" t="s">
        <v>593</v>
      </c>
      <c r="D175" s="308">
        <v>611</v>
      </c>
      <c r="E175" s="308">
        <v>643</v>
      </c>
      <c r="F175" s="301"/>
      <c r="G175" s="356"/>
    </row>
    <row r="176" spans="1:7" s="334" customFormat="1" ht="15.75">
      <c r="A176" s="2" t="s">
        <v>594</v>
      </c>
      <c r="B176" s="7" t="s">
        <v>288</v>
      </c>
      <c r="C176" s="7" t="s">
        <v>595</v>
      </c>
      <c r="D176" s="308">
        <v>210</v>
      </c>
      <c r="E176" s="308">
        <v>210</v>
      </c>
      <c r="F176" s="301"/>
      <c r="G176" s="356"/>
    </row>
    <row r="177" spans="1:7" s="334" customFormat="1" ht="47.25">
      <c r="A177" s="2" t="s">
        <v>625</v>
      </c>
      <c r="B177" s="7" t="s">
        <v>289</v>
      </c>
      <c r="C177" s="7"/>
      <c r="D177" s="308">
        <f>D178+D182</f>
        <v>60112</v>
      </c>
      <c r="E177" s="308">
        <f>E178+E182</f>
        <v>60628</v>
      </c>
      <c r="F177" s="301"/>
      <c r="G177" s="356"/>
    </row>
    <row r="178" spans="1:7" s="334" customFormat="1" ht="15.75">
      <c r="A178" s="2" t="s">
        <v>623</v>
      </c>
      <c r="B178" s="7" t="s">
        <v>290</v>
      </c>
      <c r="C178" s="7"/>
      <c r="D178" s="308">
        <f>D179+D180+D181</f>
        <v>57511</v>
      </c>
      <c r="E178" s="308">
        <f>E179+E180+E181</f>
        <v>58027</v>
      </c>
      <c r="F178" s="301"/>
      <c r="G178" s="356"/>
    </row>
    <row r="179" spans="1:6" s="334" customFormat="1" ht="63">
      <c r="A179" s="2" t="s">
        <v>591</v>
      </c>
      <c r="B179" s="7" t="s">
        <v>290</v>
      </c>
      <c r="C179" s="7" t="s">
        <v>592</v>
      </c>
      <c r="D179" s="308">
        <v>42999</v>
      </c>
      <c r="E179" s="308">
        <v>43004</v>
      </c>
      <c r="F179" s="301" t="s">
        <v>618</v>
      </c>
    </row>
    <row r="180" spans="1:6" s="334" customFormat="1" ht="31.5">
      <c r="A180" s="2" t="s">
        <v>622</v>
      </c>
      <c r="B180" s="7" t="s">
        <v>290</v>
      </c>
      <c r="C180" s="7" t="s">
        <v>593</v>
      </c>
      <c r="D180" s="308">
        <v>13941</v>
      </c>
      <c r="E180" s="308">
        <v>14452</v>
      </c>
      <c r="F180" s="301" t="s">
        <v>618</v>
      </c>
    </row>
    <row r="181" spans="1:6" s="334" customFormat="1" ht="15.75">
      <c r="A181" s="2" t="s">
        <v>594</v>
      </c>
      <c r="B181" s="7" t="s">
        <v>290</v>
      </c>
      <c r="C181" s="7" t="s">
        <v>595</v>
      </c>
      <c r="D181" s="308">
        <v>571</v>
      </c>
      <c r="E181" s="308">
        <v>571</v>
      </c>
      <c r="F181" s="301" t="s">
        <v>618</v>
      </c>
    </row>
    <row r="182" spans="1:5" s="301" customFormat="1" ht="31.5">
      <c r="A182" s="2" t="s">
        <v>37</v>
      </c>
      <c r="B182" s="7" t="s">
        <v>291</v>
      </c>
      <c r="C182" s="7"/>
      <c r="D182" s="308">
        <f>D183</f>
        <v>2601</v>
      </c>
      <c r="E182" s="308">
        <f>E183</f>
        <v>2601</v>
      </c>
    </row>
    <row r="183" spans="1:6" s="301" customFormat="1" ht="63">
      <c r="A183" s="2" t="s">
        <v>591</v>
      </c>
      <c r="B183" s="7" t="s">
        <v>291</v>
      </c>
      <c r="C183" s="7" t="s">
        <v>592</v>
      </c>
      <c r="D183" s="308">
        <v>2601</v>
      </c>
      <c r="E183" s="308">
        <v>2601</v>
      </c>
      <c r="F183" s="301" t="s">
        <v>618</v>
      </c>
    </row>
    <row r="184" spans="1:5" s="301" customFormat="1" ht="36.75" customHeight="1">
      <c r="A184" s="2" t="s">
        <v>627</v>
      </c>
      <c r="B184" s="7" t="s">
        <v>292</v>
      </c>
      <c r="C184" s="7"/>
      <c r="D184" s="308">
        <f>D185+D187+D190+D192</f>
        <v>9773.6</v>
      </c>
      <c r="E184" s="308">
        <f>E185+E187+E190+E192</f>
        <v>9840.8</v>
      </c>
    </row>
    <row r="185" spans="1:5" s="301" customFormat="1" ht="31.5">
      <c r="A185" s="2" t="s">
        <v>101</v>
      </c>
      <c r="B185" s="7" t="s">
        <v>293</v>
      </c>
      <c r="C185" s="7"/>
      <c r="D185" s="308">
        <f>D186</f>
        <v>1879.6</v>
      </c>
      <c r="E185" s="308">
        <f>E186</f>
        <v>1946.8</v>
      </c>
    </row>
    <row r="186" spans="1:6" s="301" customFormat="1" ht="15.75">
      <c r="A186" s="2" t="s">
        <v>455</v>
      </c>
      <c r="B186" s="7" t="s">
        <v>293</v>
      </c>
      <c r="C186" s="7" t="s">
        <v>602</v>
      </c>
      <c r="D186" s="308">
        <v>1879.6</v>
      </c>
      <c r="E186" s="308">
        <v>1946.8</v>
      </c>
      <c r="F186" s="301" t="s">
        <v>555</v>
      </c>
    </row>
    <row r="187" spans="1:5" s="301" customFormat="1" ht="31.5">
      <c r="A187" s="2" t="s">
        <v>626</v>
      </c>
      <c r="B187" s="7" t="s">
        <v>296</v>
      </c>
      <c r="C187" s="7"/>
      <c r="D187" s="308">
        <f>D188+D189</f>
        <v>4874.4</v>
      </c>
      <c r="E187" s="308">
        <f>E188+E189</f>
        <v>4874.4</v>
      </c>
    </row>
    <row r="188" spans="1:6" s="301" customFormat="1" ht="63">
      <c r="A188" s="2" t="s">
        <v>591</v>
      </c>
      <c r="B188" s="7" t="s">
        <v>296</v>
      </c>
      <c r="C188" s="7" t="s">
        <v>592</v>
      </c>
      <c r="D188" s="308">
        <v>4197.9</v>
      </c>
      <c r="E188" s="308">
        <v>4197.9</v>
      </c>
      <c r="F188" s="301" t="s">
        <v>553</v>
      </c>
    </row>
    <row r="189" spans="1:6" s="301" customFormat="1" ht="31.5">
      <c r="A189" s="2" t="s">
        <v>622</v>
      </c>
      <c r="B189" s="7" t="s">
        <v>296</v>
      </c>
      <c r="C189" s="7" t="s">
        <v>593</v>
      </c>
      <c r="D189" s="308">
        <v>676.5</v>
      </c>
      <c r="E189" s="308">
        <v>676.5</v>
      </c>
      <c r="F189" s="301" t="s">
        <v>553</v>
      </c>
    </row>
    <row r="190" spans="1:5" s="301" customFormat="1" ht="63">
      <c r="A190" s="2" t="s">
        <v>628</v>
      </c>
      <c r="B190" s="7" t="s">
        <v>294</v>
      </c>
      <c r="C190" s="7"/>
      <c r="D190" s="308">
        <f>D191</f>
        <v>1338.2</v>
      </c>
      <c r="E190" s="308">
        <f>E191</f>
        <v>1338.2</v>
      </c>
    </row>
    <row r="191" spans="1:6" s="301" customFormat="1" ht="63">
      <c r="A191" s="2" t="s">
        <v>591</v>
      </c>
      <c r="B191" s="7" t="s">
        <v>294</v>
      </c>
      <c r="C191" s="7" t="s">
        <v>592</v>
      </c>
      <c r="D191" s="308">
        <v>1338.2</v>
      </c>
      <c r="E191" s="308">
        <v>1338.2</v>
      </c>
      <c r="F191" s="301" t="s">
        <v>553</v>
      </c>
    </row>
    <row r="192" spans="1:5" s="301" customFormat="1" ht="31.5">
      <c r="A192" s="2" t="s">
        <v>629</v>
      </c>
      <c r="B192" s="7" t="s">
        <v>295</v>
      </c>
      <c r="C192" s="7"/>
      <c r="D192" s="308">
        <f>D193+D194</f>
        <v>1681.3999999999999</v>
      </c>
      <c r="E192" s="308">
        <f>E193+E194</f>
        <v>1681.3999999999999</v>
      </c>
    </row>
    <row r="193" spans="1:6" s="301" customFormat="1" ht="63">
      <c r="A193" s="2" t="s">
        <v>591</v>
      </c>
      <c r="B193" s="7" t="s">
        <v>295</v>
      </c>
      <c r="C193" s="7" t="s">
        <v>592</v>
      </c>
      <c r="D193" s="308">
        <v>648.8</v>
      </c>
      <c r="E193" s="308">
        <v>648.8</v>
      </c>
      <c r="F193" s="301" t="s">
        <v>553</v>
      </c>
    </row>
    <row r="194" spans="1:6" s="301" customFormat="1" ht="31.5">
      <c r="A194" s="2" t="s">
        <v>622</v>
      </c>
      <c r="B194" s="7" t="s">
        <v>295</v>
      </c>
      <c r="C194" s="7" t="s">
        <v>593</v>
      </c>
      <c r="D194" s="308">
        <v>1032.6</v>
      </c>
      <c r="E194" s="308">
        <v>1032.6</v>
      </c>
      <c r="F194" s="301" t="s">
        <v>553</v>
      </c>
    </row>
    <row r="195" spans="1:5" s="301" customFormat="1" ht="31.5">
      <c r="A195" s="2" t="s">
        <v>1365</v>
      </c>
      <c r="B195" s="7" t="s">
        <v>1016</v>
      </c>
      <c r="C195" s="336"/>
      <c r="D195" s="308">
        <f>D196</f>
        <v>596</v>
      </c>
      <c r="E195" s="308">
        <f>E196</f>
        <v>620</v>
      </c>
    </row>
    <row r="196" spans="1:5" s="301" customFormat="1" ht="15.75">
      <c r="A196" s="2" t="s">
        <v>148</v>
      </c>
      <c r="B196" s="7" t="s">
        <v>1017</v>
      </c>
      <c r="C196" s="336"/>
      <c r="D196" s="308">
        <f>D197</f>
        <v>596</v>
      </c>
      <c r="E196" s="308">
        <f>E197</f>
        <v>620</v>
      </c>
    </row>
    <row r="197" spans="1:5" s="301" customFormat="1" ht="15.75">
      <c r="A197" s="2" t="s">
        <v>604</v>
      </c>
      <c r="B197" s="7" t="s">
        <v>1017</v>
      </c>
      <c r="C197" s="7" t="s">
        <v>603</v>
      </c>
      <c r="D197" s="308">
        <v>596</v>
      </c>
      <c r="E197" s="308">
        <v>620</v>
      </c>
    </row>
    <row r="198" spans="1:6" s="334" customFormat="1" ht="63">
      <c r="A198" s="40" t="s">
        <v>297</v>
      </c>
      <c r="B198" s="5" t="s">
        <v>298</v>
      </c>
      <c r="C198" s="5"/>
      <c r="D198" s="30">
        <f>D204+D207+D215+D228+D237+D242+D199+D212</f>
        <v>88785.5</v>
      </c>
      <c r="E198" s="30">
        <f>E204+E207+E215+E228+E237+E242+E199</f>
        <v>76648</v>
      </c>
      <c r="F198" s="301"/>
    </row>
    <row r="199" spans="1:6" s="334" customFormat="1" ht="31.5">
      <c r="A199" s="2" t="s">
        <v>639</v>
      </c>
      <c r="B199" s="7" t="s">
        <v>299</v>
      </c>
      <c r="C199" s="7"/>
      <c r="D199" s="308">
        <f>D200</f>
        <v>0</v>
      </c>
      <c r="E199" s="308">
        <f>E200+E202</f>
        <v>14006.7</v>
      </c>
      <c r="F199" s="301"/>
    </row>
    <row r="200" spans="1:6" s="334" customFormat="1" ht="15.75">
      <c r="A200" s="2" t="s">
        <v>657</v>
      </c>
      <c r="B200" s="7" t="s">
        <v>656</v>
      </c>
      <c r="C200" s="7"/>
      <c r="D200" s="308">
        <f>D201</f>
        <v>0</v>
      </c>
      <c r="E200" s="308">
        <f>E201</f>
        <v>13831.7</v>
      </c>
      <c r="F200" s="301"/>
    </row>
    <row r="201" spans="1:6" s="334" customFormat="1" ht="31.5">
      <c r="A201" s="2" t="s">
        <v>221</v>
      </c>
      <c r="B201" s="7" t="s">
        <v>656</v>
      </c>
      <c r="C201" s="7" t="s">
        <v>606</v>
      </c>
      <c r="D201" s="308">
        <v>0</v>
      </c>
      <c r="E201" s="308">
        <v>13831.7</v>
      </c>
      <c r="F201" s="301"/>
    </row>
    <row r="202" spans="1:6" s="334" customFormat="1" ht="15.75">
      <c r="A202" s="2" t="s">
        <v>657</v>
      </c>
      <c r="B202" s="342" t="s">
        <v>1279</v>
      </c>
      <c r="C202" s="342"/>
      <c r="D202" s="302">
        <v>0</v>
      </c>
      <c r="E202" s="302">
        <f>E203</f>
        <v>175</v>
      </c>
      <c r="F202" s="301"/>
    </row>
    <row r="203" spans="1:6" s="334" customFormat="1" ht="31.5">
      <c r="A203" s="2" t="s">
        <v>221</v>
      </c>
      <c r="B203" s="342" t="s">
        <v>1279</v>
      </c>
      <c r="C203" s="342" t="s">
        <v>606</v>
      </c>
      <c r="D203" s="302">
        <v>0</v>
      </c>
      <c r="E203" s="302">
        <v>175</v>
      </c>
      <c r="F203" s="301"/>
    </row>
    <row r="204" spans="1:6" s="301" customFormat="1" ht="78.75">
      <c r="A204" s="2" t="s">
        <v>635</v>
      </c>
      <c r="B204" s="7" t="s">
        <v>300</v>
      </c>
      <c r="C204" s="7"/>
      <c r="D204" s="308">
        <f>D205</f>
        <v>29430.34</v>
      </c>
      <c r="E204" s="308">
        <f>E205</f>
        <v>6786.3</v>
      </c>
      <c r="F204" s="354" t="e">
        <f>F205+#REF!</f>
        <v>#REF!</v>
      </c>
    </row>
    <row r="205" spans="1:5" s="301" customFormat="1" ht="31.5">
      <c r="A205" s="2" t="s">
        <v>397</v>
      </c>
      <c r="B205" s="7" t="s">
        <v>398</v>
      </c>
      <c r="C205" s="7"/>
      <c r="D205" s="308">
        <f>D206</f>
        <v>29430.34</v>
      </c>
      <c r="E205" s="308">
        <f>E206</f>
        <v>6786.3</v>
      </c>
    </row>
    <row r="206" spans="1:5" s="301" customFormat="1" ht="31.5">
      <c r="A206" s="2" t="s">
        <v>221</v>
      </c>
      <c r="B206" s="7" t="s">
        <v>398</v>
      </c>
      <c r="C206" s="7" t="s">
        <v>606</v>
      </c>
      <c r="D206" s="308">
        <v>29430.34</v>
      </c>
      <c r="E206" s="308">
        <v>6786.3</v>
      </c>
    </row>
    <row r="207" spans="1:5" s="301" customFormat="1" ht="49.5" customHeight="1">
      <c r="A207" s="2" t="s">
        <v>68</v>
      </c>
      <c r="B207" s="7" t="s">
        <v>301</v>
      </c>
      <c r="C207" s="7"/>
      <c r="D207" s="308">
        <f>D210+D208</f>
        <v>8740</v>
      </c>
      <c r="E207" s="308">
        <f>E210</f>
        <v>8100</v>
      </c>
    </row>
    <row r="208" spans="1:5" s="301" customFormat="1" ht="20.25" customHeight="1">
      <c r="A208" s="2" t="s">
        <v>1128</v>
      </c>
      <c r="B208" s="7" t="s">
        <v>1129</v>
      </c>
      <c r="C208" s="7"/>
      <c r="D208" s="308">
        <f>D209</f>
        <v>640</v>
      </c>
      <c r="E208" s="308">
        <f>E209</f>
        <v>0</v>
      </c>
    </row>
    <row r="209" spans="1:5" s="301" customFormat="1" ht="30.75" customHeight="1">
      <c r="A209" s="2" t="s">
        <v>221</v>
      </c>
      <c r="B209" s="7" t="s">
        <v>1129</v>
      </c>
      <c r="C209" s="7" t="s">
        <v>606</v>
      </c>
      <c r="D209" s="308">
        <v>640</v>
      </c>
      <c r="E209" s="308">
        <v>0</v>
      </c>
    </row>
    <row r="210" spans="1:5" s="301" customFormat="1" ht="64.5" customHeight="1">
      <c r="A210" s="2" t="s">
        <v>1273</v>
      </c>
      <c r="B210" s="7" t="s">
        <v>302</v>
      </c>
      <c r="C210" s="7"/>
      <c r="D210" s="308">
        <f>D211</f>
        <v>8100</v>
      </c>
      <c r="E210" s="308">
        <f>E211</f>
        <v>8100</v>
      </c>
    </row>
    <row r="211" spans="1:6" s="301" customFormat="1" ht="20.25" customHeight="1">
      <c r="A211" s="2" t="s">
        <v>455</v>
      </c>
      <c r="B211" s="7" t="s">
        <v>302</v>
      </c>
      <c r="C211" s="7" t="s">
        <v>602</v>
      </c>
      <c r="D211" s="308">
        <v>8100</v>
      </c>
      <c r="E211" s="308">
        <v>8100</v>
      </c>
      <c r="F211" s="301" t="s">
        <v>553</v>
      </c>
    </row>
    <row r="212" spans="1:5" s="301" customFormat="1" ht="38.25" customHeight="1">
      <c r="A212" s="2" t="s">
        <v>303</v>
      </c>
      <c r="B212" s="7" t="s">
        <v>304</v>
      </c>
      <c r="C212" s="342"/>
      <c r="D212" s="343">
        <f>D213</f>
        <v>69.66</v>
      </c>
      <c r="E212" s="343">
        <f>E213</f>
        <v>0</v>
      </c>
    </row>
    <row r="213" spans="1:5" s="301" customFormat="1" ht="39.75" customHeight="1">
      <c r="A213" s="2" t="s">
        <v>46</v>
      </c>
      <c r="B213" s="7" t="s">
        <v>43</v>
      </c>
      <c r="C213" s="342"/>
      <c r="D213" s="343">
        <f>D214</f>
        <v>69.66</v>
      </c>
      <c r="E213" s="343">
        <f>E214</f>
        <v>0</v>
      </c>
    </row>
    <row r="214" spans="1:5" s="301" customFormat="1" ht="41.25" customHeight="1">
      <c r="A214" s="2" t="s">
        <v>221</v>
      </c>
      <c r="B214" s="7" t="s">
        <v>43</v>
      </c>
      <c r="C214" s="7" t="s">
        <v>606</v>
      </c>
      <c r="D214" s="343">
        <v>69.66</v>
      </c>
      <c r="E214" s="343">
        <v>0</v>
      </c>
    </row>
    <row r="215" spans="1:5" s="301" customFormat="1" ht="54.75" customHeight="1">
      <c r="A215" s="2" t="s">
        <v>305</v>
      </c>
      <c r="B215" s="7" t="s">
        <v>306</v>
      </c>
      <c r="C215" s="7"/>
      <c r="D215" s="308">
        <f>D222+D216+D218+D226+D224+D220</f>
        <v>30655.000000000004</v>
      </c>
      <c r="E215" s="308">
        <f>E222+E216+E218+E226+E224+E220</f>
        <v>30655.000000000004</v>
      </c>
    </row>
    <row r="216" spans="1:5" s="301" customFormat="1" ht="78.75">
      <c r="A216" s="2" t="s">
        <v>513</v>
      </c>
      <c r="B216" s="7" t="s">
        <v>307</v>
      </c>
      <c r="C216" s="7"/>
      <c r="D216" s="308">
        <f>D217</f>
        <v>250</v>
      </c>
      <c r="E216" s="308">
        <f>E217</f>
        <v>250</v>
      </c>
    </row>
    <row r="217" spans="1:6" s="301" customFormat="1" ht="21" customHeight="1">
      <c r="A217" s="2" t="s">
        <v>604</v>
      </c>
      <c r="B217" s="7" t="s">
        <v>307</v>
      </c>
      <c r="C217" s="7" t="s">
        <v>603</v>
      </c>
      <c r="D217" s="308">
        <v>250</v>
      </c>
      <c r="E217" s="308">
        <v>250</v>
      </c>
      <c r="F217" s="301" t="s">
        <v>553</v>
      </c>
    </row>
    <row r="218" spans="1:6" s="334" customFormat="1" ht="78.75">
      <c r="A218" s="2" t="s">
        <v>512</v>
      </c>
      <c r="B218" s="7" t="s">
        <v>106</v>
      </c>
      <c r="C218" s="7"/>
      <c r="D218" s="308">
        <f>D219</f>
        <v>13722.7</v>
      </c>
      <c r="E218" s="308">
        <f>E219</f>
        <v>13722.7</v>
      </c>
      <c r="F218" s="301"/>
    </row>
    <row r="219" spans="1:6" s="334" customFormat="1" ht="34.5" customHeight="1">
      <c r="A219" s="2" t="s">
        <v>221</v>
      </c>
      <c r="B219" s="7" t="s">
        <v>106</v>
      </c>
      <c r="C219" s="7" t="s">
        <v>606</v>
      </c>
      <c r="D219" s="308">
        <v>13722.7</v>
      </c>
      <c r="E219" s="308">
        <v>13722.7</v>
      </c>
      <c r="F219" s="301" t="s">
        <v>618</v>
      </c>
    </row>
    <row r="220" spans="1:5" s="301" customFormat="1" ht="31.5">
      <c r="A220" s="2" t="s">
        <v>653</v>
      </c>
      <c r="B220" s="7" t="s">
        <v>654</v>
      </c>
      <c r="C220" s="7"/>
      <c r="D220" s="308">
        <f>D221</f>
        <v>680</v>
      </c>
      <c r="E220" s="308">
        <f>E221</f>
        <v>680</v>
      </c>
    </row>
    <row r="221" spans="1:5" s="301" customFormat="1" ht="15.75">
      <c r="A221" s="2" t="s">
        <v>604</v>
      </c>
      <c r="B221" s="7" t="s">
        <v>654</v>
      </c>
      <c r="C221" s="7" t="s">
        <v>603</v>
      </c>
      <c r="D221" s="308">
        <v>680</v>
      </c>
      <c r="E221" s="308">
        <v>680</v>
      </c>
    </row>
    <row r="222" spans="1:5" s="301" customFormat="1" ht="68.25" customHeight="1">
      <c r="A222" s="2" t="s">
        <v>511</v>
      </c>
      <c r="B222" s="7" t="s">
        <v>88</v>
      </c>
      <c r="C222" s="7"/>
      <c r="D222" s="308">
        <f>D223</f>
        <v>4515.1</v>
      </c>
      <c r="E222" s="308">
        <f>E223</f>
        <v>4515.1</v>
      </c>
    </row>
    <row r="223" spans="1:6" s="301" customFormat="1" ht="31.5">
      <c r="A223" s="2" t="s">
        <v>221</v>
      </c>
      <c r="B223" s="7" t="s">
        <v>88</v>
      </c>
      <c r="C223" s="7" t="s">
        <v>606</v>
      </c>
      <c r="D223" s="308">
        <v>4515.1</v>
      </c>
      <c r="E223" s="308">
        <v>4515.1</v>
      </c>
      <c r="F223" s="301" t="s">
        <v>553</v>
      </c>
    </row>
    <row r="224" spans="1:5" s="301" customFormat="1" ht="31.5">
      <c r="A224" s="2" t="s">
        <v>219</v>
      </c>
      <c r="B224" s="7" t="s">
        <v>218</v>
      </c>
      <c r="C224" s="7"/>
      <c r="D224" s="308">
        <f>D225</f>
        <v>6743.7</v>
      </c>
      <c r="E224" s="308">
        <f>E225</f>
        <v>6743.7</v>
      </c>
    </row>
    <row r="225" spans="1:5" s="301" customFormat="1" ht="15.75">
      <c r="A225" s="2" t="s">
        <v>604</v>
      </c>
      <c r="B225" s="7" t="s">
        <v>218</v>
      </c>
      <c r="C225" s="7" t="s">
        <v>603</v>
      </c>
      <c r="D225" s="308">
        <v>6743.7</v>
      </c>
      <c r="E225" s="308">
        <v>6743.7</v>
      </c>
    </row>
    <row r="226" spans="1:5" s="301" customFormat="1" ht="31.5">
      <c r="A226" s="2" t="s">
        <v>648</v>
      </c>
      <c r="B226" s="7" t="s">
        <v>895</v>
      </c>
      <c r="C226" s="7"/>
      <c r="D226" s="308">
        <f>D227</f>
        <v>4743.5</v>
      </c>
      <c r="E226" s="308">
        <f>E227</f>
        <v>4743.5</v>
      </c>
    </row>
    <row r="227" spans="1:5" s="301" customFormat="1" ht="15.75">
      <c r="A227" s="2" t="s">
        <v>604</v>
      </c>
      <c r="B227" s="7" t="s">
        <v>895</v>
      </c>
      <c r="C227" s="7" t="s">
        <v>603</v>
      </c>
      <c r="D227" s="308">
        <v>4743.5</v>
      </c>
      <c r="E227" s="308">
        <v>4743.5</v>
      </c>
    </row>
    <row r="228" spans="1:6" s="334" customFormat="1" ht="31.5">
      <c r="A228" s="2" t="s">
        <v>330</v>
      </c>
      <c r="B228" s="7" t="s">
        <v>331</v>
      </c>
      <c r="C228" s="7"/>
      <c r="D228" s="308">
        <f>D231+D233+D235+D229</f>
        <v>7870.5</v>
      </c>
      <c r="E228" s="308">
        <f>E231+E233+E235+E229</f>
        <v>5080</v>
      </c>
      <c r="F228" s="301"/>
    </row>
    <row r="229" spans="1:6" s="334" customFormat="1" ht="15.75">
      <c r="A229" s="2" t="s">
        <v>47</v>
      </c>
      <c r="B229" s="7" t="s">
        <v>44</v>
      </c>
      <c r="C229" s="7"/>
      <c r="D229" s="308">
        <f>D230</f>
        <v>3320.5</v>
      </c>
      <c r="E229" s="308">
        <f>E230</f>
        <v>530</v>
      </c>
      <c r="F229" s="301"/>
    </row>
    <row r="230" spans="1:6" s="334" customFormat="1" ht="31.5">
      <c r="A230" s="2" t="s">
        <v>622</v>
      </c>
      <c r="B230" s="7" t="s">
        <v>44</v>
      </c>
      <c r="C230" s="7" t="s">
        <v>593</v>
      </c>
      <c r="D230" s="308">
        <v>3320.5</v>
      </c>
      <c r="E230" s="308">
        <v>530</v>
      </c>
      <c r="F230" s="301"/>
    </row>
    <row r="231" spans="1:5" s="301" customFormat="1" ht="52.5" customHeight="1">
      <c r="A231" s="2" t="s">
        <v>558</v>
      </c>
      <c r="B231" s="7" t="s">
        <v>61</v>
      </c>
      <c r="C231" s="7"/>
      <c r="D231" s="308">
        <f>D232</f>
        <v>1050</v>
      </c>
      <c r="E231" s="308">
        <f>E232</f>
        <v>1050</v>
      </c>
    </row>
    <row r="232" spans="1:6" s="301" customFormat="1" ht="31.5">
      <c r="A232" s="2" t="s">
        <v>622</v>
      </c>
      <c r="B232" s="7" t="s">
        <v>61</v>
      </c>
      <c r="C232" s="7" t="s">
        <v>593</v>
      </c>
      <c r="D232" s="308">
        <v>1050</v>
      </c>
      <c r="E232" s="308">
        <v>1050</v>
      </c>
      <c r="F232" s="301" t="s">
        <v>618</v>
      </c>
    </row>
    <row r="233" spans="1:5" s="301" customFormat="1" ht="31.5">
      <c r="A233" s="2" t="s">
        <v>128</v>
      </c>
      <c r="B233" s="7" t="s">
        <v>62</v>
      </c>
      <c r="C233" s="7"/>
      <c r="D233" s="308">
        <f>D234</f>
        <v>1000</v>
      </c>
      <c r="E233" s="308">
        <f>E234</f>
        <v>1000</v>
      </c>
    </row>
    <row r="234" spans="1:6" s="301" customFormat="1" ht="31.5">
      <c r="A234" s="2" t="s">
        <v>622</v>
      </c>
      <c r="B234" s="7" t="s">
        <v>62</v>
      </c>
      <c r="C234" s="7" t="s">
        <v>593</v>
      </c>
      <c r="D234" s="308">
        <v>1000</v>
      </c>
      <c r="E234" s="308">
        <v>1000</v>
      </c>
      <c r="F234" s="301" t="s">
        <v>618</v>
      </c>
    </row>
    <row r="235" spans="1:5" s="301" customFormat="1" ht="15.75">
      <c r="A235" s="2" t="s">
        <v>349</v>
      </c>
      <c r="B235" s="7" t="s">
        <v>63</v>
      </c>
      <c r="C235" s="7"/>
      <c r="D235" s="308">
        <f>D236</f>
        <v>2500</v>
      </c>
      <c r="E235" s="308">
        <f>E236</f>
        <v>2500</v>
      </c>
    </row>
    <row r="236" spans="1:6" s="301" customFormat="1" ht="31.5">
      <c r="A236" s="2" t="s">
        <v>622</v>
      </c>
      <c r="B236" s="7" t="s">
        <v>63</v>
      </c>
      <c r="C236" s="7" t="s">
        <v>593</v>
      </c>
      <c r="D236" s="308">
        <v>2500</v>
      </c>
      <c r="E236" s="308">
        <v>2500</v>
      </c>
      <c r="F236" s="301" t="s">
        <v>618</v>
      </c>
    </row>
    <row r="237" spans="1:6" s="334" customFormat="1" ht="31.5">
      <c r="A237" s="2" t="s">
        <v>60</v>
      </c>
      <c r="B237" s="7" t="s">
        <v>64</v>
      </c>
      <c r="C237" s="7"/>
      <c r="D237" s="308">
        <f>D238+D240</f>
        <v>1820</v>
      </c>
      <c r="E237" s="308">
        <f>E238+E240</f>
        <v>1820</v>
      </c>
      <c r="F237" s="301"/>
    </row>
    <row r="238" spans="1:5" s="301" customFormat="1" ht="15.75">
      <c r="A238" s="2" t="s">
        <v>399</v>
      </c>
      <c r="B238" s="7" t="s">
        <v>400</v>
      </c>
      <c r="C238" s="7"/>
      <c r="D238" s="308">
        <f>D239</f>
        <v>1500</v>
      </c>
      <c r="E238" s="308">
        <f>E239</f>
        <v>1500</v>
      </c>
    </row>
    <row r="239" spans="1:6" s="301" customFormat="1" ht="31.5">
      <c r="A239" s="2" t="s">
        <v>622</v>
      </c>
      <c r="B239" s="7" t="s">
        <v>400</v>
      </c>
      <c r="C239" s="7" t="s">
        <v>593</v>
      </c>
      <c r="D239" s="308">
        <v>1500</v>
      </c>
      <c r="E239" s="308">
        <v>1500</v>
      </c>
      <c r="F239" s="301" t="s">
        <v>618</v>
      </c>
    </row>
    <row r="240" spans="1:5" s="301" customFormat="1" ht="63" customHeight="1">
      <c r="A240" s="2" t="s">
        <v>102</v>
      </c>
      <c r="B240" s="7" t="s">
        <v>403</v>
      </c>
      <c r="C240" s="7"/>
      <c r="D240" s="308">
        <f>D241</f>
        <v>320</v>
      </c>
      <c r="E240" s="308">
        <f>E241</f>
        <v>320</v>
      </c>
    </row>
    <row r="241" spans="1:5" s="301" customFormat="1" ht="31.5">
      <c r="A241" s="2" t="s">
        <v>622</v>
      </c>
      <c r="B241" s="7" t="s">
        <v>403</v>
      </c>
      <c r="C241" s="7" t="s">
        <v>593</v>
      </c>
      <c r="D241" s="308">
        <v>320</v>
      </c>
      <c r="E241" s="308">
        <v>320</v>
      </c>
    </row>
    <row r="242" spans="1:5" s="301" customFormat="1" ht="31.5">
      <c r="A242" s="2" t="s">
        <v>107</v>
      </c>
      <c r="B242" s="7" t="s">
        <v>108</v>
      </c>
      <c r="C242" s="7"/>
      <c r="D242" s="308">
        <f>D243</f>
        <v>10200</v>
      </c>
      <c r="E242" s="308">
        <f>E243</f>
        <v>10200</v>
      </c>
    </row>
    <row r="243" spans="1:5" s="301" customFormat="1" ht="31.5">
      <c r="A243" s="2" t="s">
        <v>109</v>
      </c>
      <c r="B243" s="7" t="s">
        <v>110</v>
      </c>
      <c r="C243" s="7"/>
      <c r="D243" s="308">
        <f>D244</f>
        <v>10200</v>
      </c>
      <c r="E243" s="308">
        <f>E244</f>
        <v>10200</v>
      </c>
    </row>
    <row r="244" spans="1:5" s="301" customFormat="1" ht="31.5">
      <c r="A244" s="2" t="s">
        <v>622</v>
      </c>
      <c r="B244" s="7" t="s">
        <v>110</v>
      </c>
      <c r="C244" s="7" t="s">
        <v>593</v>
      </c>
      <c r="D244" s="308">
        <v>10200</v>
      </c>
      <c r="E244" s="308">
        <v>10200</v>
      </c>
    </row>
    <row r="245" spans="1:6" s="334" customFormat="1" ht="47.25">
      <c r="A245" s="40" t="s">
        <v>3</v>
      </c>
      <c r="B245" s="347" t="s">
        <v>308</v>
      </c>
      <c r="C245" s="5"/>
      <c r="D245" s="30">
        <f>D246+D252</f>
        <v>74091.5</v>
      </c>
      <c r="E245" s="30">
        <f>E246+E252</f>
        <v>78245</v>
      </c>
      <c r="F245" s="301"/>
    </row>
    <row r="246" spans="1:6" s="334" customFormat="1" ht="31.5">
      <c r="A246" s="2" t="s">
        <v>636</v>
      </c>
      <c r="B246" s="311" t="s">
        <v>309</v>
      </c>
      <c r="C246" s="7"/>
      <c r="D246" s="308">
        <f>D247+D250</f>
        <v>73811.5</v>
      </c>
      <c r="E246" s="308">
        <f>E247+E250</f>
        <v>77965</v>
      </c>
      <c r="F246" s="301"/>
    </row>
    <row r="247" spans="1:5" s="301" customFormat="1" ht="25.5" customHeight="1">
      <c r="A247" s="2" t="s">
        <v>522</v>
      </c>
      <c r="B247" s="7" t="s">
        <v>310</v>
      </c>
      <c r="C247" s="7"/>
      <c r="D247" s="308">
        <f>D248+D249</f>
        <v>16612.5</v>
      </c>
      <c r="E247" s="308">
        <f>E248+E249</f>
        <v>20752</v>
      </c>
    </row>
    <row r="248" spans="1:5" s="301" customFormat="1" ht="35.25" customHeight="1">
      <c r="A248" s="2" t="s">
        <v>622</v>
      </c>
      <c r="B248" s="7" t="s">
        <v>310</v>
      </c>
      <c r="C248" s="7" t="s">
        <v>593</v>
      </c>
      <c r="D248" s="308">
        <v>11622.5</v>
      </c>
      <c r="E248" s="308">
        <v>15762</v>
      </c>
    </row>
    <row r="249" spans="1:6" s="301" customFormat="1" ht="15.75">
      <c r="A249" s="2" t="s">
        <v>455</v>
      </c>
      <c r="B249" s="342" t="s">
        <v>310</v>
      </c>
      <c r="C249" s="342" t="s">
        <v>602</v>
      </c>
      <c r="D249" s="302">
        <v>4990</v>
      </c>
      <c r="E249" s="302">
        <v>4990</v>
      </c>
      <c r="F249" s="301" t="s">
        <v>554</v>
      </c>
    </row>
    <row r="250" spans="1:5" s="301" customFormat="1" ht="36" customHeight="1">
      <c r="A250" s="2" t="s">
        <v>650</v>
      </c>
      <c r="B250" s="7" t="s">
        <v>651</v>
      </c>
      <c r="C250" s="7"/>
      <c r="D250" s="308">
        <f>D251</f>
        <v>57199</v>
      </c>
      <c r="E250" s="308">
        <f>E251</f>
        <v>57213</v>
      </c>
    </row>
    <row r="251" spans="1:5" s="301" customFormat="1" ht="31.5">
      <c r="A251" s="2" t="s">
        <v>622</v>
      </c>
      <c r="B251" s="7" t="s">
        <v>651</v>
      </c>
      <c r="C251" s="7" t="s">
        <v>593</v>
      </c>
      <c r="D251" s="308">
        <v>57199</v>
      </c>
      <c r="E251" s="308">
        <v>57213</v>
      </c>
    </row>
    <row r="252" spans="1:5" s="301" customFormat="1" ht="47.25">
      <c r="A252" s="2" t="s">
        <v>311</v>
      </c>
      <c r="B252" s="7" t="s">
        <v>312</v>
      </c>
      <c r="C252" s="7"/>
      <c r="D252" s="308">
        <f>D253</f>
        <v>280</v>
      </c>
      <c r="E252" s="308">
        <f>E253</f>
        <v>280</v>
      </c>
    </row>
    <row r="253" spans="1:5" s="301" customFormat="1" ht="18" customHeight="1">
      <c r="A253" s="2" t="s">
        <v>612</v>
      </c>
      <c r="B253" s="311" t="s">
        <v>313</v>
      </c>
      <c r="C253" s="338"/>
      <c r="D253" s="308">
        <f>D254</f>
        <v>280</v>
      </c>
      <c r="E253" s="308">
        <f>E254</f>
        <v>280</v>
      </c>
    </row>
    <row r="254" spans="1:6" s="301" customFormat="1" ht="15.75">
      <c r="A254" s="2" t="s">
        <v>594</v>
      </c>
      <c r="B254" s="311" t="s">
        <v>313</v>
      </c>
      <c r="C254" s="7" t="s">
        <v>595</v>
      </c>
      <c r="D254" s="308">
        <v>280</v>
      </c>
      <c r="E254" s="308">
        <v>280</v>
      </c>
      <c r="F254" s="301" t="s">
        <v>618</v>
      </c>
    </row>
    <row r="255" spans="1:6" s="334" customFormat="1" ht="38.25" customHeight="1">
      <c r="A255" s="40" t="s">
        <v>314</v>
      </c>
      <c r="B255" s="5" t="s">
        <v>315</v>
      </c>
      <c r="C255" s="5"/>
      <c r="D255" s="30">
        <v>0</v>
      </c>
      <c r="E255" s="30">
        <v>0</v>
      </c>
      <c r="F255" s="301"/>
    </row>
    <row r="256" spans="1:6" s="334" customFormat="1" ht="53.25" customHeight="1">
      <c r="A256" s="40" t="s">
        <v>316</v>
      </c>
      <c r="B256" s="5" t="s">
        <v>317</v>
      </c>
      <c r="C256" s="5"/>
      <c r="D256" s="30">
        <f>D257+D260</f>
        <v>3484</v>
      </c>
      <c r="E256" s="30">
        <f>E257+E260</f>
        <v>3589</v>
      </c>
      <c r="F256" s="301"/>
    </row>
    <row r="257" spans="1:6" s="334" customFormat="1" ht="47.25">
      <c r="A257" s="2" t="s">
        <v>69</v>
      </c>
      <c r="B257" s="7" t="s">
        <v>318</v>
      </c>
      <c r="C257" s="7"/>
      <c r="D257" s="308">
        <f>D258</f>
        <v>800</v>
      </c>
      <c r="E257" s="308">
        <f>E258</f>
        <v>800</v>
      </c>
      <c r="F257" s="301"/>
    </row>
    <row r="258" spans="1:5" s="301" customFormat="1" ht="15.75">
      <c r="A258" s="2" t="s">
        <v>159</v>
      </c>
      <c r="B258" s="7" t="s">
        <v>319</v>
      </c>
      <c r="C258" s="7"/>
      <c r="D258" s="308">
        <f>D259</f>
        <v>800</v>
      </c>
      <c r="E258" s="308">
        <f>E259</f>
        <v>800</v>
      </c>
    </row>
    <row r="259" spans="1:6" s="301" customFormat="1" ht="23.25" customHeight="1">
      <c r="A259" s="2" t="s">
        <v>594</v>
      </c>
      <c r="B259" s="7" t="s">
        <v>319</v>
      </c>
      <c r="C259" s="7" t="s">
        <v>595</v>
      </c>
      <c r="D259" s="308">
        <v>800</v>
      </c>
      <c r="E259" s="308">
        <v>800</v>
      </c>
      <c r="F259" s="301" t="s">
        <v>618</v>
      </c>
    </row>
    <row r="260" spans="1:5" s="301" customFormat="1" ht="66" customHeight="1">
      <c r="A260" s="2" t="s">
        <v>631</v>
      </c>
      <c r="B260" s="7" t="s">
        <v>320</v>
      </c>
      <c r="C260" s="7"/>
      <c r="D260" s="308">
        <f>D261</f>
        <v>2684</v>
      </c>
      <c r="E260" s="308">
        <f>E261</f>
        <v>2789</v>
      </c>
    </row>
    <row r="261" spans="1:5" s="301" customFormat="1" ht="15.75">
      <c r="A261" s="2" t="s">
        <v>523</v>
      </c>
      <c r="B261" s="7" t="s">
        <v>321</v>
      </c>
      <c r="C261" s="7"/>
      <c r="D261" s="308">
        <f>D262+D263+D264</f>
        <v>2684</v>
      </c>
      <c r="E261" s="308">
        <f>E262+E263+E264</f>
        <v>2789</v>
      </c>
    </row>
    <row r="262" spans="1:6" s="301" customFormat="1" ht="70.5" customHeight="1">
      <c r="A262" s="2" t="s">
        <v>591</v>
      </c>
      <c r="B262" s="7" t="s">
        <v>321</v>
      </c>
      <c r="C262" s="7" t="s">
        <v>592</v>
      </c>
      <c r="D262" s="308">
        <v>2186</v>
      </c>
      <c r="E262" s="308">
        <v>2274</v>
      </c>
      <c r="F262" s="301" t="s">
        <v>618</v>
      </c>
    </row>
    <row r="263" spans="1:6" s="301" customFormat="1" ht="40.5" customHeight="1">
      <c r="A263" s="2" t="s">
        <v>622</v>
      </c>
      <c r="B263" s="7" t="s">
        <v>321</v>
      </c>
      <c r="C263" s="7" t="s">
        <v>593</v>
      </c>
      <c r="D263" s="308">
        <v>430</v>
      </c>
      <c r="E263" s="308">
        <v>448</v>
      </c>
      <c r="F263" s="301" t="s">
        <v>618</v>
      </c>
    </row>
    <row r="264" spans="1:6" s="301" customFormat="1" ht="15.75">
      <c r="A264" s="2" t="s">
        <v>594</v>
      </c>
      <c r="B264" s="7" t="s">
        <v>321</v>
      </c>
      <c r="C264" s="7" t="s">
        <v>595</v>
      </c>
      <c r="D264" s="308">
        <v>68</v>
      </c>
      <c r="E264" s="308">
        <v>67</v>
      </c>
      <c r="F264" s="301" t="s">
        <v>618</v>
      </c>
    </row>
    <row r="265" spans="1:5" s="301" customFormat="1" ht="42" customHeight="1">
      <c r="A265" s="40" t="s">
        <v>322</v>
      </c>
      <c r="B265" s="5" t="s">
        <v>323</v>
      </c>
      <c r="C265" s="5"/>
      <c r="D265" s="30">
        <f>D266+D269+D270</f>
        <v>802</v>
      </c>
      <c r="E265" s="30">
        <f>E266+E269+E270</f>
        <v>836</v>
      </c>
    </row>
    <row r="266" spans="1:5" s="301" customFormat="1" ht="47.25">
      <c r="A266" s="2" t="s">
        <v>70</v>
      </c>
      <c r="B266" s="7" t="s">
        <v>324</v>
      </c>
      <c r="C266" s="5"/>
      <c r="D266" s="308">
        <f>D267</f>
        <v>582</v>
      </c>
      <c r="E266" s="308">
        <f>E267</f>
        <v>606</v>
      </c>
    </row>
    <row r="267" spans="1:5" s="301" customFormat="1" ht="15.75">
      <c r="A267" s="2" t="s">
        <v>523</v>
      </c>
      <c r="B267" s="7" t="s">
        <v>325</v>
      </c>
      <c r="C267" s="7"/>
      <c r="D267" s="308">
        <f>D268</f>
        <v>582</v>
      </c>
      <c r="E267" s="308">
        <f>E268</f>
        <v>606</v>
      </c>
    </row>
    <row r="268" spans="1:6" s="301" customFormat="1" ht="31.5">
      <c r="A268" s="2" t="s">
        <v>622</v>
      </c>
      <c r="B268" s="7" t="s">
        <v>325</v>
      </c>
      <c r="C268" s="7" t="s">
        <v>593</v>
      </c>
      <c r="D268" s="308">
        <v>582</v>
      </c>
      <c r="E268" s="308">
        <v>606</v>
      </c>
      <c r="F268" s="301" t="s">
        <v>618</v>
      </c>
    </row>
    <row r="269" spans="1:5" s="301" customFormat="1" ht="47.25">
      <c r="A269" s="2" t="s">
        <v>71</v>
      </c>
      <c r="B269" s="7" t="s">
        <v>326</v>
      </c>
      <c r="C269" s="7"/>
      <c r="D269" s="308">
        <v>0</v>
      </c>
      <c r="E269" s="308">
        <v>0</v>
      </c>
    </row>
    <row r="270" spans="1:5" s="301" customFormat="1" ht="31.5">
      <c r="A270" s="2" t="s">
        <v>327</v>
      </c>
      <c r="B270" s="7" t="s">
        <v>329</v>
      </c>
      <c r="C270" s="7"/>
      <c r="D270" s="308">
        <f>D271</f>
        <v>220</v>
      </c>
      <c r="E270" s="308">
        <f>E271</f>
        <v>230</v>
      </c>
    </row>
    <row r="271" spans="1:5" s="301" customFormat="1" ht="15.75">
      <c r="A271" s="2" t="s">
        <v>533</v>
      </c>
      <c r="B271" s="7" t="s">
        <v>328</v>
      </c>
      <c r="C271" s="7"/>
      <c r="D271" s="308">
        <f>D272</f>
        <v>220</v>
      </c>
      <c r="E271" s="308">
        <f>E272</f>
        <v>230</v>
      </c>
    </row>
    <row r="272" spans="1:6" s="301" customFormat="1" ht="31.5">
      <c r="A272" s="2" t="s">
        <v>599</v>
      </c>
      <c r="B272" s="7" t="s">
        <v>328</v>
      </c>
      <c r="C272" s="7" t="s">
        <v>600</v>
      </c>
      <c r="D272" s="308">
        <v>220</v>
      </c>
      <c r="E272" s="308">
        <v>230</v>
      </c>
      <c r="F272" s="301" t="s">
        <v>618</v>
      </c>
    </row>
    <row r="273" spans="1:5" s="334" customFormat="1" ht="47.25">
      <c r="A273" s="40" t="s">
        <v>1070</v>
      </c>
      <c r="B273" s="5" t="s">
        <v>1071</v>
      </c>
      <c r="C273" s="5"/>
      <c r="D273" s="15">
        <f>D274+D278</f>
        <v>250</v>
      </c>
      <c r="E273" s="30">
        <f>E274+E278</f>
        <v>450</v>
      </c>
    </row>
    <row r="274" spans="1:5" s="301" customFormat="1" ht="47.25">
      <c r="A274" s="2" t="s">
        <v>1078</v>
      </c>
      <c r="B274" s="7" t="s">
        <v>1079</v>
      </c>
      <c r="C274" s="7"/>
      <c r="D274" s="333">
        <f aca="true" t="shared" si="1" ref="D274:E276">D275</f>
        <v>50</v>
      </c>
      <c r="E274" s="308">
        <f t="shared" si="1"/>
        <v>250</v>
      </c>
    </row>
    <row r="275" spans="1:5" s="301" customFormat="1" ht="36.75" customHeight="1">
      <c r="A275" s="2" t="s">
        <v>1080</v>
      </c>
      <c r="B275" s="7" t="s">
        <v>1081</v>
      </c>
      <c r="C275" s="7"/>
      <c r="D275" s="333">
        <f t="shared" si="1"/>
        <v>50</v>
      </c>
      <c r="E275" s="308">
        <f t="shared" si="1"/>
        <v>250</v>
      </c>
    </row>
    <row r="276" spans="1:5" s="301" customFormat="1" ht="15.75">
      <c r="A276" s="2" t="s">
        <v>620</v>
      </c>
      <c r="B276" s="7" t="s">
        <v>1082</v>
      </c>
      <c r="C276" s="7"/>
      <c r="D276" s="333">
        <f t="shared" si="1"/>
        <v>50</v>
      </c>
      <c r="E276" s="333">
        <f t="shared" si="1"/>
        <v>250</v>
      </c>
    </row>
    <row r="277" spans="1:5" s="301" customFormat="1" ht="31.5">
      <c r="A277" s="2" t="s">
        <v>622</v>
      </c>
      <c r="B277" s="7" t="s">
        <v>1082</v>
      </c>
      <c r="C277" s="7" t="s">
        <v>593</v>
      </c>
      <c r="D277" s="333">
        <v>50</v>
      </c>
      <c r="E277" s="308">
        <v>250</v>
      </c>
    </row>
    <row r="278" spans="1:5" s="301" customFormat="1" ht="47.25">
      <c r="A278" s="2" t="s">
        <v>1072</v>
      </c>
      <c r="B278" s="7" t="s">
        <v>1073</v>
      </c>
      <c r="C278" s="7"/>
      <c r="D278" s="333">
        <f aca="true" t="shared" si="2" ref="D278:E280">D279</f>
        <v>200</v>
      </c>
      <c r="E278" s="308">
        <f t="shared" si="2"/>
        <v>200</v>
      </c>
    </row>
    <row r="279" spans="1:5" s="301" customFormat="1" ht="51.75" customHeight="1">
      <c r="A279" s="2" t="s">
        <v>1074</v>
      </c>
      <c r="B279" s="7" t="s">
        <v>1075</v>
      </c>
      <c r="C279" s="7"/>
      <c r="D279" s="333">
        <f t="shared" si="2"/>
        <v>200</v>
      </c>
      <c r="E279" s="308">
        <f t="shared" si="2"/>
        <v>200</v>
      </c>
    </row>
    <row r="280" spans="1:5" s="301" customFormat="1" ht="15.75">
      <c r="A280" s="2" t="s">
        <v>620</v>
      </c>
      <c r="B280" s="7" t="s">
        <v>1076</v>
      </c>
      <c r="C280" s="7"/>
      <c r="D280" s="333">
        <f t="shared" si="2"/>
        <v>200</v>
      </c>
      <c r="E280" s="308">
        <f t="shared" si="2"/>
        <v>200</v>
      </c>
    </row>
    <row r="281" spans="1:5" s="301" customFormat="1" ht="31.5">
      <c r="A281" s="2" t="s">
        <v>622</v>
      </c>
      <c r="B281" s="7" t="s">
        <v>1076</v>
      </c>
      <c r="C281" s="7" t="s">
        <v>593</v>
      </c>
      <c r="D281" s="333">
        <v>200</v>
      </c>
      <c r="E281" s="308">
        <v>200</v>
      </c>
    </row>
    <row r="282" spans="1:7" s="349" customFormat="1" ht="15.75">
      <c r="A282" s="9" t="s">
        <v>590</v>
      </c>
      <c r="B282" s="5" t="s">
        <v>72</v>
      </c>
      <c r="C282" s="5"/>
      <c r="D282" s="30">
        <f>D283</f>
        <v>16677</v>
      </c>
      <c r="E282" s="30">
        <f>E283</f>
        <v>34701</v>
      </c>
      <c r="F282" s="331"/>
      <c r="G282" s="357"/>
    </row>
    <row r="283" spans="1:6" s="348" customFormat="1" ht="15.75">
      <c r="A283" s="108" t="s">
        <v>143</v>
      </c>
      <c r="B283" s="7" t="s">
        <v>72</v>
      </c>
      <c r="C283" s="311">
        <v>999</v>
      </c>
      <c r="D283" s="308">
        <v>16677</v>
      </c>
      <c r="E283" s="308">
        <v>34701</v>
      </c>
      <c r="F283" s="290"/>
    </row>
    <row r="284" spans="1:5" s="301" customFormat="1" ht="15.75">
      <c r="A284" s="40" t="s">
        <v>229</v>
      </c>
      <c r="B284" s="358"/>
      <c r="C284" s="5"/>
      <c r="D284" s="30">
        <f>D17+D88+D102+D112+D116+D141+D171+D198+D245+D255+D256+D265+D282+D273</f>
        <v>1692248.0000000002</v>
      </c>
      <c r="E284" s="30">
        <f>E17+E88+E102+E112+E116+E141+E171+E198+E245+E255+E256+E265+E282+E273</f>
        <v>1747231.4000000001</v>
      </c>
    </row>
    <row r="285" spans="1:8" s="348" customFormat="1" ht="15.75">
      <c r="A285" s="359"/>
      <c r="B285" s="350"/>
      <c r="C285" s="350"/>
      <c r="D285" s="360"/>
      <c r="E285" s="360"/>
      <c r="F285" s="350"/>
      <c r="H285" s="290"/>
    </row>
    <row r="286" spans="1:7" s="361" customFormat="1" ht="15.75">
      <c r="A286" s="450" t="s">
        <v>1202</v>
      </c>
      <c r="B286" s="450"/>
      <c r="C286" s="450"/>
      <c r="D286" s="450"/>
      <c r="E286" s="450"/>
      <c r="F286" s="450"/>
      <c r="G286" s="301"/>
    </row>
  </sheetData>
  <sheetProtection/>
  <mergeCells count="16">
    <mergeCell ref="A8:E8"/>
    <mergeCell ref="A5:F5"/>
    <mergeCell ref="A1:F1"/>
    <mergeCell ref="A2:F2"/>
    <mergeCell ref="A3:F3"/>
    <mergeCell ref="A4:F4"/>
    <mergeCell ref="A6:E6"/>
    <mergeCell ref="A7:E7"/>
    <mergeCell ref="A286:F286"/>
    <mergeCell ref="A9:E9"/>
    <mergeCell ref="A13:F13"/>
    <mergeCell ref="A14:A15"/>
    <mergeCell ref="B14:B15"/>
    <mergeCell ref="C14:C15"/>
    <mergeCell ref="D14:E14"/>
    <mergeCell ref="A12:F12"/>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Гузель Фархатовна</cp:lastModifiedBy>
  <cp:lastPrinted>2019-04-29T04:02:49Z</cp:lastPrinted>
  <dcterms:created xsi:type="dcterms:W3CDTF">2003-10-27T11:59:24Z</dcterms:created>
  <dcterms:modified xsi:type="dcterms:W3CDTF">2019-12-27T05:10:19Z</dcterms:modified>
  <cp:category/>
  <cp:version/>
  <cp:contentType/>
  <cp:contentStatus/>
</cp:coreProperties>
</file>