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C978A4E-AE70-487C-A2E7-7922C02A60FC}" xr6:coauthVersionLast="45" xr6:coauthVersionMax="45" xr10:uidLastSave="{00000000-0000-0000-0000-000000000000}"/>
  <bookViews>
    <workbookView xWindow="-840" yWindow="405" windowWidth="15810" windowHeight="14625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3" l="1"/>
  <c r="C22" i="3" l="1"/>
  <c r="B22" i="3"/>
  <c r="D57" i="3" l="1"/>
  <c r="C56" i="3"/>
  <c r="B56" i="3"/>
  <c r="D56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1" i="3"/>
  <c r="D60" i="3"/>
  <c r="C5" i="3"/>
  <c r="B5" i="3"/>
  <c r="C44" i="3"/>
  <c r="B44" i="3"/>
  <c r="C32" i="3"/>
  <c r="B32" i="3"/>
  <c r="D32" i="3" l="1"/>
  <c r="D44" i="3"/>
  <c r="D5" i="3"/>
  <c r="C19" i="3"/>
  <c r="B19" i="3"/>
  <c r="C62" i="3"/>
  <c r="B62" i="3"/>
  <c r="D63" i="3"/>
  <c r="B37" i="3"/>
  <c r="C28" i="3"/>
  <c r="B28" i="3"/>
  <c r="C59" i="3"/>
  <c r="C52" i="3"/>
  <c r="B52" i="3"/>
  <c r="C50" i="3"/>
  <c r="B50" i="3"/>
  <c r="C37" i="3"/>
  <c r="C30" i="3"/>
  <c r="B30" i="3"/>
  <c r="D28" i="3" l="1"/>
  <c r="B65" i="3"/>
  <c r="B66" i="3" s="1"/>
  <c r="C65" i="3"/>
  <c r="C66" i="3" s="1"/>
  <c r="D59" i="3"/>
  <c r="D30" i="3"/>
  <c r="D37" i="3"/>
  <c r="D62" i="3"/>
  <c r="D52" i="3"/>
  <c r="D50" i="3"/>
  <c r="D19" i="3"/>
  <c r="D65" i="3" l="1"/>
</calcChain>
</file>

<file path=xl/sharedStrings.xml><?xml version="1.0" encoding="utf-8"?>
<sst xmlns="http://schemas.openxmlformats.org/spreadsheetml/2006/main" count="68" uniqueCount="68">
  <si>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</si>
  <si>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</si>
  <si>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</si>
  <si>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</si>
  <si>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</si>
  <si>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</si>
  <si>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</si>
  <si>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</si>
  <si>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</si>
  <si>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</si>
  <si>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</si>
  <si>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</si>
  <si>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</si>
  <si>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</si>
  <si>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</si>
  <si>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</si>
  <si>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</si>
  <si>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</si>
  <si>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</si>
  <si>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</si>
  <si>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</si>
  <si>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</si>
  <si>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</si>
  <si>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</si>
  <si>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</si>
  <si>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</si>
  <si>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</si>
  <si>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</si>
  <si>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</si>
  <si>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</si>
  <si>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</si>
  <si>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</si>
  <si>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</si>
  <si>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</si>
  <si>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</si>
  <si>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</si>
  <si>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</si>
  <si>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</si>
  <si>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</si>
  <si>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</si>
  <si>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</si>
  <si>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</si>
  <si>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</si>
  <si>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</si>
  <si>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</si>
  <si>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</si>
  <si>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</si>
  <si>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</si>
  <si>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</si>
  <si>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</si>
  <si>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</si>
  <si>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</si>
  <si>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</si>
  <si>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</si>
  <si>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</si>
  <si>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</si>
  <si>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</si>
  <si>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</si>
  <si>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</si>
  <si>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</si>
  <si>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</si>
  <si>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</si>
  <si>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</si>
  <si>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</si>
  <si>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</si>
  <si>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</si>
  <si>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</si>
  <si>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Отчет об исполнении  бюджета муниципального  района Мелеузовский район Республики Башкортостан за февраль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</si>
</sst>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topLeftCell="A43" zoomScaleNormal="100" workbookViewId="0">
      <selection activeCell="A70" sqref="A70"/>
    </sheetView>
  </sheetViews>
  <sheetFormatPr defaultColWidth="9.140625" defaultRowHeight="15" x14ac:dyDescent="0.25"/>
  <cols>
    <col min="1" max="1" width="84.1406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19" t="s">
        <v>67</v>
      </c>
      <c r="B1" s="19"/>
      <c r="C1" s="19"/>
      <c r="D1" s="19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6"/>
    </row>
    <row r="5" spans="1:4" s="6" customFormat="1" ht="15.75" x14ac:dyDescent="0.25">
      <c r="A5" s="5" t="s">
        <v>3</v>
      </c>
      <c r="B5" s="13">
        <f>SUM(B6:B17)</f>
        <v>1115520</v>
      </c>
      <c r="C5" s="13">
        <f>SUM(C6:C17)</f>
        <v>133967.31873999999</v>
      </c>
      <c r="D5" s="17">
        <f>C5/B5*100</f>
        <v>12.009405366107286</v>
      </c>
    </row>
    <row r="6" spans="1:4" ht="15.75" x14ac:dyDescent="0.25">
      <c r="A6" s="7" t="s">
        <v>4</v>
      </c>
      <c r="B6" s="14">
        <v>635036</v>
      </c>
      <c r="C6" s="14">
        <v>76905.371719999996</v>
      </c>
      <c r="D6" s="16">
        <f t="shared" ref="D6:D18" si="0">C6/B6*100</f>
        <v>12.110395587021836</v>
      </c>
    </row>
    <row r="7" spans="1:4" ht="31.5" x14ac:dyDescent="0.25">
      <c r="A7" s="7" t="s">
        <v>56</v>
      </c>
      <c r="B7" s="14">
        <v>35414</v>
      </c>
      <c r="C7" s="14">
        <v>3327.0142300000002</v>
      </c>
      <c r="D7" s="16">
        <f t="shared" si="0"/>
        <v>9.3946298921330555</v>
      </c>
    </row>
    <row r="8" spans="1:4" ht="15.75" x14ac:dyDescent="0.25">
      <c r="A8" s="7" t="s">
        <v>5</v>
      </c>
      <c r="B8" s="14">
        <v>294039</v>
      </c>
      <c r="C8" s="14">
        <v>12360.855299999999</v>
      </c>
      <c r="D8" s="16">
        <f t="shared" si="0"/>
        <v>4.2038149021048223</v>
      </c>
    </row>
    <row r="9" spans="1:4" ht="15.75" x14ac:dyDescent="0.25">
      <c r="A9" s="7" t="s">
        <v>6</v>
      </c>
      <c r="B9" s="14">
        <v>11554</v>
      </c>
      <c r="C9" s="14">
        <v>5972.9947000000002</v>
      </c>
      <c r="D9" s="16"/>
    </row>
    <row r="10" spans="1:4" ht="15.75" x14ac:dyDescent="0.25">
      <c r="A10" s="7" t="s">
        <v>27</v>
      </c>
      <c r="B10" s="14">
        <v>5434</v>
      </c>
      <c r="C10" s="14">
        <v>461.45461999999998</v>
      </c>
      <c r="D10" s="16">
        <f t="shared" si="0"/>
        <v>8.4919878542510112</v>
      </c>
    </row>
    <row r="11" spans="1:4" ht="15.75" x14ac:dyDescent="0.25">
      <c r="A11" s="7" t="s">
        <v>7</v>
      </c>
      <c r="B11" s="14">
        <v>15341</v>
      </c>
      <c r="C11" s="14">
        <v>5668.5238399999998</v>
      </c>
      <c r="D11" s="16">
        <f t="shared" si="0"/>
        <v>36.950158659800536</v>
      </c>
    </row>
    <row r="12" spans="1:4" ht="31.5" x14ac:dyDescent="0.25">
      <c r="A12" s="7" t="s">
        <v>8</v>
      </c>
      <c r="B12" s="14">
        <v>87266</v>
      </c>
      <c r="C12" s="14">
        <v>16136.03095</v>
      </c>
      <c r="D12" s="16">
        <f t="shared" si="0"/>
        <v>18.490627449407558</v>
      </c>
    </row>
    <row r="13" spans="1:4" ht="15.75" x14ac:dyDescent="0.25">
      <c r="A13" s="7" t="s">
        <v>9</v>
      </c>
      <c r="B13" s="14">
        <v>10705</v>
      </c>
      <c r="C13" s="14">
        <v>2347.0426699999998</v>
      </c>
      <c r="D13" s="16">
        <f t="shared" si="0"/>
        <v>21.924733021952356</v>
      </c>
    </row>
    <row r="14" spans="1:4" ht="15.75" x14ac:dyDescent="0.25">
      <c r="A14" s="7" t="s">
        <v>28</v>
      </c>
      <c r="B14" s="14">
        <v>1650</v>
      </c>
      <c r="C14" s="14">
        <v>3023.11337</v>
      </c>
      <c r="D14" s="16">
        <f t="shared" si="0"/>
        <v>183.21899212121212</v>
      </c>
    </row>
    <row r="15" spans="1:4" ht="15.75" x14ac:dyDescent="0.25">
      <c r="A15" s="7" t="s">
        <v>10</v>
      </c>
      <c r="B15" s="14">
        <v>14832</v>
      </c>
      <c r="C15" s="14">
        <v>7637.2151599999997</v>
      </c>
      <c r="D15" s="16">
        <f t="shared" si="0"/>
        <v>51.491472222222221</v>
      </c>
    </row>
    <row r="16" spans="1:4" ht="15.75" x14ac:dyDescent="0.25">
      <c r="A16" s="7" t="s">
        <v>11</v>
      </c>
      <c r="B16" s="14">
        <v>1728</v>
      </c>
      <c r="C16" s="14">
        <v>127.70218</v>
      </c>
      <c r="D16" s="16">
        <f t="shared" si="0"/>
        <v>7.3901724537037046</v>
      </c>
    </row>
    <row r="17" spans="1:4" ht="15.75" x14ac:dyDescent="0.25">
      <c r="A17" s="7" t="s">
        <v>12</v>
      </c>
      <c r="B17" s="14">
        <v>2521</v>
      </c>
      <c r="C17" s="14">
        <v>0</v>
      </c>
      <c r="D17" s="16">
        <v>0</v>
      </c>
    </row>
    <row r="18" spans="1:4" s="6" customFormat="1" ht="15.75" x14ac:dyDescent="0.25">
      <c r="A18" s="5" t="s">
        <v>13</v>
      </c>
      <c r="B18" s="14">
        <v>1696869.7716699999</v>
      </c>
      <c r="C18" s="14">
        <v>198760.7206</v>
      </c>
      <c r="D18" s="16">
        <f t="shared" si="0"/>
        <v>11.71337505790952</v>
      </c>
    </row>
    <row r="19" spans="1:4" s="6" customFormat="1" ht="15.75" x14ac:dyDescent="0.25">
      <c r="A19" s="5" t="s">
        <v>14</v>
      </c>
      <c r="B19" s="15">
        <f>B18+B5</f>
        <v>2812389.7716699997</v>
      </c>
      <c r="C19" s="15">
        <f>C18+C5</f>
        <v>332728.03934000002</v>
      </c>
      <c r="D19" s="17">
        <f>C19/B19*100</f>
        <v>11.830793963612866</v>
      </c>
    </row>
    <row r="20" spans="1:4" ht="15.75" x14ac:dyDescent="0.25">
      <c r="A20" s="7"/>
      <c r="B20" s="12"/>
      <c r="C20" s="12"/>
      <c r="D20" s="16"/>
    </row>
    <row r="21" spans="1:4" s="6" customFormat="1" ht="15.75" x14ac:dyDescent="0.25">
      <c r="A21" s="5" t="s">
        <v>15</v>
      </c>
      <c r="B21" s="11"/>
      <c r="C21" s="11"/>
      <c r="D21" s="16"/>
    </row>
    <row r="22" spans="1:4" s="6" customFormat="1" ht="15.75" x14ac:dyDescent="0.25">
      <c r="A22" s="5" t="s">
        <v>16</v>
      </c>
      <c r="B22" s="11">
        <f>B23+B24+B25+B26+B27</f>
        <v>210856.86775999999</v>
      </c>
      <c r="C22" s="11">
        <f>C23+C24+C25+C26+C27</f>
        <v>22915.606070000002</v>
      </c>
      <c r="D22" s="17">
        <f t="shared" ref="D22:D29" si="1">C22/B22*100</f>
        <v>10.867849035907543</v>
      </c>
    </row>
    <row r="23" spans="1:4" ht="47.25" x14ac:dyDescent="0.25">
      <c r="A23" s="7" t="s">
        <v>29</v>
      </c>
      <c r="B23" s="12">
        <v>5633</v>
      </c>
      <c r="C23" s="12">
        <v>546.06344000000001</v>
      </c>
      <c r="D23" s="18">
        <f t="shared" si="1"/>
        <v>9.69400745606249</v>
      </c>
    </row>
    <row r="24" spans="1:4" ht="47.25" x14ac:dyDescent="0.25">
      <c r="A24" s="7" t="s">
        <v>30</v>
      </c>
      <c r="B24" s="12">
        <v>133565.86775999999</v>
      </c>
      <c r="C24" s="12">
        <v>17957.572830000001</v>
      </c>
      <c r="D24" s="18">
        <f t="shared" si="1"/>
        <v>13.444731899819914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8"/>
    </row>
    <row r="26" spans="1:4" ht="15.75" x14ac:dyDescent="0.25">
      <c r="A26" s="7" t="s">
        <v>31</v>
      </c>
      <c r="B26" s="12">
        <v>1200</v>
      </c>
      <c r="C26" s="12"/>
      <c r="D26" s="18">
        <f t="shared" si="1"/>
        <v>0</v>
      </c>
    </row>
    <row r="27" spans="1:4" ht="15.75" x14ac:dyDescent="0.25">
      <c r="A27" s="7" t="s">
        <v>32</v>
      </c>
      <c r="B27" s="12">
        <v>70439.899999999994</v>
      </c>
      <c r="C27" s="12">
        <v>4411.9697999999999</v>
      </c>
      <c r="D27" s="18">
        <f t="shared" si="1"/>
        <v>6.2634526738396854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874.47500000000002</v>
      </c>
      <c r="D28" s="17">
        <f t="shared" si="1"/>
        <v>25</v>
      </c>
    </row>
    <row r="29" spans="1:4" ht="15.75" x14ac:dyDescent="0.25">
      <c r="A29" s="7" t="s">
        <v>33</v>
      </c>
      <c r="B29" s="12">
        <v>3497.9</v>
      </c>
      <c r="C29" s="12">
        <v>874.47500000000002</v>
      </c>
      <c r="D29" s="17">
        <f t="shared" si="1"/>
        <v>25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689.75094999999999</v>
      </c>
      <c r="D30" s="17">
        <f>C30/B30*100</f>
        <v>5.6811708261263485</v>
      </c>
    </row>
    <row r="31" spans="1:4" ht="31.5" x14ac:dyDescent="0.25">
      <c r="A31" s="7" t="s">
        <v>60</v>
      </c>
      <c r="B31" s="12">
        <v>12141</v>
      </c>
      <c r="C31" s="12">
        <v>689.75094999999999</v>
      </c>
      <c r="D31" s="16">
        <f t="shared" ref="D31:D63" si="2">C31/B31*100</f>
        <v>5.6811708261263485</v>
      </c>
    </row>
    <row r="32" spans="1:4" s="6" customFormat="1" ht="15.75" x14ac:dyDescent="0.25">
      <c r="A32" s="5" t="s">
        <v>19</v>
      </c>
      <c r="B32" s="11">
        <f>SUM(B33:B36)</f>
        <v>172027.36</v>
      </c>
      <c r="C32" s="11">
        <f>SUM(C33:C36)</f>
        <v>8862.510760000001</v>
      </c>
      <c r="D32" s="17">
        <f>C32/B32*100</f>
        <v>5.1518030387724378</v>
      </c>
    </row>
    <row r="33" spans="1:4" ht="15.75" x14ac:dyDescent="0.25">
      <c r="A33" s="7" t="s">
        <v>34</v>
      </c>
      <c r="B33" s="12">
        <v>7162</v>
      </c>
      <c r="C33" s="12">
        <v>818.97199999999998</v>
      </c>
      <c r="D33" s="16">
        <f t="shared" si="2"/>
        <v>11.434962301033231</v>
      </c>
    </row>
    <row r="34" spans="1:4" ht="15.75" x14ac:dyDescent="0.25">
      <c r="A34" s="7" t="s">
        <v>35</v>
      </c>
      <c r="B34" s="12">
        <v>12400</v>
      </c>
      <c r="C34" s="12">
        <v>1010.53533</v>
      </c>
      <c r="D34" s="16">
        <f t="shared" si="2"/>
        <v>8.1494784677419361</v>
      </c>
    </row>
    <row r="35" spans="1:4" ht="15.75" x14ac:dyDescent="0.25">
      <c r="A35" s="7" t="s">
        <v>36</v>
      </c>
      <c r="B35" s="12">
        <v>131440.35999999999</v>
      </c>
      <c r="C35" s="12">
        <v>5346.1136900000001</v>
      </c>
      <c r="D35" s="16">
        <f t="shared" si="2"/>
        <v>4.067330377062266</v>
      </c>
    </row>
    <row r="36" spans="1:4" ht="15.75" x14ac:dyDescent="0.25">
      <c r="A36" s="7" t="s">
        <v>37</v>
      </c>
      <c r="B36" s="12">
        <v>21025</v>
      </c>
      <c r="C36" s="12">
        <v>1686.8897400000001</v>
      </c>
      <c r="D36" s="16">
        <f t="shared" si="2"/>
        <v>8.0232567895362656</v>
      </c>
    </row>
    <row r="37" spans="1:4" s="6" customFormat="1" ht="15.75" x14ac:dyDescent="0.25">
      <c r="A37" s="5" t="s">
        <v>20</v>
      </c>
      <c r="B37" s="11">
        <f>B38+B39+B40+B41</f>
        <v>60963.92585</v>
      </c>
      <c r="C37" s="11">
        <f>C38+C39+C40+C41</f>
        <v>2633.1709599999999</v>
      </c>
      <c r="D37" s="17">
        <f>C37/B37*100</f>
        <v>4.3192280078531065</v>
      </c>
    </row>
    <row r="38" spans="1:4" ht="15.75" x14ac:dyDescent="0.25">
      <c r="A38" s="7" t="s">
        <v>38</v>
      </c>
      <c r="B38" s="12">
        <v>1500</v>
      </c>
      <c r="C38" s="12">
        <v>237.64445000000001</v>
      </c>
      <c r="D38" s="16">
        <f t="shared" si="2"/>
        <v>15.842963333333335</v>
      </c>
    </row>
    <row r="39" spans="1:4" ht="15.75" x14ac:dyDescent="0.25">
      <c r="A39" s="7" t="s">
        <v>39</v>
      </c>
      <c r="B39" s="12">
        <v>7957.09249</v>
      </c>
      <c r="C39" s="12">
        <v>462.46609000000001</v>
      </c>
      <c r="D39" s="16">
        <f t="shared" si="2"/>
        <v>5.811998422554467</v>
      </c>
    </row>
    <row r="40" spans="1:4" ht="15.75" x14ac:dyDescent="0.25">
      <c r="A40" s="7" t="s">
        <v>40</v>
      </c>
      <c r="B40" s="12">
        <v>43406.833359999997</v>
      </c>
      <c r="C40" s="12">
        <v>1933.06042</v>
      </c>
      <c r="D40" s="16">
        <f t="shared" si="2"/>
        <v>4.4533550834448619</v>
      </c>
    </row>
    <row r="41" spans="1:4" ht="15.75" x14ac:dyDescent="0.25">
      <c r="A41" s="7" t="s">
        <v>41</v>
      </c>
      <c r="B41" s="12">
        <v>8100</v>
      </c>
      <c r="C41" s="12">
        <v>0</v>
      </c>
      <c r="D41" s="16">
        <f t="shared" si="2"/>
        <v>0</v>
      </c>
    </row>
    <row r="42" spans="1:4" s="6" customFormat="1" ht="15.75" x14ac:dyDescent="0.25">
      <c r="A42" s="5" t="s">
        <v>58</v>
      </c>
      <c r="B42" s="11">
        <f>B43</f>
        <v>12000</v>
      </c>
      <c r="C42" s="11">
        <f t="shared" ref="C42:D42" si="3">C43</f>
        <v>0</v>
      </c>
      <c r="D42" s="11">
        <f t="shared" si="3"/>
        <v>0</v>
      </c>
    </row>
    <row r="43" spans="1:4" ht="15.75" x14ac:dyDescent="0.25">
      <c r="A43" s="7" t="s">
        <v>59</v>
      </c>
      <c r="B43" s="12">
        <v>12000</v>
      </c>
      <c r="C43" s="12">
        <v>0</v>
      </c>
      <c r="D43" s="16"/>
    </row>
    <row r="44" spans="1:4" s="6" customFormat="1" ht="15.75" x14ac:dyDescent="0.25">
      <c r="A44" s="5" t="s">
        <v>21</v>
      </c>
      <c r="B44" s="11">
        <f>SUM(B45:B49)</f>
        <v>1830571.1894</v>
      </c>
      <c r="C44" s="11">
        <f>SUM(C45:C49)</f>
        <v>249162.25654999996</v>
      </c>
      <c r="D44" s="17">
        <f>C44/B44*100</f>
        <v>13.611175462215542</v>
      </c>
    </row>
    <row r="45" spans="1:4" ht="15.75" x14ac:dyDescent="0.25">
      <c r="A45" s="7" t="s">
        <v>42</v>
      </c>
      <c r="B45" s="12">
        <v>536232.04</v>
      </c>
      <c r="C45" s="12">
        <v>76882.914499999999</v>
      </c>
      <c r="D45" s="16">
        <f t="shared" si="2"/>
        <v>14.337620426410924</v>
      </c>
    </row>
    <row r="46" spans="1:4" ht="15.75" x14ac:dyDescent="0.25">
      <c r="A46" s="7" t="s">
        <v>43</v>
      </c>
      <c r="B46" s="12">
        <v>1019741.0065200001</v>
      </c>
      <c r="C46" s="12">
        <v>137507.07256999999</v>
      </c>
      <c r="D46" s="16">
        <f t="shared" si="2"/>
        <v>13.484509467679533</v>
      </c>
    </row>
    <row r="47" spans="1:4" ht="15.75" x14ac:dyDescent="0.25">
      <c r="A47" s="7" t="s">
        <v>57</v>
      </c>
      <c r="B47" s="12">
        <v>152798.5184</v>
      </c>
      <c r="C47" s="12">
        <v>25065.907999999999</v>
      </c>
      <c r="D47" s="16">
        <f t="shared" si="2"/>
        <v>16.404549116361064</v>
      </c>
    </row>
    <row r="48" spans="1:4" ht="15.75" x14ac:dyDescent="0.25">
      <c r="A48" s="7" t="s">
        <v>45</v>
      </c>
      <c r="B48" s="12">
        <v>18845</v>
      </c>
      <c r="C48" s="12">
        <v>2974.1660000000002</v>
      </c>
      <c r="D48" s="16">
        <f t="shared" si="2"/>
        <v>15.782255240116744</v>
      </c>
    </row>
    <row r="49" spans="1:4" ht="15.75" x14ac:dyDescent="0.25">
      <c r="A49" s="8" t="s">
        <v>44</v>
      </c>
      <c r="B49" s="12">
        <v>102954.62448</v>
      </c>
      <c r="C49" s="12">
        <v>6732.1954800000003</v>
      </c>
      <c r="D49" s="16">
        <f t="shared" si="2"/>
        <v>6.5389927980435676</v>
      </c>
    </row>
    <row r="50" spans="1:4" s="6" customFormat="1" ht="15.75" x14ac:dyDescent="0.25">
      <c r="A50" s="5" t="s">
        <v>65</v>
      </c>
      <c r="B50" s="11">
        <f>B51</f>
        <v>146388.87794000001</v>
      </c>
      <c r="C50" s="11">
        <f>C51</f>
        <v>23155.175940000001</v>
      </c>
      <c r="D50" s="17">
        <f>C50/B50*100</f>
        <v>15.817578675266947</v>
      </c>
    </row>
    <row r="51" spans="1:4" ht="15.75" x14ac:dyDescent="0.25">
      <c r="A51" s="7" t="s">
        <v>46</v>
      </c>
      <c r="B51" s="12">
        <v>146388.87794000001</v>
      </c>
      <c r="C51" s="12">
        <v>23155.175940000001</v>
      </c>
      <c r="D51" s="16">
        <f t="shared" si="2"/>
        <v>15.817578675266947</v>
      </c>
    </row>
    <row r="52" spans="1:4" s="6" customFormat="1" ht="15.75" x14ac:dyDescent="0.25">
      <c r="A52" s="5" t="s">
        <v>54</v>
      </c>
      <c r="B52" s="11">
        <f>B53+B54+B55</f>
        <v>182821.13246999998</v>
      </c>
      <c r="C52" s="11">
        <f>C53+C54+C55</f>
        <v>8736.9510499999997</v>
      </c>
      <c r="D52" s="17">
        <f>C52/B52*100</f>
        <v>4.7789612349292767</v>
      </c>
    </row>
    <row r="53" spans="1:4" ht="15.75" x14ac:dyDescent="0.25">
      <c r="A53" s="7" t="s">
        <v>47</v>
      </c>
      <c r="B53" s="12">
        <v>4130</v>
      </c>
      <c r="C53" s="12">
        <v>583.05426</v>
      </c>
      <c r="D53" s="16">
        <f t="shared" si="2"/>
        <v>14.117536561743341</v>
      </c>
    </row>
    <row r="54" spans="1:4" ht="15.75" x14ac:dyDescent="0.25">
      <c r="A54" s="7" t="s">
        <v>48</v>
      </c>
      <c r="B54" s="12">
        <v>18463.251</v>
      </c>
      <c r="C54" s="12">
        <v>800</v>
      </c>
      <c r="D54" s="16">
        <f t="shared" si="2"/>
        <v>4.3329313997843606</v>
      </c>
    </row>
    <row r="55" spans="1:4" ht="15.75" x14ac:dyDescent="0.25">
      <c r="A55" s="7" t="s">
        <v>49</v>
      </c>
      <c r="B55" s="12">
        <v>160227.88146999999</v>
      </c>
      <c r="C55" s="12">
        <v>7353.8967899999998</v>
      </c>
      <c r="D55" s="16">
        <f t="shared" si="2"/>
        <v>4.5896486445006737</v>
      </c>
    </row>
    <row r="56" spans="1:4" s="6" customFormat="1" ht="15.75" x14ac:dyDescent="0.25">
      <c r="A56" s="5" t="s">
        <v>22</v>
      </c>
      <c r="B56" s="11">
        <f>B57+B58</f>
        <v>75328.7</v>
      </c>
      <c r="C56" s="11">
        <f>C57+C58</f>
        <v>10771.494000000001</v>
      </c>
      <c r="D56" s="11">
        <f>C56/B56*100</f>
        <v>14.29932283445752</v>
      </c>
    </row>
    <row r="57" spans="1:4" ht="15.75" x14ac:dyDescent="0.25">
      <c r="A57" s="7" t="s">
        <v>50</v>
      </c>
      <c r="B57" s="12">
        <v>29465</v>
      </c>
      <c r="C57" s="12">
        <v>3724.1640000000002</v>
      </c>
      <c r="D57" s="16">
        <f>C57/B57*100</f>
        <v>12.639280502290854</v>
      </c>
    </row>
    <row r="58" spans="1:4" ht="15.75" x14ac:dyDescent="0.25">
      <c r="A58" s="7" t="s">
        <v>62</v>
      </c>
      <c r="B58" s="12">
        <v>45863.7</v>
      </c>
      <c r="C58" s="12">
        <v>7047.33</v>
      </c>
      <c r="D58" s="16"/>
    </row>
    <row r="59" spans="1:4" s="6" customFormat="1" ht="15.75" x14ac:dyDescent="0.25">
      <c r="A59" s="5" t="s">
        <v>23</v>
      </c>
      <c r="B59" s="11">
        <f>B60+B61</f>
        <v>6430</v>
      </c>
      <c r="C59" s="11">
        <f>C60+C61</f>
        <v>481.65078</v>
      </c>
      <c r="D59" s="16">
        <f t="shared" si="2"/>
        <v>7.4906808709175738</v>
      </c>
    </row>
    <row r="60" spans="1:4" ht="15.75" x14ac:dyDescent="0.25">
      <c r="A60" s="7" t="s">
        <v>51</v>
      </c>
      <c r="B60" s="12">
        <v>4900</v>
      </c>
      <c r="C60" s="12">
        <v>408.32925</v>
      </c>
      <c r="D60" s="16">
        <f t="shared" si="2"/>
        <v>8.3332499999999996</v>
      </c>
    </row>
    <row r="61" spans="1:4" ht="15.75" x14ac:dyDescent="0.25">
      <c r="A61" s="7" t="s">
        <v>52</v>
      </c>
      <c r="B61" s="12">
        <v>1530</v>
      </c>
      <c r="C61" s="12">
        <v>73.321529999999996</v>
      </c>
      <c r="D61" s="16">
        <f t="shared" si="2"/>
        <v>4.7922568627450977</v>
      </c>
    </row>
    <row r="62" spans="1:4" s="6" customFormat="1" ht="31.5" x14ac:dyDescent="0.25">
      <c r="A62" s="5" t="s">
        <v>66</v>
      </c>
      <c r="B62" s="11">
        <f>B63+B64</f>
        <v>139824</v>
      </c>
      <c r="C62" s="11">
        <f>C63+C64</f>
        <v>23303.988000000001</v>
      </c>
      <c r="D62" s="17">
        <f>C62/B62*100</f>
        <v>16.666658084449022</v>
      </c>
    </row>
    <row r="63" spans="1:4" s="6" customFormat="1" ht="31.5" x14ac:dyDescent="0.25">
      <c r="A63" s="7" t="s">
        <v>53</v>
      </c>
      <c r="B63" s="12">
        <v>139824</v>
      </c>
      <c r="C63" s="12">
        <v>23303.988000000001</v>
      </c>
      <c r="D63" s="16">
        <f t="shared" si="2"/>
        <v>16.666658084449022</v>
      </c>
    </row>
    <row r="64" spans="1:4" s="6" customFormat="1" ht="15.75" x14ac:dyDescent="0.25">
      <c r="A64" s="7" t="s">
        <v>55</v>
      </c>
      <c r="B64" s="12"/>
      <c r="C64" s="12"/>
      <c r="D64" s="16"/>
    </row>
    <row r="65" spans="1:4" ht="15.75" x14ac:dyDescent="0.25">
      <c r="A65" s="5" t="s">
        <v>24</v>
      </c>
      <c r="B65" s="11">
        <f>B62+B59+B56+B52+B50+B44+B37+B32+B30+B28+B22+B42</f>
        <v>2852850.9534200002</v>
      </c>
      <c r="C65" s="11">
        <f>C62+C59+C56+C52+C50+C44+C37+C32+C30+C28+C22+C42</f>
        <v>351587.0300599999</v>
      </c>
      <c r="D65" s="17">
        <f>C65/B65*100</f>
        <v>12.324058838002633</v>
      </c>
    </row>
    <row r="66" spans="1:4" ht="15.75" x14ac:dyDescent="0.25">
      <c r="A66" s="5" t="s">
        <v>25</v>
      </c>
      <c r="B66" s="11">
        <f>B19-B65</f>
        <v>-40461.181750000454</v>
      </c>
      <c r="C66" s="11">
        <f>C19-C65</f>
        <v>-18858.990719999885</v>
      </c>
      <c r="D66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2025-04-01T10:29:38Z</dcterms:modified>
</cp:coreProperties>
</file>