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336E559-FFB4-48AF-BE86-67E7988D918E}" xr6:coauthVersionLast="45" xr6:coauthVersionMax="45" xr10:uidLastSave="{00000000-0000-0000-0000-000000000000}"/>
  <bookViews>
    <workbookView xWindow="9150" yWindow="945" windowWidth="15705" windowHeight="15120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3" l="1"/>
  <c r="C22" i="3" l="1"/>
  <c r="B22" i="3"/>
  <c r="D57" i="3" l="1"/>
  <c r="C56" i="3"/>
  <c r="B56" i="3"/>
  <c r="D56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1" i="3"/>
  <c r="D60" i="3"/>
  <c r="C5" i="3"/>
  <c r="C19" i="3" s="1"/>
  <c r="B5" i="3"/>
  <c r="C44" i="3"/>
  <c r="B44" i="3"/>
  <c r="C32" i="3"/>
  <c r="B32" i="3"/>
  <c r="D32" i="3" l="1"/>
  <c r="D44" i="3"/>
  <c r="D5" i="3"/>
  <c r="B19" i="3"/>
  <c r="C62" i="3"/>
  <c r="B62" i="3"/>
  <c r="D63" i="3"/>
  <c r="B37" i="3"/>
  <c r="C28" i="3"/>
  <c r="B28" i="3"/>
  <c r="C59" i="3"/>
  <c r="C52" i="3"/>
  <c r="B52" i="3"/>
  <c r="C50" i="3"/>
  <c r="B50" i="3"/>
  <c r="C37" i="3"/>
  <c r="C30" i="3"/>
  <c r="B30" i="3"/>
  <c r="D28" i="3" l="1"/>
  <c r="B65" i="3"/>
  <c r="C65" i="3"/>
  <c r="C66" i="3" s="1"/>
  <c r="D59" i="3"/>
  <c r="D30" i="3"/>
  <c r="D37" i="3"/>
  <c r="D62" i="3"/>
  <c r="D52" i="3"/>
  <c r="D50" i="3"/>
  <c r="D19" i="3"/>
  <c r="B66" i="3" l="1"/>
  <c r="D65" i="3"/>
</calcChain>
</file>

<file path=xl/sharedStrings.xml><?xml version="1.0" encoding="utf-8"?>
<sst xmlns="http://schemas.openxmlformats.org/spreadsheetml/2006/main" count="68" uniqueCount="68">
  <si>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</si>
  <si>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</si>
  <si>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</si>
  <si>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</si>
  <si>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</si>
  <si>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</si>
  <si>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</si>
  <si>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</si>
  <si>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</si>
  <si>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</si>
  <si>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</si>
  <si>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</si>
  <si>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</si>
  <si>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</si>
  <si>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</si>
  <si>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</si>
  <si>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</si>
  <si>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</si>
  <si>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</si>
  <si>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</si>
  <si>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</si>
  <si>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</si>
  <si>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</si>
  <si>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</si>
  <si>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</si>
  <si>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</si>
  <si>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</si>
  <si>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</si>
  <si>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</si>
  <si>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</si>
  <si>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</si>
  <si>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</si>
  <si>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</si>
  <si>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</si>
  <si>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</si>
  <si>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</si>
  <si>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</si>
  <si>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</si>
  <si>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</si>
  <si>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</si>
  <si>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</si>
  <si>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</si>
  <si>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</si>
  <si>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</si>
  <si>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</si>
  <si>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</si>
  <si>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</si>
  <si>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</si>
  <si>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</si>
  <si>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</si>
  <si>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</si>
  <si>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</si>
  <si>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</si>
  <si>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</si>
  <si>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</si>
  <si>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</si>
  <si>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</si>
  <si>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</si>
  <si>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</si>
  <si>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</si>
  <si>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</si>
  <si>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</si>
  <si>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</si>
  <si>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</si>
  <si>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</si>
  <si>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</si>
  <si>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</si>
  <si>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Отчет об исполнении  бюджета муниципального  района Мелеузовский район Республики Башкортостан за март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</si>
</sst>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0" fontId="5" fillId="0" borderId="0" xfId="0" applyFont="1" applyFill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topLeftCell="A46" zoomScaleNormal="100" workbookViewId="0">
      <selection activeCell="C68" sqref="C68:C69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19" t="s">
        <v>67</v>
      </c>
      <c r="B1" s="19"/>
      <c r="C1" s="19"/>
      <c r="D1" s="19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6"/>
    </row>
    <row r="5" spans="1:4" s="6" customFormat="1" ht="15.75" x14ac:dyDescent="0.25">
      <c r="A5" s="5" t="s">
        <v>3</v>
      </c>
      <c r="B5" s="13">
        <f>SUM(B6:B17)</f>
        <v>1115520</v>
      </c>
      <c r="C5" s="13">
        <f>SUM(C6:C17)</f>
        <v>236400.13649000003</v>
      </c>
      <c r="D5" s="17">
        <f>C5/B5*100</f>
        <v>21.19192273468876</v>
      </c>
    </row>
    <row r="6" spans="1:4" ht="15.75" x14ac:dyDescent="0.25">
      <c r="A6" s="7" t="s">
        <v>4</v>
      </c>
      <c r="B6" s="14">
        <v>635036</v>
      </c>
      <c r="C6" s="20">
        <v>119310.19684</v>
      </c>
      <c r="D6" s="16">
        <f t="shared" ref="D6:D18" si="0">C6/B6*100</f>
        <v>18.78794223319623</v>
      </c>
    </row>
    <row r="7" spans="1:4" ht="31.5" x14ac:dyDescent="0.25">
      <c r="A7" s="7" t="s">
        <v>56</v>
      </c>
      <c r="B7" s="14">
        <v>35414</v>
      </c>
      <c r="C7" s="20">
        <v>7937.5673299999999</v>
      </c>
      <c r="D7" s="16">
        <f t="shared" si="0"/>
        <v>22.413642429547636</v>
      </c>
    </row>
    <row r="8" spans="1:4" ht="15.75" x14ac:dyDescent="0.25">
      <c r="A8" s="7" t="s">
        <v>5</v>
      </c>
      <c r="B8" s="14">
        <v>294039</v>
      </c>
      <c r="C8" s="20">
        <v>50767.985589999997</v>
      </c>
      <c r="D8" s="16">
        <f t="shared" si="0"/>
        <v>17.265731957325386</v>
      </c>
    </row>
    <row r="9" spans="1:4" ht="15.75" x14ac:dyDescent="0.25">
      <c r="A9" s="7" t="s">
        <v>6</v>
      </c>
      <c r="B9" s="14">
        <v>11554</v>
      </c>
      <c r="C9" s="20">
        <v>11173.4647</v>
      </c>
      <c r="D9" s="16"/>
    </row>
    <row r="10" spans="1:4" ht="15.75" x14ac:dyDescent="0.25">
      <c r="A10" s="7" t="s">
        <v>27</v>
      </c>
      <c r="B10" s="14">
        <v>5434</v>
      </c>
      <c r="C10" s="20">
        <v>402.95562000000001</v>
      </c>
      <c r="D10" s="16">
        <f t="shared" si="0"/>
        <v>7.4154512329775493</v>
      </c>
    </row>
    <row r="11" spans="1:4" ht="15.75" x14ac:dyDescent="0.25">
      <c r="A11" s="7" t="s">
        <v>7</v>
      </c>
      <c r="B11" s="14">
        <v>15341</v>
      </c>
      <c r="C11" s="20">
        <v>9039.0698699999994</v>
      </c>
      <c r="D11" s="16">
        <f t="shared" si="0"/>
        <v>58.920995176324872</v>
      </c>
    </row>
    <row r="12" spans="1:4" ht="31.5" x14ac:dyDescent="0.25">
      <c r="A12" s="7" t="s">
        <v>8</v>
      </c>
      <c r="B12" s="14">
        <v>87266</v>
      </c>
      <c r="C12" s="21">
        <v>21218.55747</v>
      </c>
      <c r="D12" s="16">
        <f t="shared" si="0"/>
        <v>24.314804700570669</v>
      </c>
    </row>
    <row r="13" spans="1:4" ht="15.75" x14ac:dyDescent="0.25">
      <c r="A13" s="7" t="s">
        <v>9</v>
      </c>
      <c r="B13" s="14">
        <v>10705</v>
      </c>
      <c r="C13" s="21">
        <v>2918.46333</v>
      </c>
      <c r="D13" s="16">
        <f t="shared" si="0"/>
        <v>27.262618682858481</v>
      </c>
    </row>
    <row r="14" spans="1:4" ht="15.75" x14ac:dyDescent="0.25">
      <c r="A14" s="7" t="s">
        <v>28</v>
      </c>
      <c r="B14" s="14">
        <v>1650</v>
      </c>
      <c r="C14" s="21">
        <v>5172.7807199999997</v>
      </c>
      <c r="D14" s="16">
        <f t="shared" si="0"/>
        <v>313.50186181818179</v>
      </c>
    </row>
    <row r="15" spans="1:4" ht="15.75" x14ac:dyDescent="0.25">
      <c r="A15" s="7" t="s">
        <v>10</v>
      </c>
      <c r="B15" s="14">
        <v>14832</v>
      </c>
      <c r="C15" s="21">
        <v>8231.3937900000001</v>
      </c>
      <c r="D15" s="16">
        <f t="shared" si="0"/>
        <v>55.497530946601948</v>
      </c>
    </row>
    <row r="16" spans="1:4" ht="15.75" x14ac:dyDescent="0.25">
      <c r="A16" s="7" t="s">
        <v>11</v>
      </c>
      <c r="B16" s="14">
        <v>1728</v>
      </c>
      <c r="C16" s="21">
        <v>227.70123000000001</v>
      </c>
      <c r="D16" s="16">
        <f t="shared" si="0"/>
        <v>13.177154513888889</v>
      </c>
    </row>
    <row r="17" spans="1:4" ht="15.75" x14ac:dyDescent="0.25">
      <c r="A17" s="7" t="s">
        <v>12</v>
      </c>
      <c r="B17" s="14">
        <v>2521</v>
      </c>
      <c r="C17" s="21">
        <v>0</v>
      </c>
      <c r="D17" s="16">
        <v>0</v>
      </c>
    </row>
    <row r="18" spans="1:4" s="6" customFormat="1" ht="15.75" x14ac:dyDescent="0.25">
      <c r="A18" s="5" t="s">
        <v>13</v>
      </c>
      <c r="B18" s="14">
        <v>1701775.56767</v>
      </c>
      <c r="C18" s="20">
        <v>334825.07899000001</v>
      </c>
      <c r="D18" s="16">
        <f t="shared" si="0"/>
        <v>19.675043251938828</v>
      </c>
    </row>
    <row r="19" spans="1:4" s="6" customFormat="1" ht="15.75" x14ac:dyDescent="0.25">
      <c r="A19" s="5" t="s">
        <v>14</v>
      </c>
      <c r="B19" s="15">
        <f>B18+B5</f>
        <v>2817295.5676699998</v>
      </c>
      <c r="C19" s="15">
        <f>C18+C5</f>
        <v>571225.21548000001</v>
      </c>
      <c r="D19" s="17">
        <f>C19/B19*100</f>
        <v>20.27565804721096</v>
      </c>
    </row>
    <row r="20" spans="1:4" ht="15.75" x14ac:dyDescent="0.25">
      <c r="A20" s="7"/>
      <c r="B20" s="12"/>
      <c r="C20" s="12"/>
      <c r="D20" s="16"/>
    </row>
    <row r="21" spans="1:4" s="6" customFormat="1" ht="15.75" x14ac:dyDescent="0.25">
      <c r="A21" s="5" t="s">
        <v>15</v>
      </c>
      <c r="B21" s="11"/>
      <c r="C21" s="11"/>
      <c r="D21" s="16"/>
    </row>
    <row r="22" spans="1:4" s="6" customFormat="1" ht="15.75" x14ac:dyDescent="0.25">
      <c r="A22" s="5" t="s">
        <v>16</v>
      </c>
      <c r="B22" s="11">
        <f>B23+B24+B25+B26+B27</f>
        <v>210856.86775999999</v>
      </c>
      <c r="C22" s="11">
        <f>C23+C24+C25+C26+C27</f>
        <v>33289.817559999996</v>
      </c>
      <c r="D22" s="17">
        <f t="shared" ref="D22:D29" si="1">C22/B22*100</f>
        <v>15.78787445419653</v>
      </c>
    </row>
    <row r="23" spans="1:4" ht="47.25" x14ac:dyDescent="0.25">
      <c r="A23" s="7" t="s">
        <v>29</v>
      </c>
      <c r="B23" s="12">
        <v>5633</v>
      </c>
      <c r="C23" s="12">
        <v>719.95806000000005</v>
      </c>
      <c r="D23" s="18">
        <f t="shared" si="1"/>
        <v>12.781076868453756</v>
      </c>
    </row>
    <row r="24" spans="1:4" ht="47.25" x14ac:dyDescent="0.25">
      <c r="A24" s="7" t="s">
        <v>30</v>
      </c>
      <c r="B24" s="12">
        <v>133565.86775999999</v>
      </c>
      <c r="C24" s="12">
        <v>24793.277689999999</v>
      </c>
      <c r="D24" s="18">
        <f t="shared" si="1"/>
        <v>18.562584967104172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8"/>
    </row>
    <row r="26" spans="1:4" ht="15.75" x14ac:dyDescent="0.25">
      <c r="A26" s="7" t="s">
        <v>31</v>
      </c>
      <c r="B26" s="12">
        <v>1200</v>
      </c>
      <c r="C26" s="12"/>
      <c r="D26" s="18">
        <f t="shared" si="1"/>
        <v>0</v>
      </c>
    </row>
    <row r="27" spans="1:4" ht="15.75" x14ac:dyDescent="0.25">
      <c r="A27" s="7" t="s">
        <v>32</v>
      </c>
      <c r="B27" s="12">
        <v>70439.899999999994</v>
      </c>
      <c r="C27" s="12">
        <v>7776.5818099999997</v>
      </c>
      <c r="D27" s="18">
        <f t="shared" si="1"/>
        <v>11.040023921101536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874.47500000000002</v>
      </c>
      <c r="D28" s="17">
        <f t="shared" si="1"/>
        <v>25</v>
      </c>
    </row>
    <row r="29" spans="1:4" ht="15.75" x14ac:dyDescent="0.25">
      <c r="A29" s="7" t="s">
        <v>33</v>
      </c>
      <c r="B29" s="12">
        <v>3497.9</v>
      </c>
      <c r="C29" s="12">
        <v>874.47500000000002</v>
      </c>
      <c r="D29" s="17">
        <f t="shared" si="1"/>
        <v>25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1237.00351</v>
      </c>
      <c r="D30" s="17">
        <f>C30/B30*100</f>
        <v>10.188645992916562</v>
      </c>
    </row>
    <row r="31" spans="1:4" ht="31.5" x14ac:dyDescent="0.25">
      <c r="A31" s="7" t="s">
        <v>60</v>
      </c>
      <c r="B31" s="12">
        <v>12141</v>
      </c>
      <c r="C31" s="12">
        <v>1237.00351</v>
      </c>
      <c r="D31" s="16">
        <f t="shared" ref="D31:D63" si="2">C31/B31*100</f>
        <v>10.188645992916562</v>
      </c>
    </row>
    <row r="32" spans="1:4" s="6" customFormat="1" ht="15.75" x14ac:dyDescent="0.25">
      <c r="A32" s="5" t="s">
        <v>19</v>
      </c>
      <c r="B32" s="11">
        <f>SUM(B33:B36)</f>
        <v>172027.36</v>
      </c>
      <c r="C32" s="11">
        <f>SUM(C33:C36)</f>
        <v>11173.035900000001</v>
      </c>
      <c r="D32" s="17">
        <f>C32/B32*100</f>
        <v>6.494917959561783</v>
      </c>
    </row>
    <row r="33" spans="1:4" ht="15.75" x14ac:dyDescent="0.25">
      <c r="A33" s="7" t="s">
        <v>34</v>
      </c>
      <c r="B33" s="12">
        <v>7162</v>
      </c>
      <c r="C33" s="12">
        <v>1147.6379999999999</v>
      </c>
      <c r="D33" s="16">
        <f t="shared" si="2"/>
        <v>16.023987712929351</v>
      </c>
    </row>
    <row r="34" spans="1:4" ht="15.75" x14ac:dyDescent="0.25">
      <c r="A34" s="7" t="s">
        <v>35</v>
      </c>
      <c r="B34" s="12">
        <v>12400</v>
      </c>
      <c r="C34" s="12">
        <v>1953.51016</v>
      </c>
      <c r="D34" s="16">
        <f t="shared" si="2"/>
        <v>15.754114193548387</v>
      </c>
    </row>
    <row r="35" spans="1:4" ht="15.75" x14ac:dyDescent="0.25">
      <c r="A35" s="7" t="s">
        <v>36</v>
      </c>
      <c r="B35" s="12">
        <v>131440.35999999999</v>
      </c>
      <c r="C35" s="12">
        <v>5508.9979999999996</v>
      </c>
      <c r="D35" s="16">
        <f t="shared" si="2"/>
        <v>4.1912529758743817</v>
      </c>
    </row>
    <row r="36" spans="1:4" ht="15.75" x14ac:dyDescent="0.25">
      <c r="A36" s="7" t="s">
        <v>37</v>
      </c>
      <c r="B36" s="12">
        <v>21025</v>
      </c>
      <c r="C36" s="12">
        <v>2562.8897400000001</v>
      </c>
      <c r="D36" s="16">
        <f t="shared" si="2"/>
        <v>12.189725279429252</v>
      </c>
    </row>
    <row r="37" spans="1:4" s="6" customFormat="1" ht="15.75" x14ac:dyDescent="0.25">
      <c r="A37" s="5" t="s">
        <v>20</v>
      </c>
      <c r="B37" s="11">
        <f>B38+B39+B40+B41</f>
        <v>61488.92585</v>
      </c>
      <c r="C37" s="11">
        <f>C38+C39+C40+C41</f>
        <v>4903.4360200000001</v>
      </c>
      <c r="D37" s="17">
        <f>C37/B37*100</f>
        <v>7.9745026477804375</v>
      </c>
    </row>
    <row r="38" spans="1:4" ht="15.75" x14ac:dyDescent="0.25">
      <c r="A38" s="7" t="s">
        <v>38</v>
      </c>
      <c r="B38" s="12">
        <v>2025</v>
      </c>
      <c r="C38" s="12">
        <v>320.34213999999997</v>
      </c>
      <c r="D38" s="16">
        <f t="shared" si="2"/>
        <v>15.819364938271605</v>
      </c>
    </row>
    <row r="39" spans="1:4" ht="15.75" x14ac:dyDescent="0.25">
      <c r="A39" s="7" t="s">
        <v>39</v>
      </c>
      <c r="B39" s="12">
        <v>7957.09249</v>
      </c>
      <c r="C39" s="12">
        <v>1683.50325</v>
      </c>
      <c r="D39" s="16">
        <f t="shared" si="2"/>
        <v>21.157266327062636</v>
      </c>
    </row>
    <row r="40" spans="1:4" ht="15.75" x14ac:dyDescent="0.25">
      <c r="A40" s="7" t="s">
        <v>40</v>
      </c>
      <c r="B40" s="12">
        <v>43406.833359999997</v>
      </c>
      <c r="C40" s="12">
        <v>2899.5906300000001</v>
      </c>
      <c r="D40" s="16">
        <f t="shared" si="2"/>
        <v>6.6800326251672928</v>
      </c>
    </row>
    <row r="41" spans="1:4" ht="15.75" x14ac:dyDescent="0.25">
      <c r="A41" s="7" t="s">
        <v>41</v>
      </c>
      <c r="B41" s="12">
        <v>8100</v>
      </c>
      <c r="C41" s="12">
        <v>0</v>
      </c>
      <c r="D41" s="16">
        <f t="shared" si="2"/>
        <v>0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6"/>
    </row>
    <row r="44" spans="1:4" s="6" customFormat="1" ht="15.75" x14ac:dyDescent="0.25">
      <c r="A44" s="5" t="s">
        <v>21</v>
      </c>
      <c r="B44" s="11">
        <f>SUM(B45:B49)</f>
        <v>1831655.1794</v>
      </c>
      <c r="C44" s="11">
        <f>SUM(C45:C49)</f>
        <v>409387.41635999997</v>
      </c>
      <c r="D44" s="17">
        <f>C44/B44*100</f>
        <v>22.350681556454532</v>
      </c>
    </row>
    <row r="45" spans="1:4" ht="15.75" x14ac:dyDescent="0.25">
      <c r="A45" s="7" t="s">
        <v>42</v>
      </c>
      <c r="B45" s="12">
        <v>536232.04</v>
      </c>
      <c r="C45" s="12">
        <v>116861.053</v>
      </c>
      <c r="D45" s="16">
        <f t="shared" si="2"/>
        <v>21.793000843440836</v>
      </c>
    </row>
    <row r="46" spans="1:4" ht="15.75" x14ac:dyDescent="0.25">
      <c r="A46" s="7" t="s">
        <v>43</v>
      </c>
      <c r="B46" s="12">
        <v>1020824.99652</v>
      </c>
      <c r="C46" s="12">
        <v>239942.81177</v>
      </c>
      <c r="D46" s="16">
        <f t="shared" si="2"/>
        <v>23.504793925302263</v>
      </c>
    </row>
    <row r="47" spans="1:4" ht="15.75" x14ac:dyDescent="0.25">
      <c r="A47" s="7" t="s">
        <v>57</v>
      </c>
      <c r="B47" s="12">
        <v>152798.5184</v>
      </c>
      <c r="C47" s="12">
        <v>37042.465499999998</v>
      </c>
      <c r="D47" s="16">
        <f t="shared" si="2"/>
        <v>24.242686308665149</v>
      </c>
    </row>
    <row r="48" spans="1:4" ht="15.75" x14ac:dyDescent="0.25">
      <c r="A48" s="7" t="s">
        <v>45</v>
      </c>
      <c r="B48" s="12">
        <v>18845</v>
      </c>
      <c r="C48" s="12">
        <v>4461.2489999999998</v>
      </c>
      <c r="D48" s="16">
        <f t="shared" si="2"/>
        <v>23.673382860175114</v>
      </c>
    </row>
    <row r="49" spans="1:4" ht="15.75" x14ac:dyDescent="0.25">
      <c r="A49" s="8" t="s">
        <v>44</v>
      </c>
      <c r="B49" s="12">
        <v>102954.62448</v>
      </c>
      <c r="C49" s="12">
        <v>11079.837090000001</v>
      </c>
      <c r="D49" s="16">
        <f t="shared" si="2"/>
        <v>10.76186440964813</v>
      </c>
    </row>
    <row r="50" spans="1:4" s="6" customFormat="1" ht="15.75" x14ac:dyDescent="0.25">
      <c r="A50" s="5" t="s">
        <v>65</v>
      </c>
      <c r="B50" s="11">
        <f>B51</f>
        <v>141886.57793999999</v>
      </c>
      <c r="C50" s="11">
        <f>C51</f>
        <v>34201.174939999997</v>
      </c>
      <c r="D50" s="17">
        <f>C50/B50*100</f>
        <v>24.104587929707314</v>
      </c>
    </row>
    <row r="51" spans="1:4" ht="15.75" x14ac:dyDescent="0.25">
      <c r="A51" s="7" t="s">
        <v>46</v>
      </c>
      <c r="B51" s="12">
        <v>141886.57793999999</v>
      </c>
      <c r="C51" s="12">
        <v>34201.174939999997</v>
      </c>
      <c r="D51" s="16">
        <f t="shared" si="2"/>
        <v>24.104587929707314</v>
      </c>
    </row>
    <row r="52" spans="1:4" s="6" customFormat="1" ht="15.75" x14ac:dyDescent="0.25">
      <c r="A52" s="5" t="s">
        <v>54</v>
      </c>
      <c r="B52" s="11">
        <f>B53+B54+B55</f>
        <v>186332.87946999999</v>
      </c>
      <c r="C52" s="11">
        <f>C53+C54+C55</f>
        <v>29865.032809999997</v>
      </c>
      <c r="D52" s="17">
        <f>C52/B52*100</f>
        <v>16.027784733938134</v>
      </c>
    </row>
    <row r="53" spans="1:4" ht="15.75" x14ac:dyDescent="0.25">
      <c r="A53" s="7" t="s">
        <v>47</v>
      </c>
      <c r="B53" s="12">
        <v>4245.1719999999996</v>
      </c>
      <c r="C53" s="12">
        <v>911.04574000000002</v>
      </c>
      <c r="D53" s="16">
        <f t="shared" si="2"/>
        <v>21.460749764673849</v>
      </c>
    </row>
    <row r="54" spans="1:4" ht="15.75" x14ac:dyDescent="0.25">
      <c r="A54" s="7" t="s">
        <v>48</v>
      </c>
      <c r="B54" s="12">
        <v>18651.714</v>
      </c>
      <c r="C54" s="12">
        <v>6100</v>
      </c>
      <c r="D54" s="16">
        <f t="shared" si="2"/>
        <v>32.704769116661339</v>
      </c>
    </row>
    <row r="55" spans="1:4" ht="15.75" x14ac:dyDescent="0.25">
      <c r="A55" s="7" t="s">
        <v>49</v>
      </c>
      <c r="B55" s="12">
        <v>163435.99346999999</v>
      </c>
      <c r="C55" s="12">
        <v>22853.987069999999</v>
      </c>
      <c r="D55" s="16">
        <f t="shared" si="2"/>
        <v>13.983447944834158</v>
      </c>
    </row>
    <row r="56" spans="1:4" s="6" customFormat="1" ht="15.75" x14ac:dyDescent="0.25">
      <c r="A56" s="5" t="s">
        <v>22</v>
      </c>
      <c r="B56" s="11">
        <f>B57+B58</f>
        <v>79620.299999999988</v>
      </c>
      <c r="C56" s="11">
        <f>C57+C58</f>
        <v>16417.241000000002</v>
      </c>
      <c r="D56" s="11">
        <f>C56/B56*100</f>
        <v>20.61941615392055</v>
      </c>
    </row>
    <row r="57" spans="1:4" ht="15.75" x14ac:dyDescent="0.25">
      <c r="A57" s="7" t="s">
        <v>50</v>
      </c>
      <c r="B57" s="12">
        <v>33756.6</v>
      </c>
      <c r="C57" s="12">
        <v>5846.2460000000001</v>
      </c>
      <c r="D57" s="16">
        <f>C57/B57*100</f>
        <v>17.318823578203968</v>
      </c>
    </row>
    <row r="58" spans="1:4" ht="15.75" x14ac:dyDescent="0.25">
      <c r="A58" s="7" t="s">
        <v>62</v>
      </c>
      <c r="B58" s="12">
        <v>45863.7</v>
      </c>
      <c r="C58" s="12">
        <v>10570.995000000001</v>
      </c>
      <c r="D58" s="16"/>
    </row>
    <row r="59" spans="1:4" s="6" customFormat="1" ht="15.75" x14ac:dyDescent="0.25">
      <c r="A59" s="5" t="s">
        <v>23</v>
      </c>
      <c r="B59" s="11">
        <f>B60+B61</f>
        <v>6430</v>
      </c>
      <c r="C59" s="11">
        <f>C60+C61</f>
        <v>963.30155999999999</v>
      </c>
      <c r="D59" s="16">
        <f t="shared" si="2"/>
        <v>14.981361741835148</v>
      </c>
    </row>
    <row r="60" spans="1:4" ht="15.75" x14ac:dyDescent="0.25">
      <c r="A60" s="7" t="s">
        <v>51</v>
      </c>
      <c r="B60" s="12">
        <v>4900</v>
      </c>
      <c r="C60" s="12">
        <v>816.6585</v>
      </c>
      <c r="D60" s="16">
        <f t="shared" si="2"/>
        <v>16.666499999999999</v>
      </c>
    </row>
    <row r="61" spans="1:4" ht="15.75" x14ac:dyDescent="0.25">
      <c r="A61" s="7" t="s">
        <v>52</v>
      </c>
      <c r="B61" s="12">
        <v>1530</v>
      </c>
      <c r="C61" s="12">
        <v>146.64305999999999</v>
      </c>
      <c r="D61" s="16">
        <f t="shared" si="2"/>
        <v>9.5845137254901953</v>
      </c>
    </row>
    <row r="62" spans="1:4" s="6" customFormat="1" ht="31.5" x14ac:dyDescent="0.25">
      <c r="A62" s="5" t="s">
        <v>66</v>
      </c>
      <c r="B62" s="11">
        <f>B63+B64</f>
        <v>139824</v>
      </c>
      <c r="C62" s="11">
        <f>C63+C64</f>
        <v>34955.982000000004</v>
      </c>
      <c r="D62" s="17">
        <f>C62/B62*100</f>
        <v>24.999987126673535</v>
      </c>
    </row>
    <row r="63" spans="1:4" s="6" customFormat="1" ht="31.5" x14ac:dyDescent="0.25">
      <c r="A63" s="7" t="s">
        <v>53</v>
      </c>
      <c r="B63" s="12">
        <v>139824</v>
      </c>
      <c r="C63" s="12">
        <v>34955.982000000004</v>
      </c>
      <c r="D63" s="16">
        <f t="shared" si="2"/>
        <v>24.999987126673535</v>
      </c>
    </row>
    <row r="64" spans="1:4" s="6" customFormat="1" ht="15.75" x14ac:dyDescent="0.25">
      <c r="A64" s="7" t="s">
        <v>55</v>
      </c>
      <c r="B64" s="12"/>
      <c r="C64" s="12"/>
      <c r="D64" s="16"/>
    </row>
    <row r="65" spans="1:4" ht="15.75" x14ac:dyDescent="0.25">
      <c r="A65" s="5" t="s">
        <v>24</v>
      </c>
      <c r="B65" s="11">
        <f>B62+B59+B56+B52+B50+B44+B37+B32+B30+B28+B22+B42</f>
        <v>2857760.9904199997</v>
      </c>
      <c r="C65" s="11">
        <f>C62+C59+C56+C52+C50+C44+C37+C32+C30+C28+C22+C42</f>
        <v>577267.91665999999</v>
      </c>
      <c r="D65" s="17">
        <f>C65/B65*100</f>
        <v>20.200006879342279</v>
      </c>
    </row>
    <row r="66" spans="1:4" ht="15.75" x14ac:dyDescent="0.25">
      <c r="A66" s="5" t="s">
        <v>25</v>
      </c>
      <c r="B66" s="11">
        <f>B19-B65</f>
        <v>-40465.422749999911</v>
      </c>
      <c r="C66" s="11">
        <f>C19-C65</f>
        <v>-6042.7011799999746</v>
      </c>
      <c r="D66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2025-04-09T11:11:07Z</dcterms:modified>
</cp:coreProperties>
</file>