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479A1BF-1265-4354-B180-8AF829E1C7E7}" xr6:coauthVersionLast="45" xr6:coauthVersionMax="45" xr10:uidLastSave="{00000000-0000-0000-0000-000000000000}"/>
  <bookViews>
    <workbookView xWindow="60" yWindow="105" windowWidth="15870" windowHeight="15120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<sst xmlns="http://schemas.openxmlformats.org/spreadsheetml/2006/main" count="69" uniqueCount="69">
  <si>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</si>
  <si>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</si>
  <si>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</si>
  <si>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</si>
  <si>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</si>
  <si>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</si>
  <si>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</si>
  <si>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</si>
  <si>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</si>
  <si>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</si>
  <si>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</si>
  <si>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</si>
  <si>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</si>
  <si>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</si>
  <si>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</si>
  <si>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</si>
  <si>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</si>
  <si>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</si>
  <si>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</si>
  <si>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</si>
  <si>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</si>
  <si>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</si>
  <si>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</si>
  <si>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</si>
  <si>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</si>
  <si>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</si>
  <si>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</si>
  <si>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</si>
  <si>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</si>
  <si>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</si>
  <si>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</si>
  <si>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</si>
  <si>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</si>
  <si>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</si>
  <si>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</si>
  <si>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</si>
  <si>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</si>
  <si>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</si>
  <si>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</si>
  <si>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</si>
  <si>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</si>
  <si>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</si>
  <si>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</si>
  <si>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</si>
  <si>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</si>
  <si>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</si>
  <si>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</si>
  <si>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</si>
  <si>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</si>
  <si>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</si>
  <si>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</si>
  <si>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</si>
  <si>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</si>
  <si>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</si>
  <si>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</si>
  <si>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</si>
  <si>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</si>
  <si>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</si>
  <si>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</si>
  <si>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</si>
  <si>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</si>
  <si>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</si>
  <si>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</si>
  <si>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</si>
  <si>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</si>
  <si>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</si>
  <si>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</si>
  <si>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Отчет об исполнении  бюджета муниципального  района Мелеузовский район Республики Башкортостан за апрель 2025 года</t>
  </si>
  <si>
    <t>1006 - Другие вопросы в области социальной политики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</si>
</sst>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7" formatCode="#,##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 wrapText="1"/>
    </xf>
    <xf numFmtId="167" fontId="2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46" zoomScaleNormal="100" workbookViewId="0">
      <selection activeCell="B66" sqref="B66:C66"/>
    </sheetView>
  </sheetViews>
  <sheetFormatPr defaultColWidth="9.140625" defaultRowHeight="15" x14ac:dyDescent="0.25"/>
  <cols>
    <col min="1" max="1" width="84.1406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20" t="s">
        <v>67</v>
      </c>
      <c r="B1" s="20"/>
      <c r="C1" s="20"/>
      <c r="D1" s="20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6"/>
    </row>
    <row r="5" spans="1:4" s="6" customFormat="1" ht="15.75" x14ac:dyDescent="0.25">
      <c r="A5" s="5" t="s">
        <v>3</v>
      </c>
      <c r="B5" s="13">
        <f>SUM(B6:B17)</f>
        <v>1229520</v>
      </c>
      <c r="C5" s="21">
        <f>SUM(C6:C17)</f>
        <v>392155.9565700001</v>
      </c>
      <c r="D5" s="17">
        <f>C5/B5*100</f>
        <v>31.895044941928564</v>
      </c>
    </row>
    <row r="6" spans="1:4" ht="15.75" x14ac:dyDescent="0.25">
      <c r="A6" s="7" t="s">
        <v>4</v>
      </c>
      <c r="B6" s="14">
        <v>687907</v>
      </c>
      <c r="C6" s="19">
        <v>159622.15747999999</v>
      </c>
      <c r="D6" s="16">
        <f t="shared" ref="D6:D18" si="0">C6/B6*100</f>
        <v>23.204031574035444</v>
      </c>
    </row>
    <row r="7" spans="1:4" ht="31.5" x14ac:dyDescent="0.25">
      <c r="A7" s="7" t="s">
        <v>56</v>
      </c>
      <c r="B7" s="14">
        <v>35414</v>
      </c>
      <c r="C7" s="19">
        <v>10764.783949999999</v>
      </c>
      <c r="D7" s="16">
        <f t="shared" si="0"/>
        <v>30.396972807364314</v>
      </c>
    </row>
    <row r="8" spans="1:4" ht="15.75" x14ac:dyDescent="0.25">
      <c r="A8" s="7" t="s">
        <v>5</v>
      </c>
      <c r="B8" s="14">
        <v>294039</v>
      </c>
      <c r="C8" s="19">
        <v>132413.66164999999</v>
      </c>
      <c r="D8" s="16">
        <f t="shared" si="0"/>
        <v>45.032686701423955</v>
      </c>
    </row>
    <row r="9" spans="1:4" ht="15.75" x14ac:dyDescent="0.25">
      <c r="A9" s="7" t="s">
        <v>6</v>
      </c>
      <c r="B9" s="14">
        <v>21554</v>
      </c>
      <c r="C9" s="19">
        <v>14670.199640000001</v>
      </c>
      <c r="D9" s="16"/>
    </row>
    <row r="10" spans="1:4" ht="15.75" x14ac:dyDescent="0.25">
      <c r="A10" s="7" t="s">
        <v>27</v>
      </c>
      <c r="B10" s="14">
        <v>5434</v>
      </c>
      <c r="C10" s="19">
        <v>402.95562000000001</v>
      </c>
      <c r="D10" s="16">
        <f t="shared" si="0"/>
        <v>7.4154512329775493</v>
      </c>
    </row>
    <row r="11" spans="1:4" ht="15.75" x14ac:dyDescent="0.25">
      <c r="A11" s="7" t="s">
        <v>7</v>
      </c>
      <c r="B11" s="14">
        <v>55341</v>
      </c>
      <c r="C11" s="19">
        <v>12944.46586</v>
      </c>
      <c r="D11" s="16">
        <f t="shared" si="0"/>
        <v>23.390372165302399</v>
      </c>
    </row>
    <row r="12" spans="1:4" ht="31.5" x14ac:dyDescent="0.25">
      <c r="A12" s="7" t="s">
        <v>8</v>
      </c>
      <c r="B12" s="14">
        <v>93266</v>
      </c>
      <c r="C12" s="19">
        <v>28793.459620000001</v>
      </c>
      <c r="D12" s="16">
        <f t="shared" si="0"/>
        <v>30.872407544013896</v>
      </c>
    </row>
    <row r="13" spans="1:4" ht="15.75" x14ac:dyDescent="0.25">
      <c r="A13" s="7" t="s">
        <v>9</v>
      </c>
      <c r="B13" s="14">
        <v>10705</v>
      </c>
      <c r="C13" s="19">
        <v>3822.8110799999999</v>
      </c>
      <c r="D13" s="16">
        <f t="shared" si="0"/>
        <v>35.710519196637087</v>
      </c>
    </row>
    <row r="14" spans="1:4" ht="15.75" x14ac:dyDescent="0.25">
      <c r="A14" s="7" t="s">
        <v>28</v>
      </c>
      <c r="B14" s="14">
        <v>5650</v>
      </c>
      <c r="C14" s="19">
        <v>5230.78503</v>
      </c>
      <c r="D14" s="16">
        <f t="shared" si="0"/>
        <v>92.580266017699117</v>
      </c>
    </row>
    <row r="15" spans="1:4" ht="15.75" x14ac:dyDescent="0.25">
      <c r="A15" s="7" t="s">
        <v>10</v>
      </c>
      <c r="B15" s="14">
        <v>14832</v>
      </c>
      <c r="C15" s="19">
        <v>23157.110209999999</v>
      </c>
      <c r="D15" s="16">
        <f t="shared" si="0"/>
        <v>156.12938383225458</v>
      </c>
    </row>
    <row r="16" spans="1:4" ht="15.75" x14ac:dyDescent="0.25">
      <c r="A16" s="7" t="s">
        <v>11</v>
      </c>
      <c r="B16" s="14">
        <v>1728</v>
      </c>
      <c r="C16" s="19">
        <v>335.23075999999998</v>
      </c>
      <c r="D16" s="16">
        <f t="shared" si="0"/>
        <v>19.399928240740739</v>
      </c>
    </row>
    <row r="17" spans="1:4" ht="15.75" x14ac:dyDescent="0.25">
      <c r="A17" s="7" t="s">
        <v>12</v>
      </c>
      <c r="B17" s="14">
        <v>3650</v>
      </c>
      <c r="C17" s="19">
        <v>-1.6643300000000001</v>
      </c>
      <c r="D17" s="16">
        <v>0</v>
      </c>
    </row>
    <row r="18" spans="1:4" s="6" customFormat="1" ht="15.75" x14ac:dyDescent="0.25">
      <c r="A18" s="5" t="s">
        <v>13</v>
      </c>
      <c r="B18" s="14">
        <v>1726122.42612</v>
      </c>
      <c r="C18" s="19">
        <v>380423.51351000002</v>
      </c>
      <c r="D18" s="16">
        <f t="shared" si="0"/>
        <v>22.039196510824603</v>
      </c>
    </row>
    <row r="19" spans="1:4" s="6" customFormat="1" ht="15.75" x14ac:dyDescent="0.25">
      <c r="A19" s="5" t="s">
        <v>14</v>
      </c>
      <c r="B19" s="15">
        <f>B18+B5</f>
        <v>2955642.42612</v>
      </c>
      <c r="C19" s="22">
        <f>C18+C5</f>
        <v>772579.47008000012</v>
      </c>
      <c r="D19" s="17">
        <f>C19/B19*100</f>
        <v>26.13913859310102</v>
      </c>
    </row>
    <row r="20" spans="1:4" ht="15.75" x14ac:dyDescent="0.25">
      <c r="A20" s="7"/>
      <c r="B20" s="12"/>
      <c r="C20" s="12"/>
      <c r="D20" s="16"/>
    </row>
    <row r="21" spans="1:4" s="6" customFormat="1" ht="15.75" x14ac:dyDescent="0.25">
      <c r="A21" s="5" t="s">
        <v>15</v>
      </c>
      <c r="B21" s="11"/>
      <c r="C21" s="11"/>
      <c r="D21" s="16"/>
    </row>
    <row r="22" spans="1:4" s="6" customFormat="1" ht="15.75" x14ac:dyDescent="0.25">
      <c r="A22" s="5" t="s">
        <v>16</v>
      </c>
      <c r="B22" s="11">
        <f>B23+B24+B25+B26+B27</f>
        <v>307056.86775999999</v>
      </c>
      <c r="C22" s="11">
        <f>C23+C24+C25+C26+C27</f>
        <v>66052.101609999998</v>
      </c>
      <c r="D22" s="17">
        <f t="shared" ref="D22:D29" si="1">C22/B22*100</f>
        <v>21.51135784451083</v>
      </c>
    </row>
    <row r="23" spans="1:4" ht="47.25" x14ac:dyDescent="0.25">
      <c r="A23" s="7" t="s">
        <v>29</v>
      </c>
      <c r="B23" s="12">
        <v>5633</v>
      </c>
      <c r="C23" s="12">
        <v>1369.70487</v>
      </c>
      <c r="D23" s="18">
        <f t="shared" si="1"/>
        <v>24.315726433516776</v>
      </c>
    </row>
    <row r="24" spans="1:4" ht="47.25" x14ac:dyDescent="0.25">
      <c r="A24" s="7" t="s">
        <v>30</v>
      </c>
      <c r="B24" s="12">
        <v>138565.86775999999</v>
      </c>
      <c r="C24" s="12">
        <v>45932.332719999999</v>
      </c>
      <c r="D24" s="18">
        <f t="shared" si="1"/>
        <v>33.148374460842042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8"/>
    </row>
    <row r="26" spans="1:4" ht="15.75" x14ac:dyDescent="0.25">
      <c r="A26" s="7" t="s">
        <v>31</v>
      </c>
      <c r="B26" s="12">
        <v>1200</v>
      </c>
      <c r="C26" s="12"/>
      <c r="D26" s="18">
        <f t="shared" si="1"/>
        <v>0</v>
      </c>
    </row>
    <row r="27" spans="1:4" ht="15.75" x14ac:dyDescent="0.25">
      <c r="A27" s="7" t="s">
        <v>32</v>
      </c>
      <c r="B27" s="12">
        <v>161639.9</v>
      </c>
      <c r="C27" s="12">
        <v>18750.064020000002</v>
      </c>
      <c r="D27" s="18">
        <f t="shared" si="1"/>
        <v>11.599898304812118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1748.95</v>
      </c>
      <c r="D28" s="17">
        <f t="shared" si="1"/>
        <v>50</v>
      </c>
    </row>
    <row r="29" spans="1:4" ht="15.75" x14ac:dyDescent="0.25">
      <c r="A29" s="7" t="s">
        <v>33</v>
      </c>
      <c r="B29" s="12">
        <v>3497.9</v>
      </c>
      <c r="C29" s="12">
        <v>1748.95</v>
      </c>
      <c r="D29" s="17">
        <f t="shared" si="1"/>
        <v>50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2245.77601</v>
      </c>
      <c r="D30" s="17">
        <f>C30/B30*100</f>
        <v>18.49745498723334</v>
      </c>
    </row>
    <row r="31" spans="1:4" ht="31.5" x14ac:dyDescent="0.25">
      <c r="A31" s="7" t="s">
        <v>60</v>
      </c>
      <c r="B31" s="12">
        <v>12141</v>
      </c>
      <c r="C31" s="12">
        <v>2245.77601</v>
      </c>
      <c r="D31" s="16">
        <f t="shared" ref="D31:D64" si="2">C31/B31*100</f>
        <v>18.49745498723334</v>
      </c>
    </row>
    <row r="32" spans="1:4" s="6" customFormat="1" ht="15.75" x14ac:dyDescent="0.25">
      <c r="A32" s="5" t="s">
        <v>19</v>
      </c>
      <c r="B32" s="11">
        <f>SUM(B33:B36)</f>
        <v>184023.95368999999</v>
      </c>
      <c r="C32" s="11">
        <f>SUM(C33:C36)</f>
        <v>29810.425829999996</v>
      </c>
      <c r="D32" s="17">
        <f>C32/B32*100</f>
        <v>16.19920952259158</v>
      </c>
    </row>
    <row r="33" spans="1:4" ht="15.75" x14ac:dyDescent="0.25">
      <c r="A33" s="7" t="s">
        <v>34</v>
      </c>
      <c r="B33" s="12">
        <v>7162</v>
      </c>
      <c r="C33" s="12">
        <v>1406.2619999999999</v>
      </c>
      <c r="D33" s="16">
        <f t="shared" si="2"/>
        <v>19.635046076514939</v>
      </c>
    </row>
    <row r="34" spans="1:4" ht="15.75" x14ac:dyDescent="0.25">
      <c r="A34" s="7" t="s">
        <v>35</v>
      </c>
      <c r="B34" s="12">
        <v>12400</v>
      </c>
      <c r="C34" s="12">
        <v>3003.4071199999998</v>
      </c>
      <c r="D34" s="16">
        <f t="shared" si="2"/>
        <v>24.221025161290321</v>
      </c>
    </row>
    <row r="35" spans="1:4" ht="15.75" x14ac:dyDescent="0.25">
      <c r="A35" s="7" t="s">
        <v>36</v>
      </c>
      <c r="B35" s="12">
        <v>143436.95368999999</v>
      </c>
      <c r="C35" s="12">
        <v>20796.866969999999</v>
      </c>
      <c r="D35" s="16">
        <f t="shared" si="2"/>
        <v>14.498960299273211</v>
      </c>
    </row>
    <row r="36" spans="1:4" ht="15.75" x14ac:dyDescent="0.25">
      <c r="A36" s="7" t="s">
        <v>37</v>
      </c>
      <c r="B36" s="12">
        <v>21025</v>
      </c>
      <c r="C36" s="12">
        <v>4603.8897399999996</v>
      </c>
      <c r="D36" s="16">
        <f t="shared" si="2"/>
        <v>21.897216361474435</v>
      </c>
    </row>
    <row r="37" spans="1:4" s="6" customFormat="1" ht="15.75" x14ac:dyDescent="0.25">
      <c r="A37" s="5" t="s">
        <v>20</v>
      </c>
      <c r="B37" s="11">
        <f>B38+B39+B40+B41</f>
        <v>187536.8272</v>
      </c>
      <c r="C37" s="11">
        <f>C38+C39+C40+C41</f>
        <v>8847.3093899999985</v>
      </c>
      <c r="D37" s="17">
        <f>C37/B37*100</f>
        <v>4.7176384084629532</v>
      </c>
    </row>
    <row r="38" spans="1:4" ht="15.75" x14ac:dyDescent="0.25">
      <c r="A38" s="7" t="s">
        <v>38</v>
      </c>
      <c r="B38" s="12">
        <v>2025</v>
      </c>
      <c r="C38" s="12">
        <v>320.34213999999997</v>
      </c>
      <c r="D38" s="16">
        <f t="shared" si="2"/>
        <v>15.819364938271605</v>
      </c>
    </row>
    <row r="39" spans="1:4" ht="15.75" x14ac:dyDescent="0.25">
      <c r="A39" s="7" t="s">
        <v>39</v>
      </c>
      <c r="B39" s="12">
        <v>127397.15512</v>
      </c>
      <c r="C39" s="12">
        <v>2231.8068199999998</v>
      </c>
      <c r="D39" s="16">
        <f t="shared" si="2"/>
        <v>1.7518498100666218</v>
      </c>
    </row>
    <row r="40" spans="1:4" ht="15.75" x14ac:dyDescent="0.25">
      <c r="A40" s="7" t="s">
        <v>40</v>
      </c>
      <c r="B40" s="12">
        <v>50014.672079999997</v>
      </c>
      <c r="C40" s="12">
        <v>6295.1604299999999</v>
      </c>
      <c r="D40" s="16">
        <f t="shared" si="2"/>
        <v>12.586627419911297</v>
      </c>
    </row>
    <row r="41" spans="1:4" ht="15.75" x14ac:dyDescent="0.25">
      <c r="A41" s="7" t="s">
        <v>41</v>
      </c>
      <c r="B41" s="12">
        <v>8100</v>
      </c>
      <c r="C41" s="12">
        <v>0</v>
      </c>
      <c r="D41" s="16">
        <f t="shared" si="2"/>
        <v>0</v>
      </c>
    </row>
    <row r="42" spans="1:4" s="6" customFormat="1" ht="15.75" x14ac:dyDescent="0.25">
      <c r="A42" s="5" t="s">
        <v>58</v>
      </c>
      <c r="B42" s="11">
        <f>B43</f>
        <v>12000</v>
      </c>
      <c r="C42" s="11">
        <f t="shared" ref="C42:D42" si="3">C43</f>
        <v>0</v>
      </c>
      <c r="D42" s="11">
        <f t="shared" si="3"/>
        <v>0</v>
      </c>
    </row>
    <row r="43" spans="1:4" ht="15.75" x14ac:dyDescent="0.25">
      <c r="A43" s="7" t="s">
        <v>59</v>
      </c>
      <c r="B43" s="12">
        <v>12000</v>
      </c>
      <c r="C43" s="12">
        <v>0</v>
      </c>
      <c r="D43" s="16"/>
    </row>
    <row r="44" spans="1:4" s="6" customFormat="1" ht="15.75" x14ac:dyDescent="0.25">
      <c r="A44" s="5" t="s">
        <v>21</v>
      </c>
      <c r="B44" s="11">
        <f>SUM(B45:B49)</f>
        <v>1871314.4713199998</v>
      </c>
      <c r="C44" s="11">
        <f>SUM(C45:C49)</f>
        <v>539333.59641999996</v>
      </c>
      <c r="D44" s="17">
        <f>C44/B44*100</f>
        <v>28.821109689787271</v>
      </c>
    </row>
    <row r="45" spans="1:4" ht="15.75" x14ac:dyDescent="0.25">
      <c r="A45" s="7" t="s">
        <v>42</v>
      </c>
      <c r="B45" s="12">
        <v>537557.66168000002</v>
      </c>
      <c r="C45" s="12">
        <v>151201.63584999999</v>
      </c>
      <c r="D45" s="16">
        <f t="shared" si="2"/>
        <v>28.127519451114818</v>
      </c>
    </row>
    <row r="46" spans="1:4" ht="15.75" x14ac:dyDescent="0.25">
      <c r="A46" s="7" t="s">
        <v>43</v>
      </c>
      <c r="B46" s="12">
        <v>1059158.6667599999</v>
      </c>
      <c r="C46" s="12">
        <v>308306.86479000002</v>
      </c>
      <c r="D46" s="16">
        <f t="shared" si="2"/>
        <v>29.108657131902678</v>
      </c>
    </row>
    <row r="47" spans="1:4" ht="15.75" x14ac:dyDescent="0.25">
      <c r="A47" s="7" t="s">
        <v>57</v>
      </c>
      <c r="B47" s="12">
        <v>152798.5184</v>
      </c>
      <c r="C47" s="12">
        <v>53500.251499999998</v>
      </c>
      <c r="D47" s="16">
        <f t="shared" si="2"/>
        <v>35.013593103007466</v>
      </c>
    </row>
    <row r="48" spans="1:4" ht="15.75" x14ac:dyDescent="0.25">
      <c r="A48" s="7" t="s">
        <v>45</v>
      </c>
      <c r="B48" s="12">
        <v>18845</v>
      </c>
      <c r="C48" s="12">
        <v>7435.415</v>
      </c>
      <c r="D48" s="16">
        <f t="shared" si="2"/>
        <v>39.455638100291857</v>
      </c>
    </row>
    <row r="49" spans="1:4" ht="15.75" x14ac:dyDescent="0.25">
      <c r="A49" s="8" t="s">
        <v>44</v>
      </c>
      <c r="B49" s="12">
        <v>102954.62448</v>
      </c>
      <c r="C49" s="12">
        <v>18889.42928</v>
      </c>
      <c r="D49" s="16">
        <f t="shared" si="2"/>
        <v>18.34733444505882</v>
      </c>
    </row>
    <row r="50" spans="1:4" s="6" customFormat="1" ht="15.75" x14ac:dyDescent="0.25">
      <c r="A50" s="5" t="s">
        <v>65</v>
      </c>
      <c r="B50" s="11">
        <f>B51</f>
        <v>144886.57793999999</v>
      </c>
      <c r="C50" s="11">
        <f>C51</f>
        <v>53418.672939999997</v>
      </c>
      <c r="D50" s="17">
        <f>C50/B50*100</f>
        <v>36.869304044244586</v>
      </c>
    </row>
    <row r="51" spans="1:4" ht="15.75" x14ac:dyDescent="0.25">
      <c r="A51" s="7" t="s">
        <v>46</v>
      </c>
      <c r="B51" s="12">
        <v>144886.57793999999</v>
      </c>
      <c r="C51" s="12">
        <v>53418.672939999997</v>
      </c>
      <c r="D51" s="16">
        <f t="shared" si="2"/>
        <v>36.869304044244586</v>
      </c>
    </row>
    <row r="52" spans="1:4" s="6" customFormat="1" ht="15.75" x14ac:dyDescent="0.25">
      <c r="A52" s="5" t="s">
        <v>54</v>
      </c>
      <c r="B52" s="11">
        <f>B53+B54+B55+B56</f>
        <v>215402.46520999999</v>
      </c>
      <c r="C52" s="11">
        <f>C53+C54+C55+C56</f>
        <v>65741.860929999995</v>
      </c>
      <c r="D52" s="17">
        <f>C52/B52*100</f>
        <v>30.520477500527672</v>
      </c>
    </row>
    <row r="53" spans="1:4" ht="15.75" x14ac:dyDescent="0.25">
      <c r="A53" s="7" t="s">
        <v>47</v>
      </c>
      <c r="B53" s="12">
        <v>4314.75774</v>
      </c>
      <c r="C53" s="12">
        <v>1219.0490400000001</v>
      </c>
      <c r="D53" s="16">
        <f t="shared" si="2"/>
        <v>28.253012415941576</v>
      </c>
    </row>
    <row r="54" spans="1:4" ht="15.75" x14ac:dyDescent="0.25">
      <c r="A54" s="7" t="s">
        <v>48</v>
      </c>
      <c r="B54" s="12">
        <v>38651.714</v>
      </c>
      <c r="C54" s="12">
        <v>23800</v>
      </c>
      <c r="D54" s="16">
        <f t="shared" si="2"/>
        <v>61.57553582229238</v>
      </c>
    </row>
    <row r="55" spans="1:4" ht="15.75" x14ac:dyDescent="0.25">
      <c r="A55" s="7" t="s">
        <v>49</v>
      </c>
      <c r="B55" s="12">
        <v>163435.99346999999</v>
      </c>
      <c r="C55" s="12">
        <v>40722.811889999997</v>
      </c>
      <c r="D55" s="16">
        <f t="shared" si="2"/>
        <v>24.916672897683949</v>
      </c>
    </row>
    <row r="56" spans="1:4" ht="15.75" x14ac:dyDescent="0.25">
      <c r="A56" s="7" t="s">
        <v>68</v>
      </c>
      <c r="B56" s="12">
        <v>9000</v>
      </c>
      <c r="C56" s="12"/>
      <c r="D56" s="16">
        <f t="shared" ref="D56" si="4">C56/B56*100</f>
        <v>0</v>
      </c>
    </row>
    <row r="57" spans="1:4" s="6" customFormat="1" ht="15.75" x14ac:dyDescent="0.25">
      <c r="A57" s="5" t="s">
        <v>22</v>
      </c>
      <c r="B57" s="11">
        <f>B58+B59</f>
        <v>87120.299999999988</v>
      </c>
      <c r="C57" s="11">
        <f>C58+C59</f>
        <v>26457.069</v>
      </c>
      <c r="D57" s="11">
        <f>C57/B57*100</f>
        <v>30.368431926887308</v>
      </c>
    </row>
    <row r="58" spans="1:4" ht="15.75" x14ac:dyDescent="0.25">
      <c r="A58" s="7" t="s">
        <v>50</v>
      </c>
      <c r="B58" s="12">
        <v>33756.6</v>
      </c>
      <c r="C58" s="12">
        <v>9005.41</v>
      </c>
      <c r="D58" s="16">
        <f>C58/B58*100</f>
        <v>26.677479366997865</v>
      </c>
    </row>
    <row r="59" spans="1:4" ht="15.75" x14ac:dyDescent="0.25">
      <c r="A59" s="7" t="s">
        <v>62</v>
      </c>
      <c r="B59" s="12">
        <v>53363.7</v>
      </c>
      <c r="C59" s="12">
        <v>17451.659</v>
      </c>
      <c r="D59" s="16"/>
    </row>
    <row r="60" spans="1:4" s="6" customFormat="1" ht="15.75" x14ac:dyDescent="0.25">
      <c r="A60" s="5" t="s">
        <v>23</v>
      </c>
      <c r="B60" s="11">
        <f>B61+B62</f>
        <v>6430</v>
      </c>
      <c r="C60" s="11">
        <f>C61+C62</f>
        <v>1521.54034</v>
      </c>
      <c r="D60" s="16">
        <f t="shared" si="2"/>
        <v>23.663146811819598</v>
      </c>
    </row>
    <row r="61" spans="1:4" ht="15.75" x14ac:dyDescent="0.25">
      <c r="A61" s="7" t="s">
        <v>51</v>
      </c>
      <c r="B61" s="12">
        <v>4900</v>
      </c>
      <c r="C61" s="12">
        <v>1224.98775</v>
      </c>
      <c r="D61" s="16">
        <f t="shared" si="2"/>
        <v>24.999750000000002</v>
      </c>
    </row>
    <row r="62" spans="1:4" ht="15.75" x14ac:dyDescent="0.25">
      <c r="A62" s="7" t="s">
        <v>52</v>
      </c>
      <c r="B62" s="12">
        <v>1530</v>
      </c>
      <c r="C62" s="12">
        <v>296.55259000000001</v>
      </c>
      <c r="D62" s="16">
        <f t="shared" si="2"/>
        <v>19.382522222222224</v>
      </c>
    </row>
    <row r="63" spans="1:4" s="6" customFormat="1" ht="31.5" x14ac:dyDescent="0.25">
      <c r="A63" s="5" t="s">
        <v>66</v>
      </c>
      <c r="B63" s="11">
        <f>B64+B65</f>
        <v>146824</v>
      </c>
      <c r="C63" s="11">
        <f>C64+C65</f>
        <v>48130.307999999997</v>
      </c>
      <c r="D63" s="17">
        <f>C63/B63*100</f>
        <v>32.780954067454907</v>
      </c>
    </row>
    <row r="64" spans="1:4" s="6" customFormat="1" ht="31.5" x14ac:dyDescent="0.25">
      <c r="A64" s="7" t="s">
        <v>53</v>
      </c>
      <c r="B64" s="12">
        <v>139824</v>
      </c>
      <c r="C64" s="12">
        <v>48130.307999999997</v>
      </c>
      <c r="D64" s="16">
        <f t="shared" si="2"/>
        <v>34.422064881565397</v>
      </c>
    </row>
    <row r="65" spans="1:4" s="6" customFormat="1" ht="15.75" x14ac:dyDescent="0.25">
      <c r="A65" s="7" t="s">
        <v>55</v>
      </c>
      <c r="B65" s="12">
        <v>7000</v>
      </c>
      <c r="C65" s="12"/>
      <c r="D65" s="16"/>
    </row>
    <row r="66" spans="1:4" ht="15.75" x14ac:dyDescent="0.25">
      <c r="A66" s="5" t="s">
        <v>24</v>
      </c>
      <c r="B66" s="23">
        <f>B63+B60+B57+B52+B50+B44+B37+B32+B30+B28+B22+B42</f>
        <v>3178234.3631199994</v>
      </c>
      <c r="C66" s="23">
        <f>C63+C60+C57+C52+C50+C44+C37+C32+C30+C28+C22+C42</f>
        <v>843307.61046999984</v>
      </c>
      <c r="D66" s="17">
        <f>C66/B66*100</f>
        <v>26.533839677013127</v>
      </c>
    </row>
    <row r="67" spans="1:4" ht="15.75" x14ac:dyDescent="0.25">
      <c r="A67" s="5" t="s">
        <v>25</v>
      </c>
      <c r="B67" s="11">
        <f>B19-B66</f>
        <v>-222591.93699999945</v>
      </c>
      <c r="C67" s="11">
        <f>C19-C66</f>
        <v>-70728.140389999724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2025-05-12T11:36:39Z</dcterms:modified>
</cp:coreProperties>
</file>