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показатели" sheetId="1" r:id="rId1"/>
  </sheets>
  <definedNames>
    <definedName name="_xlnm.Print_Titles" localSheetId="0">'показатели'!$5:$5</definedName>
  </definedNames>
  <calcPr fullCalcOnLoad="1"/>
</workbook>
</file>

<file path=xl/sharedStrings.xml><?xml version="1.0" encoding="utf-8"?>
<sst xmlns="http://schemas.openxmlformats.org/spreadsheetml/2006/main" count="127" uniqueCount="125">
  <si>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</si>
  <si>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</si>
  <si>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</si>
  <si>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</si>
  <si>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</si>
  <si>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</si>
  <si>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</si>
  <si>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</si>
  <si>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</si>
  <si>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</si>
  <si>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</si>
  <si>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</si>
  <si>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</si>
  <si>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</si>
  <si>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</si>
  <si>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</si>
  <si>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</si>
  <si>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</si>
  <si>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</si>
  <si>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</si>
  <si>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</si>
  <si>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</si>
  <si>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</si>
  <si>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</si>
  <si>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</si>
  <si>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</si>
  <si>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</si>
  <si>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</si>
  <si>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</si>
  <si>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</si>
  <si>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</si>
  <si>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</si>
  <si>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</si>
  <si>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</si>
  <si>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</si>
  <si>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</si>
  <si>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</si>
  <si>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</si>
  <si>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</si>
  <si>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</si>
  <si>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</si>
  <si>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</si>
  <si>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</si>
  <si>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</si>
  <si>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</si>
  <si>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</si>
  <si>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</si>
  <si>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</si>
  <si>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</si>
  <si>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</si>
  <si>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</si>
  <si>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</si>
  <si>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</si>
  <si>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</si>
  <si>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</si>
  <si>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</si>
  <si>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</si>
  <si>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</si>
  <si>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</si>
  <si>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</si>
  <si>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</si>
  <si>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</si>
  <si>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</si>
  <si>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</si>
  <si>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</si>
  <si>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</si>
  <si>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</si>
  <si>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</si>
  <si>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</si>
  <si>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</si>
  <si>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</si>
  <si>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</si>
  <si>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</si>
  <si>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</si>
  <si>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</si>
  <si>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</si>
  <si>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</si>
  <si>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</si>
  <si>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</si>
  <si>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</si>
  <si>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</si>
  <si>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</si>
  <si>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</si>
  <si>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</si>
  <si>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</si>
  <si>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</si>
  <si>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</si>
  <si>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</si>
  <si>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</si>
  <si>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</si>
  <si>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</si>
  <si>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</si>
  <si>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</si>
  <si>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</si>
  <si>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</si>
  <si>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</si>
  <si>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</si>
  <si>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</si>
  <si>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</si>
  <si>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</si>
  <si>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</si>
  <si>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</si>
  <si>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</si>
  <si>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</si>
  <si>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</si>
  <si>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</si>
  <si>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</si>
  <si>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</si>
  <si>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</si>
  <si>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</si>
  <si>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</si>
  <si>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</si>
  <si>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</si>
  <si>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</si>
  <si>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</si>
  <si>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</si>
  <si>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</si>
  <si>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План на 2022 год</t>
  </si>
  <si>
    <t>Назначено на 2022 год</t>
  </si>
  <si>
    <t>Мелеузовский район Республики Башкортостан по доходам и расходам за 1 полугодие 2022 года</t>
  </si>
  <si>
    <t>Всего исполнено за 1 полугодие 2022 года</t>
  </si>
  <si>
    <t>Обеспечение проведения выборов и референдумов</t>
  </si>
  <si>
    <t>0107</t>
  </si>
  <si>
    <t>Исполнено за 1 полугодие 2022 года</t>
  </si>
  <si>
    <t>Профицит бюджета - 4 017,0 тыс. рублей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</si>
</sst>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00" fontId="1" fillId="0" borderId="10" xfId="0" applyNumberFormat="1" applyFont="1" applyFill="1" applyBorder="1" applyAlignment="1">
      <alignment horizontal="right" vertical="top"/>
    </xf>
    <xf numFmtId="200" fontId="2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3.875" style="1" customWidth="1"/>
    <col min="4" max="4" width="13.753906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51" t="s">
        <v>66</v>
      </c>
      <c r="B1" s="51"/>
      <c r="C1" s="51"/>
      <c r="D1" s="51"/>
      <c r="E1" s="51"/>
    </row>
    <row r="2" spans="1:5" ht="35.25" customHeight="1">
      <c r="A2" s="52" t="s">
        <v>119</v>
      </c>
      <c r="B2" s="52"/>
      <c r="C2" s="52"/>
      <c r="D2" s="52"/>
      <c r="E2" s="52"/>
    </row>
    <row r="3" spans="1:5" ht="16.5">
      <c r="A3" s="51"/>
      <c r="B3" s="51"/>
      <c r="C3" s="51"/>
      <c r="D3" s="51"/>
      <c r="E3" s="51"/>
    </row>
    <row r="4" spans="4:5" ht="16.5">
      <c r="D4" s="53" t="s">
        <v>17</v>
      </c>
      <c r="E4" s="53"/>
    </row>
    <row r="5" spans="1:5" s="4" customFormat="1" ht="88.5" customHeight="1">
      <c r="A5" s="54" t="s">
        <v>1</v>
      </c>
      <c r="B5" s="54"/>
      <c r="C5" s="18" t="s">
        <v>117</v>
      </c>
      <c r="D5" s="18" t="s">
        <v>120</v>
      </c>
      <c r="E5" s="18" t="s">
        <v>2</v>
      </c>
    </row>
    <row r="6" spans="1:5" s="4" customFormat="1" ht="18" customHeight="1">
      <c r="A6" s="55" t="s">
        <v>93</v>
      </c>
      <c r="B6" s="56"/>
      <c r="C6" s="35">
        <f>C7+C8+C9+C10+C11+C12+C13+C14+C15+C16+C17+C18</f>
        <v>715810</v>
      </c>
      <c r="D6" s="36">
        <f>D7+D8+D9+D10+D11+D12+D13+D14+D15+D16+D17+D18</f>
        <v>350197.1</v>
      </c>
      <c r="E6" s="36">
        <f>D6/C6*100</f>
        <v>48.92319190846733</v>
      </c>
    </row>
    <row r="7" spans="1:5" s="4" customFormat="1" ht="18" customHeight="1">
      <c r="A7" s="47" t="s">
        <v>3</v>
      </c>
      <c r="B7" s="48"/>
      <c r="C7" s="20">
        <v>445751</v>
      </c>
      <c r="D7" s="20">
        <v>174142.2</v>
      </c>
      <c r="E7" s="37">
        <f aca="true" t="shared" si="0" ref="E7:E25">D7/C7*100</f>
        <v>39.06714735356736</v>
      </c>
    </row>
    <row r="8" spans="1:5" s="4" customFormat="1" ht="36" customHeight="1">
      <c r="A8" s="47" t="s">
        <v>89</v>
      </c>
      <c r="B8" s="48"/>
      <c r="C8" s="20">
        <v>24568</v>
      </c>
      <c r="D8" s="20">
        <v>13071.7</v>
      </c>
      <c r="E8" s="37">
        <f t="shared" si="0"/>
        <v>53.206203191142954</v>
      </c>
    </row>
    <row r="9" spans="1:5" s="4" customFormat="1" ht="18" customHeight="1">
      <c r="A9" s="39" t="s">
        <v>4</v>
      </c>
      <c r="B9" s="40"/>
      <c r="C9" s="20">
        <v>150032</v>
      </c>
      <c r="D9" s="20">
        <v>93777.6</v>
      </c>
      <c r="E9" s="37">
        <f t="shared" si="0"/>
        <v>62.50506558600832</v>
      </c>
    </row>
    <row r="10" spans="1:5" s="4" customFormat="1" ht="18" customHeight="1">
      <c r="A10" s="39" t="s">
        <v>104</v>
      </c>
      <c r="B10" s="40"/>
      <c r="C10" s="20">
        <v>8938</v>
      </c>
      <c r="D10" s="20">
        <v>5742.9</v>
      </c>
      <c r="E10" s="37">
        <f t="shared" si="0"/>
        <v>64.25262922353994</v>
      </c>
    </row>
    <row r="11" spans="1:5" s="4" customFormat="1" ht="36.75" customHeight="1">
      <c r="A11" s="39" t="s">
        <v>54</v>
      </c>
      <c r="B11" s="40"/>
      <c r="C11" s="20">
        <v>2056</v>
      </c>
      <c r="D11" s="20">
        <v>701.5</v>
      </c>
      <c r="E11" s="37">
        <f t="shared" si="0"/>
        <v>34.11964980544747</v>
      </c>
    </row>
    <row r="12" spans="1:5" s="4" customFormat="1" ht="18" customHeight="1">
      <c r="A12" s="49" t="s">
        <v>9</v>
      </c>
      <c r="B12" s="50"/>
      <c r="C12" s="20">
        <v>9494</v>
      </c>
      <c r="D12" s="20">
        <v>5446.1</v>
      </c>
      <c r="E12" s="37">
        <f t="shared" si="0"/>
        <v>57.36359806193385</v>
      </c>
    </row>
    <row r="13" spans="1:5" s="4" customFormat="1" ht="36" customHeight="1">
      <c r="A13" s="47" t="s">
        <v>11</v>
      </c>
      <c r="B13" s="48"/>
      <c r="C13" s="20">
        <v>56244</v>
      </c>
      <c r="D13" s="20">
        <v>45429.2</v>
      </c>
      <c r="E13" s="37">
        <f t="shared" si="0"/>
        <v>80.77163786359434</v>
      </c>
    </row>
    <row r="14" spans="1:5" s="4" customFormat="1" ht="18" customHeight="1">
      <c r="A14" s="39" t="s">
        <v>5</v>
      </c>
      <c r="B14" s="40"/>
      <c r="C14" s="20">
        <v>5000</v>
      </c>
      <c r="D14" s="20">
        <v>2262.6</v>
      </c>
      <c r="E14" s="37">
        <f t="shared" si="0"/>
        <v>45.251999999999995</v>
      </c>
    </row>
    <row r="15" spans="1:5" s="4" customFormat="1" ht="36.75" customHeight="1">
      <c r="A15" s="39" t="s">
        <v>90</v>
      </c>
      <c r="B15" s="40"/>
      <c r="C15" s="20">
        <v>560</v>
      </c>
      <c r="D15" s="20">
        <v>1728.5</v>
      </c>
      <c r="E15" s="37">
        <f t="shared" si="0"/>
        <v>308.6607142857143</v>
      </c>
    </row>
    <row r="16" spans="1:5" s="4" customFormat="1" ht="18" customHeight="1">
      <c r="A16" s="47" t="s">
        <v>10</v>
      </c>
      <c r="B16" s="48"/>
      <c r="C16" s="20">
        <v>10293</v>
      </c>
      <c r="D16" s="20">
        <v>5315.4</v>
      </c>
      <c r="E16" s="37">
        <f t="shared" si="0"/>
        <v>51.640921014281545</v>
      </c>
    </row>
    <row r="17" spans="1:5" s="4" customFormat="1" ht="18" customHeight="1">
      <c r="A17" s="49" t="s">
        <v>6</v>
      </c>
      <c r="B17" s="50"/>
      <c r="C17" s="20">
        <v>1529</v>
      </c>
      <c r="D17" s="20">
        <v>2245.6</v>
      </c>
      <c r="E17" s="37">
        <f t="shared" si="0"/>
        <v>146.8672334859385</v>
      </c>
    </row>
    <row r="18" spans="1:5" s="4" customFormat="1" ht="18" customHeight="1">
      <c r="A18" s="49" t="s">
        <v>7</v>
      </c>
      <c r="B18" s="50"/>
      <c r="C18" s="20">
        <v>1345</v>
      </c>
      <c r="D18" s="37">
        <v>333.8</v>
      </c>
      <c r="E18" s="37">
        <f t="shared" si="0"/>
        <v>24.817843866171003</v>
      </c>
    </row>
    <row r="19" spans="1:5" s="4" customFormat="1" ht="18" customHeight="1">
      <c r="A19" s="43" t="s">
        <v>16</v>
      </c>
      <c r="B19" s="44"/>
      <c r="C19" s="38">
        <f>C20+C27+C25+C26</f>
        <v>1268821.5</v>
      </c>
      <c r="D19" s="38">
        <f>D20+D27+D25+D26</f>
        <v>692045.1</v>
      </c>
      <c r="E19" s="30">
        <f t="shared" si="0"/>
        <v>54.542352884152734</v>
      </c>
    </row>
    <row r="20" spans="1:5" s="4" customFormat="1" ht="33" customHeight="1">
      <c r="A20" s="45" t="s">
        <v>52</v>
      </c>
      <c r="B20" s="46"/>
      <c r="C20" s="20">
        <f>C21+C22+C23+C24</f>
        <v>1268769.3</v>
      </c>
      <c r="D20" s="20">
        <f>D21+D22+D23+D24</f>
        <v>704682.9</v>
      </c>
      <c r="E20" s="37">
        <f t="shared" si="0"/>
        <v>55.54066448486734</v>
      </c>
    </row>
    <row r="21" spans="1:5" s="4" customFormat="1" ht="18" customHeight="1">
      <c r="A21" s="39" t="s">
        <v>111</v>
      </c>
      <c r="B21" s="40"/>
      <c r="C21" s="20">
        <v>66120.4</v>
      </c>
      <c r="D21" s="20">
        <v>33060.2</v>
      </c>
      <c r="E21" s="37">
        <f t="shared" si="0"/>
        <v>50</v>
      </c>
    </row>
    <row r="22" spans="1:5" s="4" customFormat="1" ht="18" customHeight="1">
      <c r="A22" s="39" t="s">
        <v>87</v>
      </c>
      <c r="B22" s="40"/>
      <c r="C22" s="20">
        <v>262245.4</v>
      </c>
      <c r="D22" s="20">
        <v>130898.3</v>
      </c>
      <c r="E22" s="37">
        <f t="shared" si="0"/>
        <v>49.91443129221713</v>
      </c>
    </row>
    <row r="23" spans="1:5" s="4" customFormat="1" ht="18" customHeight="1">
      <c r="A23" s="39" t="s">
        <v>94</v>
      </c>
      <c r="B23" s="40"/>
      <c r="C23" s="20">
        <v>886615.8</v>
      </c>
      <c r="D23" s="20">
        <v>510039.3</v>
      </c>
      <c r="E23" s="37">
        <f>D23/C23*100</f>
        <v>57.52652952947601</v>
      </c>
    </row>
    <row r="24" spans="1:5" s="4" customFormat="1" ht="18" customHeight="1">
      <c r="A24" s="39" t="s">
        <v>88</v>
      </c>
      <c r="B24" s="40"/>
      <c r="C24" s="20">
        <v>53787.7</v>
      </c>
      <c r="D24" s="20">
        <v>30685.1</v>
      </c>
      <c r="E24" s="37">
        <f t="shared" si="0"/>
        <v>57.04854455572557</v>
      </c>
    </row>
    <row r="25" spans="1:5" s="4" customFormat="1" ht="18" customHeight="1">
      <c r="A25" s="39" t="s">
        <v>95</v>
      </c>
      <c r="B25" s="40"/>
      <c r="C25" s="20">
        <v>52.2</v>
      </c>
      <c r="D25" s="20">
        <v>52.2</v>
      </c>
      <c r="E25" s="37">
        <f t="shared" si="0"/>
        <v>100</v>
      </c>
    </row>
    <row r="26" spans="1:5" s="4" customFormat="1" ht="53.25" customHeight="1">
      <c r="A26" s="39" t="s">
        <v>116</v>
      </c>
      <c r="B26" s="40"/>
      <c r="C26" s="20">
        <v>0</v>
      </c>
      <c r="D26" s="20">
        <v>470.8</v>
      </c>
      <c r="E26" s="37" t="s">
        <v>91</v>
      </c>
    </row>
    <row r="27" spans="1:5" s="4" customFormat="1" ht="36.75" customHeight="1">
      <c r="A27" s="39" t="s">
        <v>65</v>
      </c>
      <c r="B27" s="40"/>
      <c r="C27" s="20">
        <v>0</v>
      </c>
      <c r="D27" s="20">
        <v>-13160.8</v>
      </c>
      <c r="E27" s="37" t="s">
        <v>91</v>
      </c>
    </row>
    <row r="28" spans="1:5" s="4" customFormat="1" ht="15.75" customHeight="1">
      <c r="A28" s="41" t="s">
        <v>18</v>
      </c>
      <c r="B28" s="42"/>
      <c r="C28" s="23">
        <f>C19+C6</f>
        <v>1984631.5</v>
      </c>
      <c r="D28" s="23">
        <f>D19+D6</f>
        <v>1042242.2</v>
      </c>
      <c r="E28" s="30">
        <f>D28/C28*100</f>
        <v>52.51565340971359</v>
      </c>
    </row>
    <row r="29" spans="1:5" s="4" customFormat="1" ht="9" customHeight="1">
      <c r="A29" s="21"/>
      <c r="B29" s="22"/>
      <c r="C29" s="23"/>
      <c r="D29" s="23"/>
      <c r="E29" s="30"/>
    </row>
    <row r="30" spans="1:5" s="4" customFormat="1" ht="66" customHeight="1">
      <c r="A30" s="18" t="s">
        <v>8</v>
      </c>
      <c r="B30" s="18" t="s">
        <v>31</v>
      </c>
      <c r="C30" s="18" t="s">
        <v>118</v>
      </c>
      <c r="D30" s="18" t="s">
        <v>123</v>
      </c>
      <c r="E30" s="19" t="s">
        <v>2</v>
      </c>
    </row>
    <row r="31" spans="1:5" s="3" customFormat="1" ht="16.5">
      <c r="A31" s="24" t="s">
        <v>32</v>
      </c>
      <c r="B31" s="25" t="s">
        <v>19</v>
      </c>
      <c r="C31" s="23">
        <f>C32+C33+C36+C37+C34+C35</f>
        <v>140024.40000000002</v>
      </c>
      <c r="D31" s="23">
        <f>D32+D33+D36+D37+D34+D35</f>
        <v>56723.2</v>
      </c>
      <c r="E31" s="23">
        <f aca="true" t="shared" si="1" ref="E31:E41">D31/C31*100</f>
        <v>40.509511199476655</v>
      </c>
    </row>
    <row r="32" spans="1:5" s="3" customFormat="1" ht="51.75" customHeight="1">
      <c r="A32" s="26" t="s">
        <v>14</v>
      </c>
      <c r="B32" s="27" t="s">
        <v>49</v>
      </c>
      <c r="C32" s="20">
        <v>4627</v>
      </c>
      <c r="D32" s="28">
        <v>1810.2</v>
      </c>
      <c r="E32" s="20">
        <f t="shared" si="1"/>
        <v>39.122541603630864</v>
      </c>
    </row>
    <row r="33" spans="1:5" s="2" customFormat="1" ht="54" customHeight="1">
      <c r="A33" s="26" t="s">
        <v>0</v>
      </c>
      <c r="B33" s="27" t="s">
        <v>33</v>
      </c>
      <c r="C33" s="20">
        <v>101586</v>
      </c>
      <c r="D33" s="20">
        <v>43037.7</v>
      </c>
      <c r="E33" s="20">
        <f t="shared" si="1"/>
        <v>42.36577874904022</v>
      </c>
    </row>
    <row r="34" spans="1:5" s="2" customFormat="1" ht="18.75" customHeight="1">
      <c r="A34" s="26" t="s">
        <v>110</v>
      </c>
      <c r="B34" s="27" t="s">
        <v>109</v>
      </c>
      <c r="C34" s="20">
        <v>377.7</v>
      </c>
      <c r="D34" s="20">
        <v>99</v>
      </c>
      <c r="E34" s="20">
        <f t="shared" si="1"/>
        <v>26.211278792692617</v>
      </c>
    </row>
    <row r="35" spans="1:5" s="2" customFormat="1" ht="18.75" customHeight="1">
      <c r="A35" s="26" t="s">
        <v>121</v>
      </c>
      <c r="B35" s="27" t="s">
        <v>122</v>
      </c>
      <c r="C35" s="20">
        <v>884</v>
      </c>
      <c r="D35" s="20">
        <v>0</v>
      </c>
      <c r="E35" s="20">
        <f>D35/C35*100</f>
        <v>0</v>
      </c>
    </row>
    <row r="36" spans="1:5" s="2" customFormat="1" ht="16.5">
      <c r="A36" s="26" t="s">
        <v>28</v>
      </c>
      <c r="B36" s="27" t="s">
        <v>60</v>
      </c>
      <c r="C36" s="20">
        <v>1000</v>
      </c>
      <c r="D36" s="20">
        <v>0</v>
      </c>
      <c r="E36" s="20">
        <f t="shared" si="1"/>
        <v>0</v>
      </c>
    </row>
    <row r="37" spans="1:5" s="2" customFormat="1" ht="16.5">
      <c r="A37" s="26" t="s">
        <v>53</v>
      </c>
      <c r="B37" s="27" t="s">
        <v>67</v>
      </c>
      <c r="C37" s="20">
        <v>31549.7</v>
      </c>
      <c r="D37" s="20">
        <v>11776.3</v>
      </c>
      <c r="E37" s="20">
        <f t="shared" si="1"/>
        <v>37.3261869368013</v>
      </c>
    </row>
    <row r="38" spans="1:5" s="3" customFormat="1" ht="16.5">
      <c r="A38" s="24" t="s">
        <v>68</v>
      </c>
      <c r="B38" s="25" t="s">
        <v>69</v>
      </c>
      <c r="C38" s="23">
        <f>C39</f>
        <v>2324.7</v>
      </c>
      <c r="D38" s="23">
        <f>D39</f>
        <v>1162.4</v>
      </c>
      <c r="E38" s="7">
        <f t="shared" si="1"/>
        <v>50.002150815158956</v>
      </c>
    </row>
    <row r="39" spans="1:5" s="2" customFormat="1" ht="16.5">
      <c r="A39" s="26" t="s">
        <v>84</v>
      </c>
      <c r="B39" s="27" t="s">
        <v>70</v>
      </c>
      <c r="C39" s="20">
        <v>2324.7</v>
      </c>
      <c r="D39" s="20">
        <v>1162.4</v>
      </c>
      <c r="E39" s="8">
        <f t="shared" si="1"/>
        <v>50.002150815158956</v>
      </c>
    </row>
    <row r="40" spans="1:5" s="3" customFormat="1" ht="33" customHeight="1">
      <c r="A40" s="24" t="s">
        <v>34</v>
      </c>
      <c r="B40" s="25" t="s">
        <v>35</v>
      </c>
      <c r="C40" s="23">
        <f>C41</f>
        <v>7262</v>
      </c>
      <c r="D40" s="23">
        <f>D41</f>
        <v>3417.8</v>
      </c>
      <c r="E40" s="7">
        <f t="shared" si="1"/>
        <v>47.0641696502341</v>
      </c>
    </row>
    <row r="41" spans="1:5" s="2" customFormat="1" ht="49.5">
      <c r="A41" s="26" t="s">
        <v>112</v>
      </c>
      <c r="B41" s="27" t="s">
        <v>113</v>
      </c>
      <c r="C41" s="20">
        <v>7262</v>
      </c>
      <c r="D41" s="20">
        <v>3417.8</v>
      </c>
      <c r="E41" s="8">
        <f t="shared" si="1"/>
        <v>47.0641696502341</v>
      </c>
    </row>
    <row r="42" spans="1:5" s="3" customFormat="1" ht="16.5">
      <c r="A42" s="24" t="s">
        <v>36</v>
      </c>
      <c r="B42" s="25" t="s">
        <v>37</v>
      </c>
      <c r="C42" s="23">
        <f>C46+C47+C44+C45+C43</f>
        <v>177400</v>
      </c>
      <c r="D42" s="23">
        <f>D46+D47+D44+D45+D43</f>
        <v>56319.3</v>
      </c>
      <c r="E42" s="7">
        <f aca="true" t="shared" si="2" ref="E42:E54">D42/C42*100</f>
        <v>31.74706877113867</v>
      </c>
    </row>
    <row r="43" spans="1:5" s="2" customFormat="1" ht="0.75" customHeight="1">
      <c r="A43" s="26" t="s">
        <v>96</v>
      </c>
      <c r="B43" s="27" t="s">
        <v>97</v>
      </c>
      <c r="C43" s="20"/>
      <c r="D43" s="20">
        <v>0</v>
      </c>
      <c r="E43" s="8" t="e">
        <f t="shared" si="2"/>
        <v>#DIV/0!</v>
      </c>
    </row>
    <row r="44" spans="1:5" s="2" customFormat="1" ht="16.5">
      <c r="A44" s="26" t="s">
        <v>103</v>
      </c>
      <c r="B44" s="27" t="s">
        <v>56</v>
      </c>
      <c r="C44" s="20">
        <v>8755.3</v>
      </c>
      <c r="D44" s="20">
        <v>3820.3</v>
      </c>
      <c r="E44" s="8">
        <f t="shared" si="2"/>
        <v>43.634141605656005</v>
      </c>
    </row>
    <row r="45" spans="1:5" s="2" customFormat="1" ht="16.5">
      <c r="A45" s="26" t="s">
        <v>58</v>
      </c>
      <c r="B45" s="27" t="s">
        <v>59</v>
      </c>
      <c r="C45" s="20">
        <v>12350</v>
      </c>
      <c r="D45" s="20">
        <v>4854.2</v>
      </c>
      <c r="E45" s="8">
        <f t="shared" si="2"/>
        <v>39.305263157894736</v>
      </c>
    </row>
    <row r="46" spans="1:5" s="2" customFormat="1" ht="16.5">
      <c r="A46" s="26" t="s">
        <v>98</v>
      </c>
      <c r="B46" s="27" t="s">
        <v>55</v>
      </c>
      <c r="C46" s="20">
        <v>140157.5</v>
      </c>
      <c r="D46" s="20">
        <v>42882.4</v>
      </c>
      <c r="E46" s="8">
        <f t="shared" si="2"/>
        <v>30.595865365749248</v>
      </c>
    </row>
    <row r="47" spans="1:5" s="2" customFormat="1" ht="21" customHeight="1">
      <c r="A47" s="26" t="s">
        <v>38</v>
      </c>
      <c r="B47" s="27" t="s">
        <v>15</v>
      </c>
      <c r="C47" s="20">
        <v>16137.2</v>
      </c>
      <c r="D47" s="20">
        <v>4762.4</v>
      </c>
      <c r="E47" s="8">
        <f t="shared" si="2"/>
        <v>29.511935156036976</v>
      </c>
    </row>
    <row r="48" spans="1:5" s="2" customFormat="1" ht="16.5" customHeight="1">
      <c r="A48" s="24" t="s">
        <v>50</v>
      </c>
      <c r="B48" s="25" t="s">
        <v>51</v>
      </c>
      <c r="C48" s="23">
        <f>C49+C50+C51+C52</f>
        <v>96973.9</v>
      </c>
      <c r="D48" s="23">
        <f>D49+D50+D51+D52</f>
        <v>24390.300000000003</v>
      </c>
      <c r="E48" s="7">
        <f t="shared" si="2"/>
        <v>25.15140671871504</v>
      </c>
    </row>
    <row r="49" spans="1:5" s="2" customFormat="1" ht="19.5" customHeight="1">
      <c r="A49" s="26" t="s">
        <v>61</v>
      </c>
      <c r="B49" s="27" t="s">
        <v>63</v>
      </c>
      <c r="C49" s="20">
        <v>6685.9</v>
      </c>
      <c r="D49" s="20">
        <v>750.8</v>
      </c>
      <c r="E49" s="8">
        <f t="shared" si="2"/>
        <v>11.229602596509071</v>
      </c>
    </row>
    <row r="50" spans="1:5" s="2" customFormat="1" ht="18" customHeight="1">
      <c r="A50" s="26" t="s">
        <v>62</v>
      </c>
      <c r="B50" s="27" t="s">
        <v>64</v>
      </c>
      <c r="C50" s="20">
        <v>22653.5</v>
      </c>
      <c r="D50" s="20">
        <v>4648.8</v>
      </c>
      <c r="E50" s="8">
        <f t="shared" si="2"/>
        <v>20.521332244465537</v>
      </c>
    </row>
    <row r="51" spans="1:5" s="2" customFormat="1" ht="18" customHeight="1">
      <c r="A51" s="26" t="s">
        <v>85</v>
      </c>
      <c r="B51" s="27" t="s">
        <v>86</v>
      </c>
      <c r="C51" s="20">
        <v>59534.5</v>
      </c>
      <c r="D51" s="20">
        <v>14940.7</v>
      </c>
      <c r="E51" s="8">
        <f t="shared" si="2"/>
        <v>25.09586878196676</v>
      </c>
    </row>
    <row r="52" spans="1:5" s="2" customFormat="1" ht="32.25" customHeight="1">
      <c r="A52" s="26" t="s">
        <v>115</v>
      </c>
      <c r="B52" s="27" t="s">
        <v>114</v>
      </c>
      <c r="C52" s="20">
        <v>8100</v>
      </c>
      <c r="D52" s="20">
        <v>4050</v>
      </c>
      <c r="E52" s="8">
        <f t="shared" si="2"/>
        <v>50</v>
      </c>
    </row>
    <row r="53" spans="1:5" s="3" customFormat="1" ht="16.5">
      <c r="A53" s="24" t="s">
        <v>105</v>
      </c>
      <c r="B53" s="25" t="s">
        <v>107</v>
      </c>
      <c r="C53" s="23">
        <f>C54</f>
        <v>5000</v>
      </c>
      <c r="D53" s="23">
        <f>D54</f>
        <v>0</v>
      </c>
      <c r="E53" s="7">
        <f t="shared" si="2"/>
        <v>0</v>
      </c>
    </row>
    <row r="54" spans="1:5" s="2" customFormat="1" ht="18" customHeight="1">
      <c r="A54" s="26" t="s">
        <v>106</v>
      </c>
      <c r="B54" s="27" t="s">
        <v>108</v>
      </c>
      <c r="C54" s="20">
        <v>5000</v>
      </c>
      <c r="D54" s="20">
        <v>0</v>
      </c>
      <c r="E54" s="8">
        <f t="shared" si="2"/>
        <v>0</v>
      </c>
    </row>
    <row r="55" spans="1:9" s="2" customFormat="1" ht="17.25" customHeight="1">
      <c r="A55" s="24" t="s">
        <v>57</v>
      </c>
      <c r="B55" s="25" t="s">
        <v>20</v>
      </c>
      <c r="C55" s="23">
        <f>C60+C59+C57+C56+C58</f>
        <v>1353185.9</v>
      </c>
      <c r="D55" s="23">
        <f>D60+D59+D57+D56+D58</f>
        <v>716638.3</v>
      </c>
      <c r="E55" s="7">
        <f aca="true" t="shared" si="3" ref="E55:E60">D55/C55*100</f>
        <v>52.95933840280187</v>
      </c>
      <c r="I55" s="9"/>
    </row>
    <row r="56" spans="1:5" s="2" customFormat="1" ht="16.5">
      <c r="A56" s="26" t="s">
        <v>24</v>
      </c>
      <c r="B56" s="27" t="s">
        <v>21</v>
      </c>
      <c r="C56" s="28">
        <v>429677</v>
      </c>
      <c r="D56" s="20">
        <v>220309.8</v>
      </c>
      <c r="E56" s="8">
        <f t="shared" si="3"/>
        <v>51.273351843361404</v>
      </c>
    </row>
    <row r="57" spans="1:5" s="2" customFormat="1" ht="16.5">
      <c r="A57" s="26" t="s">
        <v>25</v>
      </c>
      <c r="B57" s="27" t="s">
        <v>39</v>
      </c>
      <c r="C57" s="20">
        <v>704486.6</v>
      </c>
      <c r="D57" s="20">
        <v>393632.6</v>
      </c>
      <c r="E57" s="8">
        <f t="shared" si="3"/>
        <v>55.875101101993984</v>
      </c>
    </row>
    <row r="58" spans="1:5" s="2" customFormat="1" ht="16.5">
      <c r="A58" s="26" t="s">
        <v>99</v>
      </c>
      <c r="B58" s="27" t="s">
        <v>100</v>
      </c>
      <c r="C58" s="20">
        <v>142722.2</v>
      </c>
      <c r="D58" s="20">
        <v>70697.5</v>
      </c>
      <c r="E58" s="8">
        <f t="shared" si="3"/>
        <v>49.535040799539246</v>
      </c>
    </row>
    <row r="59" spans="1:5" s="2" customFormat="1" ht="16.5">
      <c r="A59" s="26" t="s">
        <v>101</v>
      </c>
      <c r="B59" s="27" t="s">
        <v>40</v>
      </c>
      <c r="C59" s="20">
        <v>35021.1</v>
      </c>
      <c r="D59" s="20">
        <v>16059.8</v>
      </c>
      <c r="E59" s="8">
        <f t="shared" si="3"/>
        <v>45.8574973373195</v>
      </c>
    </row>
    <row r="60" spans="1:5" s="2" customFormat="1" ht="16.5">
      <c r="A60" s="26" t="s">
        <v>41</v>
      </c>
      <c r="B60" s="27" t="s">
        <v>42</v>
      </c>
      <c r="C60" s="20">
        <v>41279</v>
      </c>
      <c r="D60" s="20">
        <v>15938.6</v>
      </c>
      <c r="E60" s="8">
        <f t="shared" si="3"/>
        <v>38.61188497783377</v>
      </c>
    </row>
    <row r="61" spans="1:5" s="2" customFormat="1" ht="16.5">
      <c r="A61" s="24" t="s">
        <v>71</v>
      </c>
      <c r="B61" s="25" t="s">
        <v>22</v>
      </c>
      <c r="C61" s="23">
        <f>C62</f>
        <v>107237.1</v>
      </c>
      <c r="D61" s="23">
        <f>D62</f>
        <v>50542.5</v>
      </c>
      <c r="E61" s="7">
        <f>E62</f>
        <v>47.1315430946939</v>
      </c>
    </row>
    <row r="62" spans="1:5" s="2" customFormat="1" ht="16.5">
      <c r="A62" s="26" t="s">
        <v>43</v>
      </c>
      <c r="B62" s="27" t="s">
        <v>23</v>
      </c>
      <c r="C62" s="20">
        <v>107237.1</v>
      </c>
      <c r="D62" s="20">
        <v>50542.5</v>
      </c>
      <c r="E62" s="8">
        <f aca="true" t="shared" si="4" ref="E62:E75">D62/C62*100</f>
        <v>47.1315430946939</v>
      </c>
    </row>
    <row r="63" spans="1:5" s="3" customFormat="1" ht="16.5">
      <c r="A63" s="24" t="s">
        <v>27</v>
      </c>
      <c r="B63" s="25" t="s">
        <v>44</v>
      </c>
      <c r="C63" s="29">
        <f>C64+C65+C66</f>
        <v>135807.5</v>
      </c>
      <c r="D63" s="29">
        <f>D64+D65+D66</f>
        <v>68893.2</v>
      </c>
      <c r="E63" s="7">
        <f t="shared" si="4"/>
        <v>50.728568009866905</v>
      </c>
    </row>
    <row r="64" spans="1:5" s="3" customFormat="1" ht="16.5">
      <c r="A64" s="26" t="s">
        <v>13</v>
      </c>
      <c r="B64" s="27" t="s">
        <v>12</v>
      </c>
      <c r="C64" s="20">
        <v>2748.7</v>
      </c>
      <c r="D64" s="20">
        <v>1257.6</v>
      </c>
      <c r="E64" s="8">
        <f t="shared" si="4"/>
        <v>45.752537563211696</v>
      </c>
    </row>
    <row r="65" spans="1:5" s="2" customFormat="1" ht="16.5">
      <c r="A65" s="26" t="s">
        <v>45</v>
      </c>
      <c r="B65" s="27" t="s">
        <v>46</v>
      </c>
      <c r="C65" s="20">
        <v>7880.6</v>
      </c>
      <c r="D65" s="20">
        <v>7185.9</v>
      </c>
      <c r="E65" s="8">
        <f t="shared" si="4"/>
        <v>91.18468136943886</v>
      </c>
    </row>
    <row r="66" spans="1:5" s="2" customFormat="1" ht="16.5" customHeight="1">
      <c r="A66" s="26" t="s">
        <v>92</v>
      </c>
      <c r="B66" s="27" t="s">
        <v>47</v>
      </c>
      <c r="C66" s="20">
        <v>125178.2</v>
      </c>
      <c r="D66" s="20">
        <v>60449.7</v>
      </c>
      <c r="E66" s="8">
        <f t="shared" si="4"/>
        <v>48.290916469481104</v>
      </c>
    </row>
    <row r="67" spans="1:5" s="3" customFormat="1" ht="19.5" customHeight="1">
      <c r="A67" s="24" t="s">
        <v>72</v>
      </c>
      <c r="B67" s="25" t="s">
        <v>48</v>
      </c>
      <c r="C67" s="23">
        <f>C68</f>
        <v>53746</v>
      </c>
      <c r="D67" s="23">
        <f>D68</f>
        <v>20948</v>
      </c>
      <c r="E67" s="7">
        <f t="shared" si="4"/>
        <v>38.97592378967737</v>
      </c>
    </row>
    <row r="68" spans="1:5" s="2" customFormat="1" ht="17.25" customHeight="1">
      <c r="A68" s="26" t="s">
        <v>73</v>
      </c>
      <c r="B68" s="27" t="s">
        <v>74</v>
      </c>
      <c r="C68" s="20">
        <v>53746</v>
      </c>
      <c r="D68" s="20">
        <v>20948</v>
      </c>
      <c r="E68" s="8">
        <f t="shared" si="4"/>
        <v>38.97592378967737</v>
      </c>
    </row>
    <row r="69" spans="1:5" s="3" customFormat="1" ht="19.5" customHeight="1">
      <c r="A69" s="24" t="s">
        <v>75</v>
      </c>
      <c r="B69" s="25" t="s">
        <v>76</v>
      </c>
      <c r="C69" s="23">
        <f>C70+C71</f>
        <v>4777</v>
      </c>
      <c r="D69" s="23">
        <f>D70+D71</f>
        <v>1882.1999999999998</v>
      </c>
      <c r="E69" s="7">
        <f t="shared" si="4"/>
        <v>39.40129788570232</v>
      </c>
    </row>
    <row r="70" spans="1:5" s="2" customFormat="1" ht="18.75" customHeight="1">
      <c r="A70" s="26" t="s">
        <v>30</v>
      </c>
      <c r="B70" s="27" t="s">
        <v>77</v>
      </c>
      <c r="C70" s="20">
        <v>3670</v>
      </c>
      <c r="D70" s="20">
        <v>1458.3</v>
      </c>
      <c r="E70" s="8">
        <f t="shared" si="4"/>
        <v>39.735694822888284</v>
      </c>
    </row>
    <row r="71" spans="1:5" s="2" customFormat="1" ht="17.25" customHeight="1">
      <c r="A71" s="26" t="s">
        <v>26</v>
      </c>
      <c r="B71" s="27" t="s">
        <v>78</v>
      </c>
      <c r="C71" s="20">
        <v>1107</v>
      </c>
      <c r="D71" s="20">
        <v>423.9</v>
      </c>
      <c r="E71" s="8">
        <f t="shared" si="4"/>
        <v>38.29268292682927</v>
      </c>
    </row>
    <row r="72" spans="1:5" s="2" customFormat="1" ht="49.5" customHeight="1">
      <c r="A72" s="24" t="s">
        <v>102</v>
      </c>
      <c r="B72" s="25" t="s">
        <v>80</v>
      </c>
      <c r="C72" s="23">
        <f>C73+C74</f>
        <v>77044.8</v>
      </c>
      <c r="D72" s="23">
        <f>D73+D74</f>
        <v>37308</v>
      </c>
      <c r="E72" s="7">
        <f t="shared" si="4"/>
        <v>48.42377421967478</v>
      </c>
    </row>
    <row r="73" spans="1:5" s="2" customFormat="1" ht="50.25" customHeight="1">
      <c r="A73" s="26" t="s">
        <v>79</v>
      </c>
      <c r="B73" s="27" t="s">
        <v>81</v>
      </c>
      <c r="C73" s="20">
        <v>73890</v>
      </c>
      <c r="D73" s="20">
        <v>37293</v>
      </c>
      <c r="E73" s="8">
        <f t="shared" si="4"/>
        <v>50.470970361347945</v>
      </c>
    </row>
    <row r="74" spans="1:5" s="2" customFormat="1" ht="20.25" customHeight="1">
      <c r="A74" s="26" t="s">
        <v>83</v>
      </c>
      <c r="B74" s="27" t="s">
        <v>82</v>
      </c>
      <c r="C74" s="20">
        <v>3154.8</v>
      </c>
      <c r="D74" s="20">
        <v>15</v>
      </c>
      <c r="E74" s="8">
        <f t="shared" si="4"/>
        <v>0.47546595663750474</v>
      </c>
    </row>
    <row r="75" spans="1:5" s="3" customFormat="1" ht="16.5">
      <c r="A75" s="24" t="s">
        <v>29</v>
      </c>
      <c r="B75" s="25"/>
      <c r="C75" s="29">
        <f>C72+C63+C61+C55+C42+C40+C31+C48+C69+C67+C38+C53</f>
        <v>2160783.3</v>
      </c>
      <c r="D75" s="29">
        <f>D72+D63+D61+D55+D42+D40+D31+D48+D69+D67+D38+D53</f>
        <v>1038225.2000000001</v>
      </c>
      <c r="E75" s="7">
        <f t="shared" si="4"/>
        <v>48.04855720608356</v>
      </c>
    </row>
    <row r="76" spans="1:6" ht="16.5">
      <c r="A76" s="5"/>
      <c r="B76" s="10"/>
      <c r="C76" s="11"/>
      <c r="D76" s="11"/>
      <c r="E76" s="11"/>
      <c r="F76" s="12"/>
    </row>
    <row r="77" spans="1:5" s="34" customFormat="1" ht="16.5">
      <c r="A77" s="31" t="s">
        <v>124</v>
      </c>
      <c r="B77" s="32"/>
      <c r="C77" s="32"/>
      <c r="D77" s="32"/>
      <c r="E77" s="33"/>
    </row>
    <row r="78" spans="1:5" s="2" customFormat="1" ht="16.5">
      <c r="A78" s="5"/>
      <c r="B78" s="6"/>
      <c r="C78" s="6"/>
      <c r="D78" s="6"/>
      <c r="E78" s="13"/>
    </row>
    <row r="79" spans="1:5" s="2" customFormat="1" ht="16.5">
      <c r="A79" s="5"/>
      <c r="B79" s="6"/>
      <c r="C79" s="6"/>
      <c r="D79" s="6"/>
      <c r="E79" s="13"/>
    </row>
    <row r="80" spans="1:5" ht="16.5">
      <c r="A80" s="11"/>
      <c r="B80" s="14"/>
      <c r="C80" s="14"/>
      <c r="D80" s="14"/>
      <c r="E80" s="15"/>
    </row>
    <row r="81" spans="1:5" ht="16.5">
      <c r="A81" s="11"/>
      <c r="B81" s="14"/>
      <c r="C81" s="14"/>
      <c r="D81" s="14"/>
      <c r="E81" s="15"/>
    </row>
    <row r="82" spans="1:5" ht="16.5">
      <c r="A82" s="11"/>
      <c r="B82" s="14"/>
      <c r="C82" s="14"/>
      <c r="D82" s="14"/>
      <c r="E82" s="15"/>
    </row>
    <row r="83" spans="1:5" ht="16.5">
      <c r="A83" s="11"/>
      <c r="B83" s="14"/>
      <c r="C83" s="14"/>
      <c r="D83" s="14"/>
      <c r="E83" s="15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4"/>
      <c r="C112" s="14"/>
      <c r="D112" s="14"/>
      <c r="E112" s="15"/>
    </row>
    <row r="113" spans="1:5" ht="16.5">
      <c r="A113" s="11"/>
      <c r="B113" s="11"/>
      <c r="C113" s="11"/>
      <c r="D113" s="11"/>
      <c r="E113" s="15"/>
    </row>
    <row r="114" spans="1:5" ht="16.5">
      <c r="A114" s="11"/>
      <c r="B114" s="11"/>
      <c r="C114" s="11"/>
      <c r="D114" s="11"/>
      <c r="E114" s="15"/>
    </row>
    <row r="115" spans="1:5" ht="16.5">
      <c r="A115" s="11"/>
      <c r="B115" s="11"/>
      <c r="C115" s="11"/>
      <c r="D115" s="11"/>
      <c r="E115" s="15"/>
    </row>
    <row r="116" ht="16.5">
      <c r="E116" s="16"/>
    </row>
    <row r="117" ht="16.5">
      <c r="E117" s="16"/>
    </row>
    <row r="118" ht="16.5">
      <c r="E118" s="16"/>
    </row>
    <row r="119" ht="16.5">
      <c r="E119" s="16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  <row r="343" ht="16.5">
      <c r="E343" s="16"/>
    </row>
  </sheetData>
  <sheetProtection/>
  <mergeCells count="28">
    <mergeCell ref="A1:E1"/>
    <mergeCell ref="A2:E2"/>
    <mergeCell ref="A3:E3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2022-07-06T04:40:18Z</cp:lastPrinted>
  <dcterms:created xsi:type="dcterms:W3CDTF">2003-10-27T11:59:24Z</dcterms:created>
  <dcterms:modified xsi:type="dcterms:W3CDTF">2022-07-12T05:16:29Z</dcterms:modified>
  <cp:category/>
  <cp:version/>
  <cp:contentType/>
  <cp:contentStatus/>
</cp:coreProperties>
</file>