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146335B-6131-4089-8D38-47EB1926893F}" xr6:coauthVersionLast="45" xr6:coauthVersionMax="45" xr10:uidLastSave="{00000000-0000-0000-0000-000000000000}"/>
  <bookViews>
    <workbookView xWindow="2280" yWindow="435" windowWidth="21615" windowHeight="1516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20" i="1"/>
  <c r="J21" i="1"/>
  <c r="J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I21" i="1" l="1"/>
  <c r="G21" i="1"/>
  <c r="E21" i="1"/>
  <c r="D6" i="1" l="1"/>
  <c r="D4" i="1"/>
  <c r="C21" i="1" l="1"/>
  <c r="B21" i="1"/>
  <c r="D5" i="1" l="1"/>
  <c r="F4" i="1" l="1"/>
  <c r="D15" i="1"/>
  <c r="D14" i="1"/>
  <c r="D13" i="1"/>
  <c r="D12" i="1"/>
  <c r="D11" i="1"/>
  <c r="D10" i="1"/>
  <c r="D9" i="1"/>
  <c r="D8" i="1"/>
  <c r="D21" i="1" l="1"/>
</calcChain>
</file>

<file path=xl/sharedStrings.xml><?xml version="1.0" encoding="utf-8"?>
<sst xmlns="http://schemas.openxmlformats.org/spreadsheetml/2006/main" count="48" uniqueCount="47">
  <si>
    <t>Непрограммные расходы</t>
  </si>
  <si>
    <t xml:space="preserve">Всего </t>
  </si>
  <si>
    <t>Наименование муниципальной программы</t>
  </si>
  <si>
    <t>Х</t>
  </si>
  <si>
    <t>Примечание</t>
  </si>
  <si>
    <t>* Пояснение различий в случае отклонения на 5% и более</t>
  </si>
  <si>
    <t>Причины отклонений*</t>
  </si>
  <si>
    <t>Темп прироста 2023 год 
к 2022 году, 
%</t>
  </si>
  <si>
    <t>Темп прироста 2024 год 
к 2023 году, 
%</t>
  </si>
  <si>
    <t>Темп прироста 2025 год 
к 2024 году, 
%</t>
  </si>
  <si>
    <t>Проект 
на 2024 год, 
тыс. рублей</t>
  </si>
  <si>
    <t>Проект 
на 2025 год, 
тыс. рублей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</si>
  <si>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</si>
  <si>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</si>
  <si>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</si>
  <si>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</si>
  <si>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</si>
  <si>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</si>
  <si>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Муниципальная программа «Развитие культуры в муниципальном районе Мелеузовский район Республики Башкортостан»</t>
  </si>
  <si>
    <t>Муниципальная программа «Развитие муниципального управления в муниципальном районе Мелеузовский район Республики Башкортостан»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</si>
  <si>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</si>
  <si>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</si>
  <si>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</si>
  <si>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</si>
  <si>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Муниципальная программа «Реализация государственной национальной политики в муниципальном районе Мелеузовский район Республики Башкортостан»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</si>
  <si>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</si>
  <si>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 на 2020-2025 годы"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</si>
  <si>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 на 2020-2025 годы"</t>
  </si>
  <si>
    <t>Сведения о расходах бюджета муниципального района Мелеузовский район Республики Башкортостан в разрезе муниципальных програм на 2024 год и на плановый период 2025 и 2026 годов 
в сравнении с ожидаемым исполнением за 2023 год и отчетом за 2022 год</t>
  </si>
  <si>
    <t>Отчет 
за 2022 год, 
тыс. рублей</t>
  </si>
  <si>
    <t>Ожидаемое исполнение за 2023 год, 
тыс. рублей</t>
  </si>
  <si>
    <t>Проект 
на 2026 год, 
тыс. рублей</t>
  </si>
  <si>
    <t>Темп прироста 2026 год 
к 2025 году, 
%</t>
  </si>
  <si>
    <t>Уменьшение расходов в 2024 году связано с выделением в 2023 году  субсидии из бюджета Республики Башкортостан на поддержку мероприятий муниципальных программ развития субъектов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</si>
  <si>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Уменьшение расходов в 2024 году  связано с выделением в 2023 году средств на ремонт дорог  в рамках реализации мероприятий проектов "ППМИ", в 2025 году за счет сокращения объемов бюджетных ассигнований из Республики Башкортостан на ремонт автомобильных дорог.</t>
  </si>
  <si>
    <t>Сокращение и увеличение бюджетных инвестиций на предоставление социальных выплат на улучшение жилищных условий граждан, проживающих в сельской местности.</t>
  </si>
  <si>
    <t>Уменьшение расходов в 2024 году  связано с дополнительным выделением в 2023 году средств на ликвидацию несанкционир.свалок, в 2025 году в связи с окончанием срока действия данной программы.</t>
  </si>
  <si>
    <t>Снижение в 2025 году  в связи с окончанием срока действия данной программы.</t>
  </si>
  <si>
    <t xml:space="preserve">Увеличение бюджетных ассигнований в связи с доведением средней заработной платы работников до целевого показателя. В 2025году сокращение бюджетных ассигнований, предусмотренных на содержание стадиона «Спартак». </t>
  </si>
  <si>
    <t>Уменьшение  расходов в 2024 году связано с выделением в 2023 году дополнительных средств на ремонт кровли гаража (пожарное депо) сельскому поселению Александровский сельсовет  муниципального района Мелеузовский район Республики Башкортостан</t>
  </si>
  <si>
    <t>В 2025 году сокращение  в связи с  проведением выборов в представительные органы местного самоуправления и обеспечением легковыми автомобилями в 2024году.</t>
  </si>
  <si>
    <t xml:space="preserve">Увеличение  и сокращение за счет выделения средств из бюджета муниципального района на проведение  мероприятий в области культуры, искуства, укрепления единства российской нации и этнокультурного развития народов в Республики Башкортостан. </t>
  </si>
  <si>
    <t>Увеличение расходов в 2024году в связи с потребностью на содержание   социально-ориентированных некоммерческих организаций.</t>
  </si>
  <si>
    <t>Увеличение в соответствии с увеличением дотаций бюджетам поселений, в связи с увеличением МРОТ и снижением поступлений имущественных налогов из-за снижения кадастровой стоимости</t>
  </si>
  <si>
    <t>Увеличение бюджетных ассигнований, предусмотренных на оплату труда работников муниципальных образовательных организаций и капитальный ремонт СОШ №8.</t>
  </si>
  <si>
    <t>Уменьшение расходов в 2024 году связано с выделением в 2023 году бюджетных ассигнований на реализацию  проектов по комплексному благоустройству дворовых территорий муниципальных образований Республики Башкортостан «Башкирские дворики». В 2025-2026 годах прекращение планирования бюджетных ассигнований бюджетам поселений, предусмотренных на финансирование мероприятий по благоустройству территорий населенных пунктов, коммунальное хозяйство, обеспечение мер пожарной безопасности и охрану окружающей среды, капитальный ремонт водонапорных башен, ремонт наружного освещения.</t>
  </si>
  <si>
    <t>Увеличение в 2024году бюджетных ассигнований, в связи с доведением средней заработной платы работников до целевого показателя. Сокращение в связи с приостановлением планирования с 2025 года бюджетных ассигнований, предусмотренных на реализацию наказов избирателей депутатам, избранным в Республике Башкортостан и капитальный ремонт детской школы искусств №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</si>
</sst>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shrinkToFit="1"/>
    </xf>
    <xf numFmtId="164" fontId="5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 vertical="top"/>
    </xf>
    <xf numFmtId="16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shrinkToFit="1"/>
    </xf>
    <xf numFmtId="164" fontId="2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0" xfId="0" applyFont="1" applyFill="1"/>
    <xf numFmtId="164" fontId="0" fillId="0" borderId="0" xfId="0" applyNumberFormat="1" applyFill="1"/>
    <xf numFmtId="0" fontId="9" fillId="0" borderId="1" xfId="0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vertical="center" shrinkToFit="1"/>
    </xf>
    <xf numFmtId="165" fontId="2" fillId="0" borderId="1" xfId="0" applyNumberFormat="1" applyFont="1" applyFill="1" applyBorder="1" applyAlignment="1">
      <alignment vertical="center" shrinkToFit="1"/>
    </xf>
    <xf numFmtId="166" fontId="3" fillId="0" borderId="1" xfId="0" applyNumberFormat="1" applyFont="1" applyFill="1" applyBorder="1" applyAlignment="1">
      <alignment horizontal="left" vertical="top" wrapText="1" shrinkToFi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topLeftCell="A4" zoomScale="77" zoomScaleNormal="77" workbookViewId="0">
      <selection activeCell="K10" sqref="K10"/>
    </sheetView>
  </sheetViews>
  <sheetFormatPr defaultRowHeight="15" x14ac:dyDescent="0.25"/>
  <cols>
    <col min="1" max="1" width="58" style="13" customWidth="1"/>
    <col min="2" max="2" width="15.28515625" style="13" customWidth="1"/>
    <col min="3" max="3" width="15" style="13" customWidth="1"/>
    <col min="4" max="4" width="16.5703125" style="13" customWidth="1"/>
    <col min="5" max="5" width="13.5703125" style="13" customWidth="1"/>
    <col min="6" max="6" width="17.85546875" style="13" customWidth="1"/>
    <col min="7" max="7" width="13.5703125" style="13" customWidth="1"/>
    <col min="8" max="8" width="16.140625" style="13" customWidth="1"/>
    <col min="9" max="9" width="14.5703125" style="13" customWidth="1"/>
    <col min="10" max="10" width="15.28515625" style="13" customWidth="1"/>
    <col min="11" max="11" width="58.5703125" style="13" customWidth="1"/>
    <col min="12" max="16384" width="9.140625" style="13"/>
  </cols>
  <sheetData>
    <row r="1" spans="1:11" ht="57" customHeight="1" x14ac:dyDescent="0.25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B2" s="9"/>
      <c r="C2" s="9"/>
      <c r="D2" s="9"/>
      <c r="E2" s="9"/>
    </row>
    <row r="3" spans="1:11" ht="65.25" customHeight="1" x14ac:dyDescent="0.25">
      <c r="A3" s="14" t="s">
        <v>2</v>
      </c>
      <c r="B3" s="23" t="s">
        <v>29</v>
      </c>
      <c r="C3" s="23" t="s">
        <v>30</v>
      </c>
      <c r="D3" s="23" t="s">
        <v>7</v>
      </c>
      <c r="E3" s="23" t="s">
        <v>10</v>
      </c>
      <c r="F3" s="27" t="s">
        <v>8</v>
      </c>
      <c r="G3" s="23" t="s">
        <v>11</v>
      </c>
      <c r="H3" s="23" t="s">
        <v>9</v>
      </c>
      <c r="I3" s="23" t="s">
        <v>31</v>
      </c>
      <c r="J3" s="23" t="s">
        <v>32</v>
      </c>
      <c r="K3" s="15" t="s">
        <v>6</v>
      </c>
    </row>
    <row r="4" spans="1:11" s="16" customFormat="1" ht="51" customHeight="1" x14ac:dyDescent="0.25">
      <c r="A4" s="4" t="s">
        <v>12</v>
      </c>
      <c r="B4" s="2">
        <v>1338966.3999999999</v>
      </c>
      <c r="C4" s="10">
        <v>1431504.3539</v>
      </c>
      <c r="D4" s="1">
        <f>C4/B4-1</f>
        <v>6.9111483230647197E-2</v>
      </c>
      <c r="E4" s="10">
        <v>1577614.3386899999</v>
      </c>
      <c r="F4" s="1">
        <f>E4/C4-1</f>
        <v>0.10206744002694568</v>
      </c>
      <c r="G4" s="10">
        <v>1563289.30431</v>
      </c>
      <c r="H4" s="1">
        <f>G4/E4-1</f>
        <v>-9.0801877421416988E-3</v>
      </c>
      <c r="I4" s="10">
        <v>1564275.6631100001</v>
      </c>
      <c r="J4" s="24">
        <f>I4/G4-1</f>
        <v>6.3095090414844179E-4</v>
      </c>
      <c r="K4" s="4" t="s">
        <v>44</v>
      </c>
    </row>
    <row r="5" spans="1:11" ht="90" x14ac:dyDescent="0.25">
      <c r="A5" s="4" t="s">
        <v>13</v>
      </c>
      <c r="B5" s="2">
        <v>147905.70000000001</v>
      </c>
      <c r="C5" s="3">
        <v>177514.9528</v>
      </c>
      <c r="D5" s="1">
        <f>C5/B5-1</f>
        <v>0.20019007245832987</v>
      </c>
      <c r="E5" s="3">
        <v>197515</v>
      </c>
      <c r="F5" s="1">
        <f t="shared" ref="F5:F21" si="0">E5/C5-1</f>
        <v>0.11266683107272302</v>
      </c>
      <c r="G5" s="3">
        <v>191191</v>
      </c>
      <c r="H5" s="1">
        <f t="shared" ref="H5:H21" si="1">G5/E5-1</f>
        <v>-3.2017821431283733E-2</v>
      </c>
      <c r="I5" s="3">
        <v>193947</v>
      </c>
      <c r="J5" s="24">
        <f t="shared" ref="J5:J21" si="2">I5/G5-1</f>
        <v>1.441490446726057E-2</v>
      </c>
      <c r="K5" s="4" t="s">
        <v>43</v>
      </c>
    </row>
    <row r="6" spans="1:11" ht="75" x14ac:dyDescent="0.25">
      <c r="A6" s="4" t="s">
        <v>14</v>
      </c>
      <c r="B6" s="2">
        <v>57075</v>
      </c>
      <c r="C6" s="2">
        <v>63080</v>
      </c>
      <c r="D6" s="1">
        <f>C6/B6-1</f>
        <v>0.1052124397722296</v>
      </c>
      <c r="E6" s="2">
        <v>72741</v>
      </c>
      <c r="F6" s="1">
        <f t="shared" si="0"/>
        <v>0.15315472415979703</v>
      </c>
      <c r="G6" s="2">
        <v>67741</v>
      </c>
      <c r="H6" s="1">
        <f t="shared" si="1"/>
        <v>-6.8737025886363989E-2</v>
      </c>
      <c r="I6" s="2">
        <v>67741</v>
      </c>
      <c r="J6" s="24">
        <f t="shared" si="2"/>
        <v>0</v>
      </c>
      <c r="K6" s="5" t="s">
        <v>38</v>
      </c>
    </row>
    <row r="7" spans="1:11" ht="45.75" customHeight="1" x14ac:dyDescent="0.25">
      <c r="A7" s="4" t="s">
        <v>15</v>
      </c>
      <c r="B7" s="11">
        <v>1029</v>
      </c>
      <c r="C7" s="2">
        <v>1161</v>
      </c>
      <c r="D7" s="11">
        <v>0</v>
      </c>
      <c r="E7" s="2">
        <v>1430</v>
      </c>
      <c r="F7" s="1">
        <f t="shared" si="0"/>
        <v>0.23169681309216195</v>
      </c>
      <c r="G7" s="2">
        <v>1430</v>
      </c>
      <c r="H7" s="1">
        <f t="shared" si="1"/>
        <v>0</v>
      </c>
      <c r="I7" s="2">
        <v>1430</v>
      </c>
      <c r="J7" s="24">
        <f t="shared" si="2"/>
        <v>0</v>
      </c>
      <c r="K7" s="28" t="s">
        <v>42</v>
      </c>
    </row>
    <row r="8" spans="1:11" ht="93.75" customHeight="1" x14ac:dyDescent="0.25">
      <c r="A8" s="4" t="s">
        <v>16</v>
      </c>
      <c r="B8" s="2">
        <v>3990.9</v>
      </c>
      <c r="C8" s="2">
        <v>4599.17436</v>
      </c>
      <c r="D8" s="1">
        <f t="shared" ref="D8:D21" si="3">C8/B8-1</f>
        <v>0.15241533488686754</v>
      </c>
      <c r="E8" s="2">
        <v>3000</v>
      </c>
      <c r="F8" s="1">
        <f t="shared" si="0"/>
        <v>-0.34770900923182224</v>
      </c>
      <c r="G8" s="2">
        <v>3000</v>
      </c>
      <c r="H8" s="1">
        <f t="shared" si="1"/>
        <v>0</v>
      </c>
      <c r="I8" s="2">
        <v>3000</v>
      </c>
      <c r="J8" s="24">
        <f t="shared" si="2"/>
        <v>0</v>
      </c>
      <c r="K8" s="4" t="s">
        <v>33</v>
      </c>
    </row>
    <row r="9" spans="1:11" ht="60" x14ac:dyDescent="0.25">
      <c r="A9" s="4" t="s">
        <v>17</v>
      </c>
      <c r="B9" s="2">
        <v>8672.6</v>
      </c>
      <c r="C9" s="2">
        <v>8780</v>
      </c>
      <c r="D9" s="1">
        <f t="shared" si="3"/>
        <v>1.2383829532089496E-2</v>
      </c>
      <c r="E9" s="2">
        <v>8941</v>
      </c>
      <c r="F9" s="1">
        <f t="shared" si="0"/>
        <v>1.8337129840546806E-2</v>
      </c>
      <c r="G9" s="2">
        <v>8941</v>
      </c>
      <c r="H9" s="1">
        <f t="shared" si="1"/>
        <v>0</v>
      </c>
      <c r="I9" s="2">
        <v>8941</v>
      </c>
      <c r="J9" s="24">
        <f t="shared" si="2"/>
        <v>0</v>
      </c>
      <c r="K9" s="6"/>
    </row>
    <row r="10" spans="1:11" s="16" customFormat="1" ht="120" x14ac:dyDescent="0.25">
      <c r="A10" s="4" t="s">
        <v>18</v>
      </c>
      <c r="B10" s="2">
        <v>177071.4</v>
      </c>
      <c r="C10" s="2">
        <v>167576.46492</v>
      </c>
      <c r="D10" s="1">
        <f t="shared" si="3"/>
        <v>-5.3622070419051315E-2</v>
      </c>
      <c r="E10" s="2">
        <v>208697.9987</v>
      </c>
      <c r="F10" s="1">
        <f t="shared" si="0"/>
        <v>0.24538967210957208</v>
      </c>
      <c r="G10" s="2">
        <v>170640.06487</v>
      </c>
      <c r="H10" s="1">
        <f t="shared" si="1"/>
        <v>-0.18235888253393195</v>
      </c>
      <c r="I10" s="2">
        <v>170792.45627</v>
      </c>
      <c r="J10" s="24">
        <f t="shared" si="2"/>
        <v>8.9305756016955229E-4</v>
      </c>
      <c r="K10" s="5" t="s">
        <v>46</v>
      </c>
    </row>
    <row r="11" spans="1:11" ht="73.5" customHeight="1" x14ac:dyDescent="0.25">
      <c r="A11" s="4" t="s">
        <v>19</v>
      </c>
      <c r="B11" s="2">
        <v>107265.4</v>
      </c>
      <c r="C11" s="3">
        <v>132572.49447999999</v>
      </c>
      <c r="D11" s="1">
        <f t="shared" si="3"/>
        <v>0.23592970780885536</v>
      </c>
      <c r="E11" s="3">
        <v>132919.70000000001</v>
      </c>
      <c r="F11" s="1">
        <f t="shared" si="0"/>
        <v>2.6189860978469426E-3</v>
      </c>
      <c r="G11" s="3">
        <v>122947.1</v>
      </c>
      <c r="H11" s="1">
        <f t="shared" si="1"/>
        <v>-7.5027253296539254E-2</v>
      </c>
      <c r="I11" s="3">
        <v>122947.1</v>
      </c>
      <c r="J11" s="24">
        <f t="shared" si="2"/>
        <v>0</v>
      </c>
      <c r="K11" s="4" t="s">
        <v>40</v>
      </c>
    </row>
    <row r="12" spans="1:11" s="16" customFormat="1" ht="164.25" customHeight="1" x14ac:dyDescent="0.25">
      <c r="A12" s="4" t="s">
        <v>20</v>
      </c>
      <c r="B12" s="2">
        <v>172268</v>
      </c>
      <c r="C12" s="2">
        <v>194676.70172000001</v>
      </c>
      <c r="D12" s="1">
        <f t="shared" si="3"/>
        <v>0.130080466018065</v>
      </c>
      <c r="E12" s="2">
        <v>127478.57738</v>
      </c>
      <c r="F12" s="1">
        <f t="shared" si="0"/>
        <v>-0.34517805030747772</v>
      </c>
      <c r="G12" s="2">
        <v>103460.95221</v>
      </c>
      <c r="H12" s="1">
        <f t="shared" si="1"/>
        <v>-0.18840518668800355</v>
      </c>
      <c r="I12" s="2">
        <v>73294.819340000002</v>
      </c>
      <c r="J12" s="24">
        <f t="shared" si="2"/>
        <v>-0.2915702226359782</v>
      </c>
      <c r="K12" s="4" t="s">
        <v>45</v>
      </c>
    </row>
    <row r="13" spans="1:11" ht="75" x14ac:dyDescent="0.25">
      <c r="A13" s="4" t="s">
        <v>21</v>
      </c>
      <c r="B13" s="2">
        <v>145304.29999999999</v>
      </c>
      <c r="C13" s="3">
        <v>147244.13440000001</v>
      </c>
      <c r="D13" s="1">
        <f t="shared" si="3"/>
        <v>1.3350151371982921E-2</v>
      </c>
      <c r="E13" s="3">
        <v>126150.32799999999</v>
      </c>
      <c r="F13" s="1">
        <f t="shared" si="0"/>
        <v>-0.14325736292283853</v>
      </c>
      <c r="G13" s="3">
        <v>109333.243</v>
      </c>
      <c r="H13" s="1">
        <f t="shared" si="1"/>
        <v>-0.13330987930526816</v>
      </c>
      <c r="I13" s="3">
        <v>112715.041</v>
      </c>
      <c r="J13" s="24">
        <f t="shared" si="2"/>
        <v>3.0931104824174938E-2</v>
      </c>
      <c r="K13" s="7" t="s">
        <v>34</v>
      </c>
    </row>
    <row r="14" spans="1:11" s="16" customFormat="1" ht="74.25" customHeight="1" x14ac:dyDescent="0.25">
      <c r="A14" s="4" t="s">
        <v>22</v>
      </c>
      <c r="B14" s="2">
        <v>8576.9</v>
      </c>
      <c r="C14" s="2">
        <v>9460</v>
      </c>
      <c r="D14" s="1">
        <f t="shared" si="3"/>
        <v>0.10296260886800601</v>
      </c>
      <c r="E14" s="2">
        <v>8363</v>
      </c>
      <c r="F14" s="1">
        <f t="shared" si="0"/>
        <v>-0.11596194503171242</v>
      </c>
      <c r="G14" s="2">
        <v>8363</v>
      </c>
      <c r="H14" s="1">
        <f t="shared" si="1"/>
        <v>0</v>
      </c>
      <c r="I14" s="2">
        <v>8363</v>
      </c>
      <c r="J14" s="24">
        <f t="shared" si="2"/>
        <v>0</v>
      </c>
      <c r="K14" s="26" t="s">
        <v>39</v>
      </c>
    </row>
    <row r="15" spans="1:11" s="17" customFormat="1" ht="46.5" customHeight="1" x14ac:dyDescent="0.25">
      <c r="A15" s="4" t="s">
        <v>23</v>
      </c>
      <c r="B15" s="2">
        <v>4088.1</v>
      </c>
      <c r="C15" s="2">
        <v>4091.4</v>
      </c>
      <c r="D15" s="1">
        <f t="shared" si="3"/>
        <v>8.0722095839136365E-4</v>
      </c>
      <c r="E15" s="2">
        <v>4121.3999999999996</v>
      </c>
      <c r="F15" s="1">
        <f t="shared" si="0"/>
        <v>7.3324534389205276E-3</v>
      </c>
      <c r="G15" s="2">
        <v>4121.3999999999996</v>
      </c>
      <c r="H15" s="1">
        <f t="shared" si="1"/>
        <v>0</v>
      </c>
      <c r="I15" s="2">
        <v>4121.3999999999996</v>
      </c>
      <c r="J15" s="24">
        <f t="shared" si="2"/>
        <v>0</v>
      </c>
      <c r="K15" s="4"/>
    </row>
    <row r="16" spans="1:11" ht="77.25" customHeight="1" x14ac:dyDescent="0.25">
      <c r="A16" s="4" t="s">
        <v>24</v>
      </c>
      <c r="B16" s="2">
        <v>320</v>
      </c>
      <c r="C16" s="2">
        <v>650</v>
      </c>
      <c r="D16" s="11">
        <v>0</v>
      </c>
      <c r="E16" s="2">
        <v>1620</v>
      </c>
      <c r="F16" s="1">
        <f t="shared" si="0"/>
        <v>1.4923076923076923</v>
      </c>
      <c r="G16" s="11">
        <v>500</v>
      </c>
      <c r="H16" s="1">
        <f t="shared" si="1"/>
        <v>-0.69135802469135799</v>
      </c>
      <c r="I16" s="11">
        <v>500</v>
      </c>
      <c r="J16" s="24">
        <f t="shared" si="2"/>
        <v>0</v>
      </c>
      <c r="K16" s="4" t="s">
        <v>41</v>
      </c>
    </row>
    <row r="17" spans="1:11" ht="64.5" customHeight="1" x14ac:dyDescent="0.25">
      <c r="A17" s="4" t="s">
        <v>25</v>
      </c>
      <c r="B17" s="2">
        <v>10684.5</v>
      </c>
      <c r="C17" s="2">
        <v>7257.8669799999998</v>
      </c>
      <c r="D17" s="11">
        <v>0</v>
      </c>
      <c r="E17" s="2">
        <v>1075.94713</v>
      </c>
      <c r="F17" s="1">
        <f t="shared" si="0"/>
        <v>-0.85175436075572719</v>
      </c>
      <c r="G17" s="2">
        <v>1480.31837</v>
      </c>
      <c r="H17" s="1">
        <f t="shared" si="1"/>
        <v>0.37582816917779227</v>
      </c>
      <c r="I17" s="2">
        <v>0</v>
      </c>
      <c r="J17" s="24">
        <f t="shared" si="2"/>
        <v>-1</v>
      </c>
      <c r="K17" s="4" t="s">
        <v>35</v>
      </c>
    </row>
    <row r="18" spans="1:11" ht="60" x14ac:dyDescent="0.25">
      <c r="A18" s="4" t="s">
        <v>26</v>
      </c>
      <c r="B18" s="11">
        <v>0</v>
      </c>
      <c r="C18" s="11">
        <v>8016</v>
      </c>
      <c r="D18" s="11">
        <v>0</v>
      </c>
      <c r="E18" s="2">
        <v>4200</v>
      </c>
      <c r="F18" s="1">
        <f t="shared" si="0"/>
        <v>-0.4760479041916168</v>
      </c>
      <c r="G18" s="11">
        <v>0</v>
      </c>
      <c r="H18" s="1">
        <f t="shared" si="1"/>
        <v>-1</v>
      </c>
      <c r="I18" s="11">
        <v>0</v>
      </c>
      <c r="J18" s="24">
        <v>0</v>
      </c>
      <c r="K18" s="4" t="s">
        <v>36</v>
      </c>
    </row>
    <row r="19" spans="1:11" ht="63.75" customHeight="1" x14ac:dyDescent="0.25">
      <c r="A19" s="4" t="s">
        <v>27</v>
      </c>
      <c r="B19" s="11">
        <v>0</v>
      </c>
      <c r="C19" s="11">
        <v>48</v>
      </c>
      <c r="D19" s="11">
        <v>0</v>
      </c>
      <c r="E19" s="2">
        <v>50</v>
      </c>
      <c r="F19" s="1">
        <f t="shared" si="0"/>
        <v>4.1666666666666741E-2</v>
      </c>
      <c r="G19" s="2">
        <v>0</v>
      </c>
      <c r="H19" s="1">
        <f t="shared" si="1"/>
        <v>-1</v>
      </c>
      <c r="I19" s="11">
        <v>0</v>
      </c>
      <c r="J19" s="24">
        <v>0</v>
      </c>
      <c r="K19" s="4" t="s">
        <v>37</v>
      </c>
    </row>
    <row r="20" spans="1:11" ht="17.25" customHeight="1" x14ac:dyDescent="0.25">
      <c r="A20" s="4" t="s">
        <v>0</v>
      </c>
      <c r="B20" s="11">
        <v>0</v>
      </c>
      <c r="C20" s="11">
        <v>0</v>
      </c>
      <c r="D20" s="11">
        <v>0</v>
      </c>
      <c r="E20" s="11">
        <v>0</v>
      </c>
      <c r="F20" s="1">
        <v>0</v>
      </c>
      <c r="G20" s="2">
        <v>29222</v>
      </c>
      <c r="H20" s="1">
        <v>0</v>
      </c>
      <c r="I20" s="2">
        <v>56572.318370000001</v>
      </c>
      <c r="J20" s="24">
        <f t="shared" si="2"/>
        <v>0.93594957121346933</v>
      </c>
      <c r="K20" s="8" t="s">
        <v>3</v>
      </c>
    </row>
    <row r="21" spans="1:11" s="16" customFormat="1" x14ac:dyDescent="0.25">
      <c r="A21" s="18" t="s">
        <v>1</v>
      </c>
      <c r="B21" s="12">
        <f>SUM(B4:B20)</f>
        <v>2183218.1999999997</v>
      </c>
      <c r="C21" s="12">
        <f>SUM(C4:C20)</f>
        <v>2358232.5435600001</v>
      </c>
      <c r="D21" s="19">
        <f t="shared" si="3"/>
        <v>8.016346857130463E-2</v>
      </c>
      <c r="E21" s="12">
        <f>SUM(E4:E20)</f>
        <v>2475918.2899000007</v>
      </c>
      <c r="F21" s="19">
        <f t="shared" si="0"/>
        <v>4.9904216045776995E-2</v>
      </c>
      <c r="G21" s="12">
        <f>SUM(G4:G20)</f>
        <v>2385660.3827599995</v>
      </c>
      <c r="H21" s="19">
        <f t="shared" si="1"/>
        <v>-3.645431576162661E-2</v>
      </c>
      <c r="I21" s="12">
        <f>SUM(I4:I20)</f>
        <v>2388640.7980900002</v>
      </c>
      <c r="J21" s="25">
        <f t="shared" si="2"/>
        <v>1.2493041136696359E-3</v>
      </c>
      <c r="K21" s="20" t="s">
        <v>3</v>
      </c>
    </row>
    <row r="23" spans="1:11" x14ac:dyDescent="0.25">
      <c r="A23" s="21" t="s">
        <v>4</v>
      </c>
    </row>
    <row r="24" spans="1:11" x14ac:dyDescent="0.25">
      <c r="A24" s="21" t="s">
        <v>5</v>
      </c>
      <c r="I24" s="22"/>
    </row>
    <row r="28" spans="1:11" x14ac:dyDescent="0.25">
      <c r="I28" s="22"/>
    </row>
  </sheetData>
  <mergeCells count="1">
    <mergeCell ref="A1:K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2023-11-27T10:38:42Z</dcterms:modified>
</cp:coreProperties>
</file>