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4A5DBD2C-43FC-48E1-98C7-6C604FDEFF8F}" xr6:coauthVersionLast="45" xr6:coauthVersionMax="47" xr10:uidLastSave="{00000000-0000-0000-0000-000000000000}"/>
  <bookViews>
    <workbookView xWindow="2610" yWindow="1605" windowWidth="24930" windowHeight="13995" xr2:uid="{00000000-000D-0000-FFFF-FFFF00000000}"/>
  </bookViews>
  <sheets>
    <sheet name="Лист1"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3" i="1" l="1"/>
  <c r="F7" i="1"/>
  <c r="G7" i="1"/>
  <c r="F8" i="1"/>
  <c r="G8" i="1"/>
  <c r="F9" i="1"/>
  <c r="G9" i="1"/>
  <c r="F10" i="1"/>
  <c r="G10" i="1"/>
  <c r="F11" i="1"/>
  <c r="G11" i="1"/>
  <c r="F12" i="1"/>
  <c r="G12" i="1"/>
  <c r="F13" i="1"/>
  <c r="G13" i="1"/>
  <c r="F14" i="1"/>
  <c r="G14" i="1"/>
  <c r="F15" i="1"/>
  <c r="G15" i="1"/>
  <c r="F16" i="1"/>
  <c r="G16" i="1"/>
  <c r="F17" i="1"/>
  <c r="G17" i="1"/>
  <c r="F18" i="1"/>
  <c r="G18" i="1"/>
  <c r="F19" i="1"/>
  <c r="G19" i="1"/>
  <c r="F20" i="1"/>
  <c r="G20" i="1"/>
  <c r="F21" i="1"/>
  <c r="G21" i="1"/>
  <c r="F22" i="1"/>
  <c r="G22" i="1"/>
  <c r="G23" i="1"/>
  <c r="F24" i="1"/>
  <c r="G24" i="1"/>
  <c r="F25" i="1"/>
  <c r="G25" i="1"/>
  <c r="F26" i="1"/>
  <c r="G26" i="1"/>
  <c r="F27" i="1"/>
  <c r="G27" i="1"/>
  <c r="F28" i="1"/>
  <c r="G28" i="1"/>
  <c r="F29" i="1"/>
  <c r="G29" i="1"/>
  <c r="F30" i="1"/>
  <c r="G30" i="1"/>
  <c r="F31" i="1"/>
  <c r="G31" i="1"/>
  <c r="F32" i="1"/>
  <c r="G32" i="1"/>
  <c r="F33" i="1"/>
  <c r="G33" i="1"/>
  <c r="F34" i="1"/>
  <c r="G34" i="1"/>
  <c r="F35" i="1"/>
  <c r="G35" i="1"/>
  <c r="F36" i="1"/>
  <c r="G36" i="1"/>
  <c r="F37" i="1"/>
  <c r="G37" i="1"/>
  <c r="F38" i="1"/>
  <c r="G38" i="1"/>
  <c r="F39" i="1"/>
  <c r="G39" i="1"/>
  <c r="F40" i="1"/>
  <c r="G40" i="1"/>
  <c r="F41" i="1"/>
  <c r="G41" i="1"/>
  <c r="F42" i="1"/>
  <c r="G42" i="1"/>
  <c r="F43" i="1"/>
  <c r="G43" i="1"/>
  <c r="F44" i="1"/>
  <c r="G44" i="1"/>
  <c r="F45" i="1"/>
  <c r="G45" i="1"/>
  <c r="F46" i="1"/>
  <c r="G46" i="1"/>
  <c r="F47" i="1"/>
  <c r="G47" i="1"/>
  <c r="F48" i="1"/>
  <c r="G48" i="1"/>
  <c r="F49" i="1"/>
  <c r="G49" i="1"/>
  <c r="G6" i="1"/>
  <c r="F6" i="1"/>
  <c r="D7" i="1"/>
  <c r="C6" i="1"/>
  <c r="E6" i="1"/>
  <c r="D6" i="1" l="1"/>
</calcChain>
</file>

<file path=xl/sharedStrings.xml><?xml version="1.0" encoding="utf-8"?>
<sst xmlns="http://schemas.openxmlformats.org/spreadsheetml/2006/main" count="120" uniqueCount="118">
  <si>
    <t>Ед.Изм.: тыс.руб.</t>
  </si>
  <si>
    <t>Вид дохода</t>
  </si>
  <si>
    <t>Классификация</t>
  </si>
  <si>
    <t>Утвержденный план</t>
  </si>
  <si>
    <t>Уточненный план на  год</t>
  </si>
  <si>
    <t>Отчет</t>
  </si>
  <si>
    <t>Темп прироста исполнения к утвержденному плану,%</t>
  </si>
  <si>
    <t>Темп прироста исполнения к уточненному плану,%</t>
  </si>
  <si>
    <t>Пояснение различий между первоначально утвержденными показателями доходов и их фактическими значениями на более чем 5%</t>
  </si>
  <si>
    <t>ВСЕГО ДОХОДОВ</t>
  </si>
  <si>
    <t>НАЛОГОВЫЕ И НЕНАЛОГОВЫЕ ДОХОДЫ</t>
  </si>
  <si>
    <t>\1000000000\\\ \</t>
  </si>
  <si>
    <t>НАЛОГИ НА ПРИБЫЛЬ, ДОХОДЫ</t>
  </si>
  <si>
    <t>\1010000000\\\ \</t>
  </si>
  <si>
    <t>Налог на доходы физических лиц</t>
  </si>
  <si>
    <t>\1010200001\\\ \</t>
  </si>
  <si>
    <t>НАЛОГИ НА ТОВАРЫ (РАБОТЫ, УСЛУГИ), РЕАЛИЗУЕМЫЕ НА ТЕРРИТОРИИ РОССИЙСКОЙ ФЕДЕРАЦИИ</t>
  </si>
  <si>
    <t>\1030000000\\\ \</t>
  </si>
  <si>
    <t>НАЛОГИ НА СОВОКУПНЫЙ ДОХОД</t>
  </si>
  <si>
    <t>\1050000000\\\ \</t>
  </si>
  <si>
    <t>Налог, взимаемый в связи с применением упрощенной системы налогообложения</t>
  </si>
  <si>
    <t>\1050100000\\\ \</t>
  </si>
  <si>
    <t>Единый налог на вмененный доход для отдельных видов деятельности</t>
  </si>
  <si>
    <t>\1050200002\\\ \</t>
  </si>
  <si>
    <t>Единый сельскохозяйственный налог</t>
  </si>
  <si>
    <t>\1050300001\\\ \</t>
  </si>
  <si>
    <t>Налог, взимаемый в связи с применением патентной системы налогообложения</t>
  </si>
  <si>
    <t>\1050400002\\\ \</t>
  </si>
  <si>
    <t>НАЛОГИ, СБОРЫ И РЕГУЛЯРНЫЕ ПЛАТЕЖИ ЗА ПОЛЬЗОВАНИЕ ПРИРОДНЫМИ РЕСУРСАМИ</t>
  </si>
  <si>
    <t>\1070000000\\\ \</t>
  </si>
  <si>
    <t>ГОСУДАРСТВЕННАЯ ПОШЛИНА</t>
  </si>
  <si>
    <t>\1080000000\\\ \</t>
  </si>
  <si>
    <t>ЗАДОЛЖЕННОСТЬ И ПЕРЕРАСЧЕТЫ ПО ОТМЕНЕННЫМ НАЛОГАМ, СБОРАМ И ИНЫМ ОБЯЗАТЕЛЬНЫМ ПЛАТЕЖАМ</t>
  </si>
  <si>
    <t>\1090000000\\\ \</t>
  </si>
  <si>
    <t>ДОХОДЫ ОТ ИСПОЛЬЗОВАНИЯ ИМУЩЕСТВА, НАХОДЯЩЕГОСЯ В ГОСУДАРСТВЕННОЙ И МУНИЦИПАЛЬНОЙ СОБСТВЕННОСТИ</t>
  </si>
  <si>
    <t>\1110000000\\\ \</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</si>
  <si>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</si>
  <si>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\1110500000\\\ \</t>
  </si>
  <si>
    <t>Платежи от государственных и муниципальных унитарных предприятий</t>
  </si>
  <si>
    <t>\1110700000\\\ \</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</si>
  <si>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</si>
  <si>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\1110900000\\\ \</t>
  </si>
  <si>
    <t>ПЛАТЕЖИ ПРИ ПОЛЬЗОВАНИИ ПРИРОДНЫМИ РЕСУРСАМИ</t>
  </si>
  <si>
    <t>\1120000000\\\ \</t>
  </si>
  <si>
    <t>ДОХОДЫ ОТ ОКАЗАНИЯ ПЛАТНЫХ УСЛУГ (РАБОТ) И КОМПЕНСАЦИИ ЗАТРАТ ГОСУДАРСТВА</t>
  </si>
  <si>
    <t>\1130000000\\\ \</t>
  </si>
  <si>
    <t>ДОХОДЫ ОТ ПРОДАЖИ МАТЕРИАЛЬНЫХ И НЕМАТЕРИАЛЬНЫХ АКТИВОВ</t>
  </si>
  <si>
    <t>\1140000000\\\ \</t>
  </si>
  <si>
    <t>ШТРАФЫ, САНКЦИИ, ВОЗМЕЩЕНИЕ УЩЕРБА</t>
  </si>
  <si>
    <t>\1160000000\\\ \</t>
  </si>
  <si>
    <t>ПРОЧИЕ НЕНАЛОГОВЫЕ ДОХОДЫ</t>
  </si>
  <si>
    <t>\1170000000\\\ \</t>
  </si>
  <si>
    <t>БЕЗВОЗМЕЗДНЫЕ ПОСТУПЛЕНИЯ</t>
  </si>
  <si>
    <t>\2000000000\\\ \</t>
  </si>
  <si>
    <t>БЕЗВОЗМЕЗДНЫЕ ПОСТУПЛЕНИЯ ОТ ДРУГИХ БЮДЖЕТОВ БЮДЖЕТНОЙ СИСТЕМЫ РОССИЙСКОЙ ФЕДЕРАЦИИ</t>
  </si>
  <si>
    <t>\2020000000\\\ \</t>
  </si>
  <si>
    <t>Дотации бюджетам бюджетной системы Российской Федерации</t>
  </si>
  <si>
    <t>Субсидии бюджетам бюджетной системы Российской Федерации (межбюджетные субсидии)</t>
  </si>
  <si>
    <t>Субвенции бюджетам бюджетной системы Российской Федерации</t>
  </si>
  <si>
    <t>Иные межбюджетные трансферты</t>
  </si>
  <si>
    <t>ПРОЧИЕ БЕЗВОЗМЕЗДНЫЕ ПОСТУПЛЕНИЯ</t>
  </si>
  <si>
    <t>\2070000000\\\ \</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</si>
  <si>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 ДОХОДЫ БЮДЖЕТОВ БЮДЖЕТНОЙ СИСТЕМЫ РОССИЙСКОЙ ФЕДЕРАЦИИ ОТ ВОЗВРАТА ОРГАНИЗАЦИЯМИ ОСТАТКОВ СУБСИДИЙ ПРОШЛЫХ ЛЕТ</t>
  </si>
  <si>
    <t>\2180000000\\\ \</t>
  </si>
  <si>
    <t xml:space="preserve">Возврат с учетом требований бюджетного законодательства в бюджет муниципального района Мелеузовский район остатков целевых межбюджетных трасфертов прошлых лет </t>
  </si>
  <si>
    <t>ВОЗВРАТ ОСТАТКОВ СУБСИДИЙ, СУБВЕНЦИЙ И ИНЫХ МЕЖБЮДЖЕТНЫХ ТРАНСФЕРТОВ, ИМЕЮЩИХ ЦЕЛЕВОЕ НАЗНАЧЕНИЕ, ПРОШЛЫХ ЛЕТ</t>
  </si>
  <si>
    <t>\2190000000\\\ \</t>
  </si>
  <si>
    <t>Возврат с учетом требований бюджетного законодательства из бюджета муниципального района Мелеузовский район РБ остатков целевых межбюджетных трасфертов прошлых лет в бюджеты, из которых они были предоставлены</t>
  </si>
  <si>
    <t xml:space="preserve">За счет досрочного погашения сумм по выкупу муниципального имущества </t>
  </si>
  <si>
    <t xml:space="preserve">За счет увеличения объема дотаций </t>
  </si>
  <si>
    <t>НАЛОГИ НА ИМУЩЕСТВО</t>
  </si>
  <si>
    <t>\1060000000\\\ \</t>
  </si>
  <si>
    <t>\1030200001\\\ \</t>
  </si>
  <si>
    <t>Акцизы по подакцизным товарам (продукции), производимым на территории Российской Федерации</t>
  </si>
  <si>
    <t>Налог на имущество организаций</t>
  </si>
  <si>
    <t>\1060200002\\\ \</t>
  </si>
  <si>
    <t>Налог на добычу полезных ископаемых</t>
  </si>
  <si>
    <t>\1070100001\\\ \</t>
  </si>
  <si>
    <t>Государственная пошлина по делам, рассматриваемым в судах общей юрисдикции, мировыми судьями</t>
  </si>
  <si>
    <t>Плата за негативное воздействие на окружающую среду</t>
  </si>
  <si>
    <t>\1120100001\\\ \</t>
  </si>
  <si>
    <t>Доходы от компенсации затрат государства</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</si>
  <si>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</si>
  <si>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\1140200000\\\ \</t>
  </si>
  <si>
    <t>\1140600000\\\ \</t>
  </si>
  <si>
    <t>Доходы от продажи земельных участков, находящихся в государственной и муниципальной собственности</t>
  </si>
  <si>
    <t>Государственная пошлина за государственную регистрацию, а также за совершение прочих юридически значимых действий</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</si>
  <si>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</si>
  <si>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\1110530000\\\ \</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</si>
  <si>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</si>
  <si>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\1140630000\\\ \</t>
  </si>
  <si>
    <t>За счет увеличения объемов добычи</t>
  </si>
  <si>
    <t>Прочие безвозмездные поступления от других бюджетов бюджетной системы</t>
  </si>
  <si>
    <t>\2029000000\\\ \</t>
  </si>
  <si>
    <t>\1080300001\\\ \</t>
  </si>
  <si>
    <t>\1080700001\\\ \</t>
  </si>
  <si>
    <t>\1130200000\\\ \</t>
  </si>
  <si>
    <t>\2021000000\\\ \</t>
  </si>
  <si>
    <t>\2022000000\\\ \</t>
  </si>
  <si>
    <t>\2023000000\\\ \</t>
  </si>
  <si>
    <t>\2024000000\\\ \</t>
  </si>
  <si>
    <t>За счет принятия мер по сокращению задолженности по платежам в бюджет</t>
  </si>
  <si>
    <t>В связи с расширением административной практики в сфере кронтроля за исполнением муниципальных контрактов, погашения задолженности прошлых лет</t>
  </si>
  <si>
    <t xml:space="preserve">В связи с сокращением обращений на выкуп земельных участков </t>
  </si>
  <si>
    <t>За счет разовых поступлений</t>
  </si>
  <si>
    <t>За счет разовых сумм по возврату ДЗ, поступления сумм на возмещение расходов по содержанию муниципального имущества</t>
  </si>
  <si>
    <t>За счет снижения поступлений платы за негативное воздействие на окружающую среду</t>
  </si>
  <si>
    <t>В связи увеличением налогооблагаемой базы по налогу за счет благоприятных факторов производства</t>
  </si>
  <si>
    <t>С увеличением объема иных межбюджетных трансфертов на ежемесячное денежное вознаграждение за классное руководство педагогических работников муниципальных общеобразовательных учреждений</t>
  </si>
  <si>
    <t>За счет увеличения субсидии бюджетам муниципальных районов на содержание, ремонт автомобильных дорог,  на обеспечение устойчивого функционирования коммунальных организаций, поставляющих коммунальные ресурсы для предоставления коммунальных услуг населению по тарифам, не обеспечивающим возмещение издержек, и подготовку объектов коммунального хозяйства к работе в осенне-зимний период, на реализацию проектов по комплексному благоустройству дворовых территорий муниципальных образований Республики Башкортостан «Башкирские дворики»</t>
  </si>
  <si>
    <t>Сведения о фактических поступлениях доходов по видам доходов в сравнении с первоначально утвержденными (установленными) решением о бюджете муниципального района Мелеузовский район Республики Башкортостан значениями и с уточненными значениями с учетом внесенных изменений за 2022 год</t>
  </si>
  <si>
    <t>За счет роста ФЗП, а также разовых поступлений дивидендов и недоимки прошлых лет</t>
  </si>
  <si>
    <t>За счет увеличения поступлений в бюджет республики</t>
  </si>
  <si>
    <t>За счет расширения налогооблагаемой базы</t>
  </si>
  <si>
    <t>За счет поступлений задолженности прошлых лет  по предприятию, находящемуся в процессе конкурсного производства</t>
  </si>
  <si>
    <t>За счет увеличения количества обращений на осуществдение юридически значимых действий</t>
  </si>
  <si>
    <t>За счет поступления средств от спонсоров и физических лиц в рамках реализации ППМИ</t>
  </si>
  <si>
    <t>за счет увеличения поступлений в доход бюджета платы за размещение объектов нестационарной торговли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</si>
</sst>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10"/>
      <color indexed="8"/>
      <name val="Times New Roman"/>
      <family val="1"/>
      <charset val="204"/>
    </font>
    <font>
      <b/>
      <sz val="10"/>
      <color indexed="8"/>
      <name val="Times New Roman"/>
      <family val="1"/>
      <charset val="204"/>
    </font>
    <font>
      <sz val="8"/>
      <name val="Calibri"/>
      <family val="2"/>
    </font>
    <font>
      <sz val="10"/>
      <color theme="1"/>
      <name val="Times New Roman"/>
      <family val="1"/>
      <charset val="204"/>
    </font>
    <font>
      <sz val="10"/>
      <color rgb="FF0070C0"/>
      <name val="Times New Roman"/>
      <family val="1"/>
      <charset val="204"/>
    </font>
    <font>
      <sz val="10"/>
      <name val="Times New Roman"/>
      <family val="1"/>
      <charset val="204"/>
    </font>
    <font>
      <b/>
      <sz val="10"/>
      <color theme="1"/>
      <name val="Times New Roman"/>
      <family val="1"/>
      <charset val="204"/>
    </font>
    <font>
      <sz val="10"/>
      <color rgb="FF0000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2" fillId="0" borderId="1" xfId="0" applyFont="1" applyBorder="1" applyAlignment="1">
      <alignment horizontal="left" vertical="top" wrapText="1"/>
    </xf>
    <xf numFmtId="0" fontId="2" fillId="0" borderId="1" xfId="0" applyFont="1" applyBorder="1" applyAlignment="1">
      <alignment horizontal="center" vertical="top" wrapText="1"/>
    </xf>
    <xf numFmtId="164" fontId="2" fillId="0" borderId="1" xfId="0" applyNumberFormat="1" applyFont="1" applyBorder="1" applyAlignment="1">
      <alignment vertical="top"/>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vertical="top"/>
    </xf>
    <xf numFmtId="0" fontId="1" fillId="0" borderId="1" xfId="0" applyFont="1" applyFill="1" applyBorder="1" applyAlignment="1">
      <alignment horizontal="center" vertical="top" wrapText="1"/>
    </xf>
    <xf numFmtId="0" fontId="4" fillId="0" borderId="1" xfId="0" applyFont="1" applyBorder="1" applyAlignment="1">
      <alignment horizontal="center" vertical="top" wrapText="1"/>
    </xf>
    <xf numFmtId="4" fontId="5" fillId="0" borderId="1" xfId="0" applyNumberFormat="1" applyFont="1" applyBorder="1" applyAlignment="1">
      <alignment horizontal="right" vertical="top"/>
    </xf>
    <xf numFmtId="4" fontId="6" fillId="0" borderId="1" xfId="0" applyNumberFormat="1" applyFont="1" applyBorder="1" applyAlignment="1">
      <alignment horizontal="right" vertical="top"/>
    </xf>
    <xf numFmtId="4" fontId="2" fillId="0" borderId="1" xfId="0" applyNumberFormat="1" applyFont="1" applyBorder="1" applyAlignment="1">
      <alignment vertical="top"/>
    </xf>
    <xf numFmtId="0" fontId="1" fillId="0" borderId="1" xfId="0" applyFont="1" applyBorder="1" applyAlignment="1">
      <alignment horizontal="left" vertical="top" wrapText="1"/>
    </xf>
    <xf numFmtId="0" fontId="4" fillId="0" borderId="0" xfId="0" applyFont="1" applyAlignment="1">
      <alignment vertical="top"/>
    </xf>
    <xf numFmtId="0" fontId="4" fillId="0" borderId="0" xfId="0" applyFont="1" applyAlignment="1">
      <alignment vertical="top" wrapText="1"/>
    </xf>
    <xf numFmtId="4" fontId="1" fillId="0" borderId="0" xfId="0" applyNumberFormat="1" applyFont="1" applyAlignment="1">
      <alignment vertical="top"/>
    </xf>
    <xf numFmtId="4" fontId="4" fillId="0" borderId="0" xfId="0" applyNumberFormat="1" applyFont="1" applyAlignment="1">
      <alignment vertical="top"/>
    </xf>
    <xf numFmtId="0" fontId="4" fillId="0" borderId="0" xfId="0" applyFont="1" applyAlignment="1">
      <alignment horizontal="center" vertical="top" wrapText="1"/>
    </xf>
    <xf numFmtId="4" fontId="1" fillId="0" borderId="1" xfId="0" applyNumberFormat="1" applyFont="1" applyFill="1" applyBorder="1" applyAlignment="1">
      <alignment vertical="top" wrapText="1"/>
    </xf>
    <xf numFmtId="0" fontId="4" fillId="0" borderId="1" xfId="0" applyFont="1" applyBorder="1" applyAlignment="1">
      <alignment vertical="top"/>
    </xf>
    <xf numFmtId="164" fontId="4" fillId="0" borderId="0" xfId="0" applyNumberFormat="1" applyFont="1" applyAlignment="1">
      <alignment vertical="top"/>
    </xf>
    <xf numFmtId="0" fontId="4" fillId="0" borderId="1" xfId="0" applyFont="1" applyBorder="1" applyAlignment="1">
      <alignment vertical="top" wrapText="1"/>
    </xf>
    <xf numFmtId="0" fontId="1" fillId="0" borderId="1" xfId="0" applyFont="1" applyFill="1" applyBorder="1" applyAlignment="1">
      <alignment horizontal="left" vertical="top" wrapText="1"/>
    </xf>
    <xf numFmtId="0" fontId="7" fillId="0" borderId="0" xfId="0" applyFont="1" applyAlignment="1">
      <alignment vertical="top"/>
    </xf>
    <xf numFmtId="40" fontId="4" fillId="2" borderId="1" xfId="0" applyNumberFormat="1" applyFont="1" applyFill="1" applyBorder="1" applyAlignment="1">
      <alignment vertical="top"/>
    </xf>
    <xf numFmtId="4" fontId="1" fillId="2" borderId="1" xfId="0" applyNumberFormat="1" applyFont="1" applyFill="1" applyBorder="1" applyAlignment="1">
      <alignment vertical="top" wrapText="1"/>
    </xf>
    <xf numFmtId="0" fontId="4" fillId="0" borderId="1" xfId="0" applyFont="1" applyBorder="1" applyAlignment="1">
      <alignment horizontal="left" vertical="top"/>
    </xf>
    <xf numFmtId="4" fontId="4" fillId="0" borderId="1" xfId="0" applyNumberFormat="1" applyFont="1" applyBorder="1" applyAlignment="1">
      <alignment horizontal="right" vertical="top"/>
    </xf>
    <xf numFmtId="0" fontId="4" fillId="0" borderId="1" xfId="0" applyFont="1" applyBorder="1" applyAlignment="1">
      <alignment horizontal="left" vertical="top" wrapText="1"/>
    </xf>
    <xf numFmtId="4" fontId="4" fillId="2" borderId="1" xfId="0" applyNumberFormat="1" applyFont="1" applyFill="1" applyBorder="1" applyAlignment="1">
      <alignment vertical="top"/>
    </xf>
    <xf numFmtId="4" fontId="8" fillId="0" borderId="0" xfId="0" applyNumberFormat="1" applyFont="1" applyAlignment="1">
      <alignment vertical="top"/>
    </xf>
    <xf numFmtId="0" fontId="2" fillId="0" borderId="0" xfId="0" applyFont="1" applyAlignment="1">
      <alignment horizontal="center" vertical="top"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9"/>
  <sheetViews>
    <sheetView tabSelected="1" workbookViewId="0">
      <selection activeCell="J31" sqref="J31"/>
    </sheetView>
  </sheetViews>
  <sheetFormatPr defaultColWidth="9.140625" defaultRowHeight="12.75" x14ac:dyDescent="0.25"/>
  <cols>
    <col min="1" max="1" width="76.42578125" style="14" customWidth="1"/>
    <col min="2" max="2" width="15.7109375" style="13" customWidth="1"/>
    <col min="3" max="4" width="17.28515625" style="15" customWidth="1"/>
    <col min="5" max="5" width="17.28515625" style="16" customWidth="1"/>
    <col min="6" max="6" width="13.140625" style="13" customWidth="1"/>
    <col min="7" max="7" width="12.140625" style="13" customWidth="1"/>
    <col min="8" max="8" width="35.85546875" style="13" customWidth="1"/>
    <col min="9" max="16384" width="9.140625" style="13"/>
  </cols>
  <sheetData>
    <row r="1" spans="1:11" ht="60" customHeight="1" x14ac:dyDescent="0.25">
      <c r="A1" s="31" t="s">
        <v>110</v>
      </c>
      <c r="B1" s="31"/>
      <c r="C1" s="31"/>
      <c r="D1" s="31"/>
      <c r="E1" s="31"/>
      <c r="F1" s="31"/>
      <c r="G1" s="31"/>
      <c r="H1" s="31"/>
    </row>
    <row r="2" spans="1:11" x14ac:dyDescent="0.25">
      <c r="G2" s="17"/>
    </row>
    <row r="3" spans="1:11" x14ac:dyDescent="0.25">
      <c r="A3" s="14" t="s">
        <v>0</v>
      </c>
    </row>
    <row r="4" spans="1:11" hidden="1" x14ac:dyDescent="0.25">
      <c r="H4" s="17"/>
      <c r="I4" s="17"/>
    </row>
    <row r="5" spans="1:11" s="17" customFormat="1" ht="63.75" x14ac:dyDescent="0.25">
      <c r="A5" s="8" t="s">
        <v>1</v>
      </c>
      <c r="B5" s="8" t="s">
        <v>2</v>
      </c>
      <c r="C5" s="8" t="s">
        <v>3</v>
      </c>
      <c r="D5" s="8" t="s">
        <v>4</v>
      </c>
      <c r="E5" s="8" t="s">
        <v>5</v>
      </c>
      <c r="F5" s="8" t="s">
        <v>6</v>
      </c>
      <c r="G5" s="8" t="s">
        <v>7</v>
      </c>
      <c r="H5" s="7" t="s">
        <v>8</v>
      </c>
      <c r="I5" s="13"/>
    </row>
    <row r="6" spans="1:11" s="17" customFormat="1" x14ac:dyDescent="0.25">
      <c r="A6" s="1" t="s">
        <v>9</v>
      </c>
      <c r="B6" s="2"/>
      <c r="C6" s="18">
        <f>C7+C40</f>
        <v>1933676.14919</v>
      </c>
      <c r="D6" s="18">
        <f t="shared" ref="D6:E6" si="0">D7+D40</f>
        <v>2063377.8097899999</v>
      </c>
      <c r="E6" s="18">
        <f t="shared" si="0"/>
        <v>2136827.3881200003</v>
      </c>
      <c r="F6" s="3">
        <f>IFERROR(E6/C6*100,"")</f>
        <v>110.5059598017537</v>
      </c>
      <c r="G6" s="3">
        <f>IFERROR(E6/D6*100,"")</f>
        <v>103.55967666132241</v>
      </c>
      <c r="H6" s="19"/>
      <c r="I6" s="20"/>
    </row>
    <row r="7" spans="1:11" x14ac:dyDescent="0.25">
      <c r="A7" s="4" t="s">
        <v>10</v>
      </c>
      <c r="B7" s="5" t="s">
        <v>11</v>
      </c>
      <c r="C7" s="18">
        <v>714465</v>
      </c>
      <c r="D7" s="18">
        <f>D8+D10+D12+D17+D19+D21+D24+D25+D30+D32+D34+D38+D39</f>
        <v>725575.89</v>
      </c>
      <c r="E7" s="11">
        <v>812941.69142999989</v>
      </c>
      <c r="F7" s="3">
        <f t="shared" ref="F7:F49" si="1">IFERROR(E7/C7*100,"")</f>
        <v>113.78327719762338</v>
      </c>
      <c r="G7" s="3">
        <f t="shared" ref="G7:G49" si="2">IFERROR(E7/D7*100,"")</f>
        <v>112.04089091631751</v>
      </c>
      <c r="H7" s="19"/>
      <c r="I7" s="20"/>
      <c r="J7" s="20"/>
      <c r="K7" s="20"/>
    </row>
    <row r="8" spans="1:11" x14ac:dyDescent="0.25">
      <c r="A8" s="1" t="s">
        <v>12</v>
      </c>
      <c r="B8" s="5" t="s">
        <v>13</v>
      </c>
      <c r="C8" s="18">
        <v>445751</v>
      </c>
      <c r="D8" s="18">
        <v>429771.89</v>
      </c>
      <c r="E8" s="11">
        <v>455932.79680000001</v>
      </c>
      <c r="F8" s="3">
        <f t="shared" si="1"/>
        <v>102.2841893344042</v>
      </c>
      <c r="G8" s="3">
        <f t="shared" si="2"/>
        <v>106.08716098207354</v>
      </c>
      <c r="H8" s="19"/>
      <c r="I8" s="20"/>
      <c r="J8" s="20"/>
      <c r="K8" s="20"/>
    </row>
    <row r="9" spans="1:11" ht="38.25" x14ac:dyDescent="0.25">
      <c r="A9" s="12" t="s">
        <v>14</v>
      </c>
      <c r="B9" s="19" t="s">
        <v>15</v>
      </c>
      <c r="C9" s="18">
        <v>445751</v>
      </c>
      <c r="D9" s="18">
        <v>429771.89</v>
      </c>
      <c r="E9" s="11">
        <v>455932.79680000001</v>
      </c>
      <c r="F9" s="3">
        <f t="shared" si="1"/>
        <v>102.2841893344042</v>
      </c>
      <c r="G9" s="3">
        <f t="shared" si="2"/>
        <v>106.08716098207354</v>
      </c>
      <c r="H9" s="21" t="s">
        <v>111</v>
      </c>
      <c r="I9" s="20"/>
      <c r="J9" s="20"/>
      <c r="K9" s="20"/>
    </row>
    <row r="10" spans="1:11" ht="25.5" x14ac:dyDescent="0.25">
      <c r="A10" s="1" t="s">
        <v>16</v>
      </c>
      <c r="B10" s="5" t="s">
        <v>17</v>
      </c>
      <c r="C10" s="18">
        <v>24568</v>
      </c>
      <c r="D10" s="18">
        <v>24568</v>
      </c>
      <c r="E10" s="11">
        <v>27852.409909999998</v>
      </c>
      <c r="F10" s="3">
        <f t="shared" si="1"/>
        <v>113.36864991045262</v>
      </c>
      <c r="G10" s="3">
        <f t="shared" si="2"/>
        <v>113.36864991045262</v>
      </c>
      <c r="H10" s="19"/>
      <c r="I10" s="20"/>
      <c r="J10" s="20"/>
      <c r="K10" s="20"/>
    </row>
    <row r="11" spans="1:11" ht="25.5" x14ac:dyDescent="0.25">
      <c r="A11" s="12" t="s">
        <v>73</v>
      </c>
      <c r="B11" s="6" t="s">
        <v>72</v>
      </c>
      <c r="C11" s="18">
        <v>24568</v>
      </c>
      <c r="D11" s="18">
        <v>24568</v>
      </c>
      <c r="E11" s="11">
        <v>27852.409909999998</v>
      </c>
      <c r="F11" s="3">
        <f t="shared" si="1"/>
        <v>113.36864991045262</v>
      </c>
      <c r="G11" s="3">
        <f t="shared" si="2"/>
        <v>113.36864991045262</v>
      </c>
      <c r="H11" s="21" t="s">
        <v>112</v>
      </c>
      <c r="I11" s="20"/>
      <c r="J11" s="20"/>
      <c r="K11" s="20"/>
    </row>
    <row r="12" spans="1:11" x14ac:dyDescent="0.25">
      <c r="A12" s="1" t="s">
        <v>18</v>
      </c>
      <c r="B12" s="5" t="s">
        <v>19</v>
      </c>
      <c r="C12" s="18">
        <v>150032</v>
      </c>
      <c r="D12" s="18">
        <v>167794</v>
      </c>
      <c r="E12" s="11">
        <v>185302.42846999998</v>
      </c>
      <c r="F12" s="3">
        <f t="shared" si="1"/>
        <v>123.50860381118693</v>
      </c>
      <c r="G12" s="3">
        <f t="shared" si="2"/>
        <v>110.43447827097512</v>
      </c>
      <c r="H12" s="19"/>
      <c r="I12" s="20"/>
      <c r="J12" s="20"/>
      <c r="K12" s="20"/>
    </row>
    <row r="13" spans="1:11" ht="25.5" x14ac:dyDescent="0.25">
      <c r="A13" s="12" t="s">
        <v>20</v>
      </c>
      <c r="B13" s="19" t="s">
        <v>21</v>
      </c>
      <c r="C13" s="18">
        <v>130807</v>
      </c>
      <c r="D13" s="18">
        <v>146807</v>
      </c>
      <c r="E13" s="18">
        <v>156797.86933000002</v>
      </c>
      <c r="F13" s="3">
        <f t="shared" si="1"/>
        <v>119.86963184691952</v>
      </c>
      <c r="G13" s="3">
        <f t="shared" si="2"/>
        <v>106.80544478805507</v>
      </c>
      <c r="H13" s="22" t="s">
        <v>113</v>
      </c>
      <c r="I13" s="20"/>
      <c r="J13" s="20"/>
      <c r="K13" s="20"/>
    </row>
    <row r="14" spans="1:11" x14ac:dyDescent="0.25">
      <c r="A14" s="12" t="s">
        <v>22</v>
      </c>
      <c r="B14" s="19" t="s">
        <v>23</v>
      </c>
      <c r="C14" s="18">
        <v>0</v>
      </c>
      <c r="D14" s="18">
        <v>0</v>
      </c>
      <c r="E14" s="18">
        <v>-195.25907000000001</v>
      </c>
      <c r="F14" s="3" t="str">
        <f t="shared" si="1"/>
        <v/>
      </c>
      <c r="G14" s="3" t="str">
        <f t="shared" si="2"/>
        <v/>
      </c>
      <c r="H14" s="21"/>
      <c r="I14" s="20"/>
      <c r="J14" s="20"/>
      <c r="K14" s="20"/>
    </row>
    <row r="15" spans="1:11" ht="38.25" x14ac:dyDescent="0.25">
      <c r="A15" s="12" t="s">
        <v>24</v>
      </c>
      <c r="B15" s="19" t="s">
        <v>25</v>
      </c>
      <c r="C15" s="18">
        <v>6798</v>
      </c>
      <c r="D15" s="18">
        <v>6798</v>
      </c>
      <c r="E15" s="18">
        <v>7785.8256200000005</v>
      </c>
      <c r="F15" s="3">
        <f t="shared" si="1"/>
        <v>114.53112121212121</v>
      </c>
      <c r="G15" s="3">
        <f t="shared" si="2"/>
        <v>114.53112121212121</v>
      </c>
      <c r="H15" s="21" t="s">
        <v>107</v>
      </c>
      <c r="I15" s="20"/>
      <c r="J15" s="20"/>
      <c r="K15" s="20"/>
    </row>
    <row r="16" spans="1:11" ht="25.5" x14ac:dyDescent="0.25">
      <c r="A16" s="12" t="s">
        <v>26</v>
      </c>
      <c r="B16" s="19" t="s">
        <v>27</v>
      </c>
      <c r="C16" s="18">
        <v>12427</v>
      </c>
      <c r="D16" s="18">
        <v>14189</v>
      </c>
      <c r="E16" s="18">
        <v>20913.992590000002</v>
      </c>
      <c r="F16" s="3">
        <f t="shared" si="1"/>
        <v>168.29478224833025</v>
      </c>
      <c r="G16" s="3">
        <f t="shared" si="2"/>
        <v>147.39581781661852</v>
      </c>
      <c r="H16" s="22" t="s">
        <v>113</v>
      </c>
      <c r="I16" s="20"/>
      <c r="J16" s="20"/>
      <c r="K16" s="20"/>
    </row>
    <row r="17" spans="1:11" s="23" customFormat="1" x14ac:dyDescent="0.25">
      <c r="A17" s="1" t="s">
        <v>70</v>
      </c>
      <c r="B17" s="5" t="s">
        <v>71</v>
      </c>
      <c r="C17" s="18">
        <v>8938</v>
      </c>
      <c r="D17" s="18">
        <v>12938</v>
      </c>
      <c r="E17" s="11">
        <v>13456.716119999999</v>
      </c>
      <c r="F17" s="3">
        <f t="shared" si="1"/>
        <v>150.55623316178114</v>
      </c>
      <c r="G17" s="3">
        <f t="shared" si="2"/>
        <v>104.00924501468542</v>
      </c>
      <c r="H17" s="19"/>
      <c r="I17" s="20"/>
      <c r="J17" s="20"/>
      <c r="K17" s="20"/>
    </row>
    <row r="18" spans="1:11" ht="51" x14ac:dyDescent="0.25">
      <c r="A18" s="12" t="s">
        <v>74</v>
      </c>
      <c r="B18" s="6" t="s">
        <v>75</v>
      </c>
      <c r="C18" s="18">
        <v>8938</v>
      </c>
      <c r="D18" s="18">
        <v>12938</v>
      </c>
      <c r="E18" s="11">
        <v>13456.716119999999</v>
      </c>
      <c r="F18" s="3">
        <f t="shared" si="1"/>
        <v>150.55623316178114</v>
      </c>
      <c r="G18" s="3">
        <f t="shared" si="2"/>
        <v>104.00924501468542</v>
      </c>
      <c r="H18" s="21" t="s">
        <v>114</v>
      </c>
      <c r="I18" s="20"/>
      <c r="J18" s="20"/>
      <c r="K18" s="20"/>
    </row>
    <row r="19" spans="1:11" ht="25.5" x14ac:dyDescent="0.25">
      <c r="A19" s="1" t="s">
        <v>28</v>
      </c>
      <c r="B19" s="5" t="s">
        <v>29</v>
      </c>
      <c r="C19" s="18">
        <v>2056</v>
      </c>
      <c r="D19" s="18">
        <v>2056</v>
      </c>
      <c r="E19" s="11">
        <v>4246.7563200000004</v>
      </c>
      <c r="F19" s="3">
        <f t="shared" si="1"/>
        <v>206.55429571984439</v>
      </c>
      <c r="G19" s="3">
        <f t="shared" si="2"/>
        <v>206.55429571984439</v>
      </c>
      <c r="H19" s="19"/>
      <c r="I19" s="20"/>
      <c r="J19" s="20"/>
      <c r="K19" s="20"/>
    </row>
    <row r="20" spans="1:11" x14ac:dyDescent="0.25">
      <c r="A20" s="12" t="s">
        <v>76</v>
      </c>
      <c r="B20" s="6" t="s">
        <v>77</v>
      </c>
      <c r="C20" s="18">
        <v>2056</v>
      </c>
      <c r="D20" s="18">
        <v>2056</v>
      </c>
      <c r="E20" s="11">
        <v>4246.7563200000004</v>
      </c>
      <c r="F20" s="3">
        <f t="shared" si="1"/>
        <v>206.55429571984439</v>
      </c>
      <c r="G20" s="3">
        <f t="shared" si="2"/>
        <v>206.55429571984439</v>
      </c>
      <c r="H20" s="22" t="s">
        <v>91</v>
      </c>
      <c r="I20" s="20"/>
      <c r="J20" s="20"/>
      <c r="K20" s="20"/>
    </row>
    <row r="21" spans="1:11" ht="39.75" customHeight="1" x14ac:dyDescent="0.25">
      <c r="A21" s="1" t="s">
        <v>30</v>
      </c>
      <c r="B21" s="5" t="s">
        <v>31</v>
      </c>
      <c r="C21" s="18">
        <v>9494</v>
      </c>
      <c r="D21" s="18">
        <v>9494</v>
      </c>
      <c r="E21" s="18">
        <v>11679.785800000001</v>
      </c>
      <c r="F21" s="3">
        <f t="shared" si="1"/>
        <v>123.02281230250686</v>
      </c>
      <c r="G21" s="3">
        <f t="shared" si="2"/>
        <v>123.02281230250686</v>
      </c>
      <c r="H21" s="19"/>
      <c r="I21" s="20"/>
      <c r="J21" s="20"/>
      <c r="K21" s="20"/>
    </row>
    <row r="22" spans="1:11" ht="39.75" customHeight="1" x14ac:dyDescent="0.25">
      <c r="A22" s="12" t="s">
        <v>78</v>
      </c>
      <c r="B22" s="6" t="s">
        <v>94</v>
      </c>
      <c r="C22" s="24">
        <v>9494</v>
      </c>
      <c r="D22" s="24">
        <v>9494</v>
      </c>
      <c r="E22" s="24">
        <v>11674.785800000001</v>
      </c>
      <c r="F22" s="3">
        <f t="shared" si="1"/>
        <v>122.97014746155467</v>
      </c>
      <c r="G22" s="3">
        <f t="shared" si="2"/>
        <v>122.97014746155467</v>
      </c>
      <c r="H22" s="21" t="s">
        <v>115</v>
      </c>
      <c r="I22" s="20"/>
      <c r="J22" s="20"/>
      <c r="K22" s="20"/>
    </row>
    <row r="23" spans="1:11" ht="39.75" customHeight="1" x14ac:dyDescent="0.25">
      <c r="A23" s="12" t="s">
        <v>86</v>
      </c>
      <c r="B23" s="6" t="s">
        <v>95</v>
      </c>
      <c r="C23" s="25">
        <v>5.0000000000000004E-6</v>
      </c>
      <c r="D23" s="25">
        <v>0</v>
      </c>
      <c r="E23" s="24">
        <v>5</v>
      </c>
      <c r="F23" s="3">
        <f t="shared" si="1"/>
        <v>99999999.999999985</v>
      </c>
      <c r="G23" s="3" t="str">
        <f t="shared" si="2"/>
        <v/>
      </c>
      <c r="H23" s="19"/>
      <c r="I23" s="20"/>
      <c r="J23" s="20"/>
      <c r="K23" s="20"/>
    </row>
    <row r="24" spans="1:11" ht="25.5" x14ac:dyDescent="0.25">
      <c r="A24" s="1" t="s">
        <v>32</v>
      </c>
      <c r="B24" s="5" t="s">
        <v>33</v>
      </c>
      <c r="C24" s="18">
        <v>0</v>
      </c>
      <c r="D24" s="18">
        <v>0</v>
      </c>
      <c r="E24" s="18">
        <v>-9.0439999999999995E-5</v>
      </c>
      <c r="F24" s="3" t="str">
        <f t="shared" si="1"/>
        <v/>
      </c>
      <c r="G24" s="3" t="str">
        <f t="shared" si="2"/>
        <v/>
      </c>
      <c r="H24" s="19"/>
      <c r="I24" s="20"/>
      <c r="J24" s="20"/>
      <c r="K24" s="20"/>
    </row>
    <row r="25" spans="1:11" ht="25.5" x14ac:dyDescent="0.25">
      <c r="A25" s="1" t="s">
        <v>34</v>
      </c>
      <c r="B25" s="5" t="s">
        <v>35</v>
      </c>
      <c r="C25" s="18">
        <v>56244</v>
      </c>
      <c r="D25" s="18">
        <v>64279</v>
      </c>
      <c r="E25" s="18">
        <v>84033.570019999999</v>
      </c>
      <c r="F25" s="3">
        <f t="shared" si="1"/>
        <v>149.40895032359006</v>
      </c>
      <c r="G25" s="3">
        <f t="shared" si="2"/>
        <v>130.73254098539181</v>
      </c>
      <c r="H25" s="19"/>
      <c r="I25" s="20"/>
      <c r="J25" s="20"/>
      <c r="K25" s="20"/>
    </row>
    <row r="26" spans="1:11" ht="51" x14ac:dyDescent="0.25">
      <c r="A26" s="12" t="s">
        <v>36</v>
      </c>
      <c r="B26" s="19" t="s">
        <v>37</v>
      </c>
      <c r="C26" s="18">
        <v>54840</v>
      </c>
      <c r="D26" s="29">
        <v>62840</v>
      </c>
      <c r="E26" s="24">
        <v>81065.146800000002</v>
      </c>
      <c r="F26" s="3">
        <f t="shared" si="1"/>
        <v>147.82120131291029</v>
      </c>
      <c r="G26" s="3">
        <f t="shared" si="2"/>
        <v>129.00246148949714</v>
      </c>
      <c r="H26" s="21" t="s">
        <v>101</v>
      </c>
      <c r="I26" s="20"/>
      <c r="J26" s="20"/>
      <c r="K26" s="20"/>
    </row>
    <row r="27" spans="1:11" x14ac:dyDescent="0.25">
      <c r="A27" s="26" t="s">
        <v>87</v>
      </c>
      <c r="B27" s="19" t="s">
        <v>88</v>
      </c>
      <c r="C27" s="18">
        <v>0</v>
      </c>
      <c r="D27" s="29">
        <v>34</v>
      </c>
      <c r="E27" s="24">
        <v>36.306230000000006</v>
      </c>
      <c r="F27" s="3" t="str">
        <f t="shared" si="1"/>
        <v/>
      </c>
      <c r="G27" s="3">
        <f t="shared" si="2"/>
        <v>106.78302941176472</v>
      </c>
      <c r="H27" s="19"/>
      <c r="I27" s="20"/>
      <c r="J27" s="20"/>
      <c r="K27" s="20"/>
    </row>
    <row r="28" spans="1:11" x14ac:dyDescent="0.25">
      <c r="A28" s="12" t="s">
        <v>38</v>
      </c>
      <c r="B28" s="19" t="s">
        <v>39</v>
      </c>
      <c r="C28" s="18">
        <v>0</v>
      </c>
      <c r="D28" s="25">
        <v>0</v>
      </c>
      <c r="E28" s="24">
        <v>194.18117999999998</v>
      </c>
      <c r="F28" s="3" t="str">
        <f t="shared" si="1"/>
        <v/>
      </c>
      <c r="G28" s="3" t="str">
        <f t="shared" si="2"/>
        <v/>
      </c>
      <c r="H28" s="19" t="s">
        <v>113</v>
      </c>
      <c r="I28" s="20"/>
      <c r="J28" s="20"/>
      <c r="K28" s="20"/>
    </row>
    <row r="29" spans="1:11" ht="51" x14ac:dyDescent="0.25">
      <c r="A29" s="12" t="s">
        <v>40</v>
      </c>
      <c r="B29" s="19" t="s">
        <v>41</v>
      </c>
      <c r="C29" s="30">
        <v>1404</v>
      </c>
      <c r="D29" s="29">
        <v>1439</v>
      </c>
      <c r="E29" s="24">
        <v>2774.2420400000001</v>
      </c>
      <c r="F29" s="3">
        <f t="shared" si="1"/>
        <v>197.59558689458689</v>
      </c>
      <c r="G29" s="3">
        <f t="shared" si="2"/>
        <v>192.78957887421822</v>
      </c>
      <c r="H29" s="21" t="s">
        <v>117</v>
      </c>
      <c r="I29" s="20"/>
      <c r="J29" s="20"/>
      <c r="K29" s="20"/>
    </row>
    <row r="30" spans="1:11" x14ac:dyDescent="0.25">
      <c r="A30" s="1" t="s">
        <v>42</v>
      </c>
      <c r="B30" s="5" t="s">
        <v>43</v>
      </c>
      <c r="C30" s="10">
        <v>5000</v>
      </c>
      <c r="D30" s="10">
        <v>3401</v>
      </c>
      <c r="E30" s="27">
        <v>3411.9349700000002</v>
      </c>
      <c r="F30" s="3">
        <f t="shared" si="1"/>
        <v>68.238699400000002</v>
      </c>
      <c r="G30" s="3">
        <f t="shared" si="2"/>
        <v>100.32152219935313</v>
      </c>
      <c r="H30" s="19"/>
      <c r="I30" s="20"/>
      <c r="J30" s="20"/>
      <c r="K30" s="20"/>
    </row>
    <row r="31" spans="1:11" ht="38.25" x14ac:dyDescent="0.25">
      <c r="A31" s="12" t="s">
        <v>79</v>
      </c>
      <c r="B31" s="6" t="s">
        <v>80</v>
      </c>
      <c r="C31" s="10">
        <v>5000</v>
      </c>
      <c r="D31" s="10">
        <v>3401</v>
      </c>
      <c r="E31" s="27">
        <v>3411.9349700000002</v>
      </c>
      <c r="F31" s="3">
        <f t="shared" si="1"/>
        <v>68.238699400000002</v>
      </c>
      <c r="G31" s="3">
        <f t="shared" si="2"/>
        <v>100.32152219935313</v>
      </c>
      <c r="H31" s="21" t="s">
        <v>106</v>
      </c>
      <c r="I31" s="20"/>
      <c r="J31" s="20"/>
      <c r="K31" s="20"/>
    </row>
    <row r="32" spans="1:11" ht="25.5" x14ac:dyDescent="0.25">
      <c r="A32" s="1" t="s">
        <v>44</v>
      </c>
      <c r="B32" s="5" t="s">
        <v>45</v>
      </c>
      <c r="C32" s="10">
        <v>560</v>
      </c>
      <c r="D32" s="10">
        <v>525</v>
      </c>
      <c r="E32" s="27">
        <v>2492.9153799999999</v>
      </c>
      <c r="F32" s="3">
        <f t="shared" si="1"/>
        <v>445.16346071428575</v>
      </c>
      <c r="G32" s="3">
        <f t="shared" si="2"/>
        <v>474.84102476190475</v>
      </c>
      <c r="H32" s="19"/>
      <c r="I32" s="20"/>
      <c r="J32" s="20"/>
      <c r="K32" s="20"/>
    </row>
    <row r="33" spans="1:11" ht="51" x14ac:dyDescent="0.25">
      <c r="A33" s="12" t="s">
        <v>81</v>
      </c>
      <c r="B33" s="6" t="s">
        <v>96</v>
      </c>
      <c r="C33" s="10">
        <v>560</v>
      </c>
      <c r="D33" s="10">
        <v>525</v>
      </c>
      <c r="E33" s="27">
        <v>2492.9153799999999</v>
      </c>
      <c r="F33" s="3">
        <f t="shared" si="1"/>
        <v>445.16346071428575</v>
      </c>
      <c r="G33" s="3">
        <f t="shared" si="2"/>
        <v>474.84102476190475</v>
      </c>
      <c r="H33" s="21" t="s">
        <v>105</v>
      </c>
      <c r="I33" s="20"/>
      <c r="J33" s="20"/>
      <c r="K33" s="20"/>
    </row>
    <row r="34" spans="1:11" x14ac:dyDescent="0.25">
      <c r="A34" s="1" t="s">
        <v>46</v>
      </c>
      <c r="B34" s="5" t="s">
        <v>47</v>
      </c>
      <c r="C34" s="18">
        <v>10293</v>
      </c>
      <c r="D34" s="18">
        <v>8293</v>
      </c>
      <c r="E34" s="18">
        <v>16550.072909999999</v>
      </c>
      <c r="F34" s="3">
        <f t="shared" si="1"/>
        <v>160.78959399591955</v>
      </c>
      <c r="G34" s="3">
        <f t="shared" si="2"/>
        <v>199.56677812613046</v>
      </c>
      <c r="H34" s="19"/>
      <c r="I34" s="20"/>
      <c r="J34" s="20"/>
      <c r="K34" s="20"/>
    </row>
    <row r="35" spans="1:11" ht="30" customHeight="1" x14ac:dyDescent="0.25">
      <c r="A35" s="12" t="s">
        <v>82</v>
      </c>
      <c r="B35" s="6" t="s">
        <v>83</v>
      </c>
      <c r="C35" s="18">
        <v>6100</v>
      </c>
      <c r="D35" s="18">
        <v>6100</v>
      </c>
      <c r="E35" s="18">
        <v>10898.22</v>
      </c>
      <c r="F35" s="3">
        <f t="shared" si="1"/>
        <v>178.65934426229506</v>
      </c>
      <c r="G35" s="3">
        <f t="shared" si="2"/>
        <v>178.65934426229506</v>
      </c>
      <c r="H35" s="21" t="s">
        <v>68</v>
      </c>
      <c r="I35" s="20"/>
      <c r="J35" s="20"/>
      <c r="K35" s="20"/>
    </row>
    <row r="36" spans="1:11" ht="25.5" x14ac:dyDescent="0.25">
      <c r="A36" s="12" t="s">
        <v>85</v>
      </c>
      <c r="B36" s="6" t="s">
        <v>84</v>
      </c>
      <c r="C36" s="18">
        <v>4193</v>
      </c>
      <c r="D36" s="18">
        <v>2193</v>
      </c>
      <c r="E36" s="18">
        <v>3633.09</v>
      </c>
      <c r="F36" s="3">
        <f t="shared" si="1"/>
        <v>86.646553780109713</v>
      </c>
      <c r="G36" s="3">
        <f t="shared" si="2"/>
        <v>165.66757865937075</v>
      </c>
      <c r="H36" s="21" t="s">
        <v>103</v>
      </c>
      <c r="I36" s="20"/>
      <c r="J36" s="20"/>
      <c r="K36" s="20"/>
    </row>
    <row r="37" spans="1:11" ht="38.25" x14ac:dyDescent="0.25">
      <c r="A37" s="28" t="s">
        <v>89</v>
      </c>
      <c r="B37" s="19" t="s">
        <v>90</v>
      </c>
      <c r="C37" s="18">
        <v>0</v>
      </c>
      <c r="D37" s="18">
        <v>0.81499999999999995</v>
      </c>
      <c r="E37" s="18">
        <v>2018.76</v>
      </c>
      <c r="F37" s="3" t="str">
        <f t="shared" si="1"/>
        <v/>
      </c>
      <c r="G37" s="3">
        <f t="shared" si="2"/>
        <v>247700.61349693252</v>
      </c>
      <c r="H37" s="22" t="s">
        <v>104</v>
      </c>
      <c r="I37" s="20"/>
      <c r="J37" s="20"/>
      <c r="K37" s="20"/>
    </row>
    <row r="38" spans="1:11" ht="63.75" x14ac:dyDescent="0.25">
      <c r="A38" s="1" t="s">
        <v>48</v>
      </c>
      <c r="B38" s="5" t="s">
        <v>49</v>
      </c>
      <c r="C38" s="10">
        <v>1529</v>
      </c>
      <c r="D38" s="10">
        <v>1366</v>
      </c>
      <c r="E38" s="27">
        <v>6926.0757000000003</v>
      </c>
      <c r="F38" s="3">
        <f t="shared" si="1"/>
        <v>452.98075212557228</v>
      </c>
      <c r="G38" s="3">
        <f t="shared" si="2"/>
        <v>507.03336017569552</v>
      </c>
      <c r="H38" s="22" t="s">
        <v>102</v>
      </c>
      <c r="I38" s="20"/>
      <c r="J38" s="20"/>
      <c r="K38" s="20"/>
    </row>
    <row r="39" spans="1:11" ht="38.25" x14ac:dyDescent="0.25">
      <c r="A39" s="1" t="s">
        <v>50</v>
      </c>
      <c r="B39" s="5" t="s">
        <v>51</v>
      </c>
      <c r="C39" s="10">
        <v>0</v>
      </c>
      <c r="D39" s="10">
        <v>1090</v>
      </c>
      <c r="E39" s="27">
        <v>1056.22903</v>
      </c>
      <c r="F39" s="3" t="str">
        <f t="shared" si="1"/>
        <v/>
      </c>
      <c r="G39" s="3">
        <f t="shared" si="2"/>
        <v>96.901745871559626</v>
      </c>
      <c r="H39" s="21" t="s">
        <v>116</v>
      </c>
      <c r="I39" s="20"/>
      <c r="J39" s="20"/>
      <c r="K39" s="20"/>
    </row>
    <row r="40" spans="1:11" x14ac:dyDescent="0.25">
      <c r="A40" s="4" t="s">
        <v>52</v>
      </c>
      <c r="B40" s="5" t="s">
        <v>53</v>
      </c>
      <c r="C40" s="9">
        <v>1219211.14919</v>
      </c>
      <c r="D40" s="9">
        <v>1337801.91979</v>
      </c>
      <c r="E40" s="9">
        <v>1323885.6966900001</v>
      </c>
      <c r="F40" s="3">
        <f t="shared" si="1"/>
        <v>108.58543227475749</v>
      </c>
      <c r="G40" s="3">
        <f t="shared" si="2"/>
        <v>98.959769537318039</v>
      </c>
      <c r="H40" s="19"/>
      <c r="I40" s="20"/>
      <c r="J40" s="20"/>
      <c r="K40" s="20"/>
    </row>
    <row r="41" spans="1:11" ht="25.5" x14ac:dyDescent="0.25">
      <c r="A41" s="1" t="s">
        <v>54</v>
      </c>
      <c r="B41" s="5" t="s">
        <v>55</v>
      </c>
      <c r="C41" s="9">
        <v>1219211.14919</v>
      </c>
      <c r="D41" s="9">
        <v>1337749.67279</v>
      </c>
      <c r="E41" s="9">
        <v>1336523.46948</v>
      </c>
      <c r="F41" s="3">
        <f t="shared" si="1"/>
        <v>109.62198552465156</v>
      </c>
      <c r="G41" s="3">
        <f t="shared" si="2"/>
        <v>99.908338358443203</v>
      </c>
      <c r="H41" s="19"/>
      <c r="I41" s="20"/>
      <c r="J41" s="20"/>
      <c r="K41" s="20"/>
    </row>
    <row r="42" spans="1:11" x14ac:dyDescent="0.25">
      <c r="A42" s="28" t="s">
        <v>56</v>
      </c>
      <c r="B42" s="19" t="s">
        <v>97</v>
      </c>
      <c r="C42" s="10">
        <v>66120.399999999994</v>
      </c>
      <c r="D42" s="10">
        <v>96156.800000000003</v>
      </c>
      <c r="E42" s="27">
        <v>96156.800000000003</v>
      </c>
      <c r="F42" s="3">
        <f t="shared" si="1"/>
        <v>145.42682742391156</v>
      </c>
      <c r="G42" s="3">
        <f t="shared" si="2"/>
        <v>100</v>
      </c>
      <c r="H42" s="22" t="s">
        <v>69</v>
      </c>
      <c r="I42" s="20"/>
      <c r="J42" s="20"/>
      <c r="K42" s="20"/>
    </row>
    <row r="43" spans="1:11" ht="216.75" x14ac:dyDescent="0.25">
      <c r="A43" s="28" t="s">
        <v>57</v>
      </c>
      <c r="B43" s="19" t="s">
        <v>98</v>
      </c>
      <c r="C43" s="10">
        <v>207599.16196999999</v>
      </c>
      <c r="D43" s="10">
        <v>279720.53539999999</v>
      </c>
      <c r="E43" s="27">
        <v>278291.42651000002</v>
      </c>
      <c r="F43" s="3">
        <f t="shared" si="1"/>
        <v>134.05228800982141</v>
      </c>
      <c r="G43" s="3">
        <f t="shared" si="2"/>
        <v>99.48909403882115</v>
      </c>
      <c r="H43" s="22" t="s">
        <v>109</v>
      </c>
      <c r="I43" s="20"/>
      <c r="J43" s="20"/>
      <c r="K43" s="20"/>
    </row>
    <row r="44" spans="1:11" x14ac:dyDescent="0.25">
      <c r="A44" s="28" t="s">
        <v>58</v>
      </c>
      <c r="B44" s="19" t="s">
        <v>99</v>
      </c>
      <c r="C44" s="10">
        <v>891703.88922000001</v>
      </c>
      <c r="D44" s="10">
        <v>903206.02678999992</v>
      </c>
      <c r="E44" s="27">
        <v>902927.32759</v>
      </c>
      <c r="F44" s="3">
        <f t="shared" si="1"/>
        <v>101.25865082632055</v>
      </c>
      <c r="G44" s="3">
        <f t="shared" si="2"/>
        <v>99.969143341415645</v>
      </c>
      <c r="H44" s="22"/>
      <c r="I44" s="20"/>
      <c r="J44" s="20"/>
      <c r="K44" s="20"/>
    </row>
    <row r="45" spans="1:11" ht="76.5" x14ac:dyDescent="0.25">
      <c r="A45" s="28" t="s">
        <v>59</v>
      </c>
      <c r="B45" s="19" t="s">
        <v>100</v>
      </c>
      <c r="C45" s="10">
        <v>53787.697999999997</v>
      </c>
      <c r="D45" s="10">
        <v>59666.310600000004</v>
      </c>
      <c r="E45" s="27">
        <v>59147.915380000006</v>
      </c>
      <c r="F45" s="3">
        <f t="shared" si="1"/>
        <v>109.96550806096965</v>
      </c>
      <c r="G45" s="3">
        <f t="shared" si="2"/>
        <v>99.131176010738628</v>
      </c>
      <c r="H45" s="22" t="s">
        <v>108</v>
      </c>
      <c r="I45" s="20"/>
      <c r="J45" s="20"/>
      <c r="K45" s="20"/>
    </row>
    <row r="46" spans="1:11" x14ac:dyDescent="0.25">
      <c r="A46" s="26" t="s">
        <v>92</v>
      </c>
      <c r="B46" s="19" t="s">
        <v>93</v>
      </c>
      <c r="C46" s="15">
        <v>0</v>
      </c>
      <c r="D46" s="15">
        <v>0</v>
      </c>
      <c r="E46" s="16">
        <v>0</v>
      </c>
      <c r="F46" s="3" t="str">
        <f t="shared" si="1"/>
        <v/>
      </c>
      <c r="G46" s="3" t="str">
        <f t="shared" si="2"/>
        <v/>
      </c>
      <c r="H46" s="19"/>
      <c r="I46" s="20"/>
      <c r="J46" s="20"/>
      <c r="K46" s="20"/>
    </row>
    <row r="47" spans="1:11" x14ac:dyDescent="0.25">
      <c r="A47" s="1" t="s">
        <v>60</v>
      </c>
      <c r="B47" s="5" t="s">
        <v>61</v>
      </c>
      <c r="C47" s="10">
        <v>0</v>
      </c>
      <c r="D47" s="10">
        <v>52.247</v>
      </c>
      <c r="E47" s="27">
        <v>52.247</v>
      </c>
      <c r="F47" s="3" t="str">
        <f t="shared" si="1"/>
        <v/>
      </c>
      <c r="G47" s="3">
        <f t="shared" si="2"/>
        <v>100</v>
      </c>
      <c r="H47" s="19"/>
      <c r="I47" s="20"/>
      <c r="J47" s="20"/>
      <c r="K47" s="20"/>
    </row>
    <row r="48" spans="1:11" ht="89.25" x14ac:dyDescent="0.25">
      <c r="A48" s="1" t="s">
        <v>62</v>
      </c>
      <c r="B48" s="5" t="s">
        <v>63</v>
      </c>
      <c r="C48" s="10">
        <v>0</v>
      </c>
      <c r="D48" s="10">
        <v>0</v>
      </c>
      <c r="E48" s="27">
        <v>470.84472999999997</v>
      </c>
      <c r="F48" s="3" t="str">
        <f t="shared" si="1"/>
        <v/>
      </c>
      <c r="G48" s="3" t="str">
        <f t="shared" si="2"/>
        <v/>
      </c>
      <c r="H48" s="22" t="s">
        <v>64</v>
      </c>
      <c r="I48" s="20"/>
      <c r="J48" s="20"/>
      <c r="K48" s="20"/>
    </row>
    <row r="49" spans="1:11" ht="89.25" x14ac:dyDescent="0.25">
      <c r="A49" s="1" t="s">
        <v>65</v>
      </c>
      <c r="B49" s="5" t="s">
        <v>66</v>
      </c>
      <c r="C49" s="10">
        <v>0</v>
      </c>
      <c r="D49" s="10">
        <v>0</v>
      </c>
      <c r="E49" s="27">
        <v>-13160.864519999999</v>
      </c>
      <c r="F49" s="3" t="str">
        <f t="shared" si="1"/>
        <v/>
      </c>
      <c r="G49" s="3" t="str">
        <f t="shared" si="2"/>
        <v/>
      </c>
      <c r="H49" s="22" t="s">
        <v>67</v>
      </c>
      <c r="I49" s="20"/>
      <c r="J49" s="20"/>
      <c r="K49" s="20"/>
    </row>
  </sheetData>
  <mergeCells count="1">
    <mergeCell ref="A1:H1"/>
  </mergeCells>
  <phoneticPr fontId="3" type="noConversion"/>
  <pageMargins left="0.7" right="0.7" top="0.75" bottom="0.75" header="0.3" footer="0.3"/>
  <pageSetup paperSize="9"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2023-05-17T04:45:44Z</dcterms:modified>
</cp:coreProperties>
</file>