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<sst xmlns="http://schemas.openxmlformats.org/spreadsheetml/2006/main" count="134" uniqueCount="130">
  <si>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</si>
  <si>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</si>
  <si>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</si>
  <si>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</si>
  <si>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</si>
  <si>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</si>
  <si>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</si>
  <si>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</si>
  <si>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</si>
  <si>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</si>
  <si>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</si>
  <si>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</si>
  <si>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</si>
  <si>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</si>
  <si>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</si>
  <si>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</si>
  <si>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</si>
  <si>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</si>
  <si>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</si>
  <si>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</si>
  <si>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</si>
  <si>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</si>
  <si>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</si>
  <si>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</si>
  <si>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</si>
  <si>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</si>
  <si>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</si>
  <si>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</si>
  <si>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</si>
  <si>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</si>
  <si>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</si>
  <si>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</si>
  <si>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</si>
  <si>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</si>
  <si>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</si>
  <si>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</si>
  <si>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</si>
  <si>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</si>
  <si>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</si>
  <si>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</si>
  <si>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</si>
  <si>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</si>
  <si>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</si>
  <si>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</si>
  <si>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</si>
  <si>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</si>
  <si>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</si>
  <si>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</si>
  <si>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</si>
  <si>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</si>
  <si>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</si>
  <si>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</si>
  <si>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</si>
  <si>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</si>
  <si>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</si>
  <si>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</si>
  <si>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</si>
  <si>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</si>
  <si>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</si>
  <si>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</si>
  <si>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</si>
  <si>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</si>
  <si>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</si>
  <si>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</si>
  <si>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</si>
  <si>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</si>
  <si>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</si>
  <si>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</si>
  <si>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</si>
  <si>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</si>
  <si>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</si>
  <si>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</si>
  <si>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</si>
  <si>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</si>
  <si>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</si>
  <si>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</si>
  <si>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</si>
  <si>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</si>
  <si>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</si>
  <si>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</si>
  <si>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</si>
  <si>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</si>
  <si>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</si>
  <si>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</si>
  <si>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</si>
  <si>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</si>
  <si>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</si>
  <si>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</si>
  <si>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</si>
  <si>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</si>
  <si>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</si>
  <si>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</si>
  <si>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</si>
  <si>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</si>
  <si>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</si>
  <si>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</si>
  <si>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</si>
  <si>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</si>
  <si>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</si>
  <si>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</si>
  <si>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</si>
  <si>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</si>
  <si>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</si>
  <si>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</si>
  <si>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</si>
  <si>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</si>
  <si>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</si>
  <si>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</si>
  <si>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</si>
  <si>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</si>
  <si>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</si>
  <si>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</si>
  <si>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</si>
  <si>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</si>
  <si>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</si>
  <si>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корпораций</t>
  </si>
  <si>
    <t>Х</t>
  </si>
  <si>
    <t>(руб.)</t>
  </si>
  <si>
    <t>Мелеузовский район Республики Башкортостан по доходам и расходам за 1 квартал 2024 года</t>
  </si>
  <si>
    <t>План на 2024 год</t>
  </si>
  <si>
    <t>Всего исполнено за 1 квартал 2024 года</t>
  </si>
  <si>
    <t>Назначено на 2024 год</t>
  </si>
  <si>
    <t>Исполнено за 1 квартал 2024 года</t>
  </si>
  <si>
    <t>Перечисления для осуществления части возврата (зачета) излине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</si>
  <si>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0107</t>
  </si>
  <si>
    <t>Обеспечение проведения выборов и референдумов</t>
  </si>
  <si>
    <t>Спорт высших достижений</t>
  </si>
  <si>
    <t>1103</t>
  </si>
  <si>
    <t>Профицит бюджета - 15 852,314,13 рублей</t>
  </si>
  <si>
    <t>ПРОЕКТ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</si>
</sst>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9.625" style="1" customWidth="1"/>
    <col min="4" max="4" width="19.253906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43" t="s">
        <v>129</v>
      </c>
      <c r="B1" s="43"/>
      <c r="C1" s="43"/>
      <c r="D1" s="43"/>
      <c r="E1" s="43"/>
    </row>
    <row r="2" spans="1:5" ht="16.5">
      <c r="A2" s="43" t="s">
        <v>65</v>
      </c>
      <c r="B2" s="43"/>
      <c r="C2" s="43"/>
      <c r="D2" s="43"/>
      <c r="E2" s="43"/>
    </row>
    <row r="3" spans="1:5" ht="18" customHeight="1">
      <c r="A3" s="44" t="s">
        <v>118</v>
      </c>
      <c r="B3" s="44"/>
      <c r="C3" s="44"/>
      <c r="D3" s="44"/>
      <c r="E3" s="44"/>
    </row>
    <row r="4" spans="1:5" ht="16.5">
      <c r="A4" s="43"/>
      <c r="B4" s="43"/>
      <c r="C4" s="43"/>
      <c r="D4" s="43"/>
      <c r="E4" s="43"/>
    </row>
    <row r="5" spans="4:5" ht="16.5">
      <c r="D5" s="45" t="s">
        <v>117</v>
      </c>
      <c r="E5" s="45"/>
    </row>
    <row r="6" spans="1:5" s="4" customFormat="1" ht="66" customHeight="1">
      <c r="A6" s="46" t="s">
        <v>1</v>
      </c>
      <c r="B6" s="46"/>
      <c r="C6" s="18" t="s">
        <v>119</v>
      </c>
      <c r="D6" s="18" t="s">
        <v>120</v>
      </c>
      <c r="E6" s="18" t="s">
        <v>2</v>
      </c>
    </row>
    <row r="7" spans="1:5" s="4" customFormat="1" ht="18" customHeight="1">
      <c r="A7" s="47" t="s">
        <v>91</v>
      </c>
      <c r="B7" s="48"/>
      <c r="C7" s="33">
        <f>C8+C9+C10+C11+C12+C13+C14+C15+C16+C17+C18+C19</f>
        <v>1025400000</v>
      </c>
      <c r="D7" s="33">
        <f>D8+D9+D10+D11+D12+D13+D14+D15+D16+D17+D18+D19</f>
        <v>204827515.39000002</v>
      </c>
      <c r="E7" s="34">
        <f>D7/C7*100</f>
        <v>19.975376964111568</v>
      </c>
    </row>
    <row r="8" spans="1:5" s="4" customFormat="1" ht="18" customHeight="1">
      <c r="A8" s="41" t="s">
        <v>3</v>
      </c>
      <c r="B8" s="42"/>
      <c r="C8" s="36">
        <v>545136000</v>
      </c>
      <c r="D8" s="36">
        <v>113466147.2</v>
      </c>
      <c r="E8" s="35">
        <f aca="true" t="shared" si="0" ref="E8:E27">D8/C8*100</f>
        <v>20.814282527662822</v>
      </c>
    </row>
    <row r="9" spans="1:5" s="4" customFormat="1" ht="36" customHeight="1">
      <c r="A9" s="41" t="s">
        <v>88</v>
      </c>
      <c r="B9" s="42"/>
      <c r="C9" s="36">
        <v>31791000</v>
      </c>
      <c r="D9" s="36">
        <v>7575535.33</v>
      </c>
      <c r="E9" s="35">
        <f t="shared" si="0"/>
        <v>23.829182252838855</v>
      </c>
    </row>
    <row r="10" spans="1:5" s="4" customFormat="1" ht="18" customHeight="1">
      <c r="A10" s="49" t="s">
        <v>4</v>
      </c>
      <c r="B10" s="50"/>
      <c r="C10" s="36">
        <v>274482000</v>
      </c>
      <c r="D10" s="36">
        <v>47003085.95</v>
      </c>
      <c r="E10" s="35">
        <f t="shared" si="0"/>
        <v>17.124287184587697</v>
      </c>
    </row>
    <row r="11" spans="1:5" s="4" customFormat="1" ht="18" customHeight="1">
      <c r="A11" s="49" t="s">
        <v>102</v>
      </c>
      <c r="B11" s="50"/>
      <c r="C11" s="36">
        <v>21465000</v>
      </c>
      <c r="D11" s="36">
        <v>2436708.59</v>
      </c>
      <c r="E11" s="35">
        <f t="shared" si="0"/>
        <v>11.352008339156766</v>
      </c>
    </row>
    <row r="12" spans="1:5" s="4" customFormat="1" ht="36.75" customHeight="1">
      <c r="A12" s="49" t="s">
        <v>53</v>
      </c>
      <c r="B12" s="50"/>
      <c r="C12" s="36">
        <v>4600000</v>
      </c>
      <c r="D12" s="36">
        <v>201132.31</v>
      </c>
      <c r="E12" s="35">
        <f t="shared" si="0"/>
        <v>4.37244152173913</v>
      </c>
    </row>
    <row r="13" spans="1:5" s="4" customFormat="1" ht="18" customHeight="1">
      <c r="A13" s="51" t="s">
        <v>9</v>
      </c>
      <c r="B13" s="52"/>
      <c r="C13" s="36">
        <v>13027000</v>
      </c>
      <c r="D13" s="36">
        <v>2813164.19</v>
      </c>
      <c r="E13" s="35">
        <f t="shared" si="0"/>
        <v>21.59487364704076</v>
      </c>
    </row>
    <row r="14" spans="1:5" s="4" customFormat="1" ht="36" customHeight="1">
      <c r="A14" s="41" t="s">
        <v>11</v>
      </c>
      <c r="B14" s="42"/>
      <c r="C14" s="36">
        <v>100610000</v>
      </c>
      <c r="D14" s="36">
        <v>20271740.9</v>
      </c>
      <c r="E14" s="35">
        <f t="shared" si="0"/>
        <v>20.148833018586622</v>
      </c>
    </row>
    <row r="15" spans="1:5" s="4" customFormat="1" ht="18" customHeight="1">
      <c r="A15" s="49" t="s">
        <v>5</v>
      </c>
      <c r="B15" s="50"/>
      <c r="C15" s="36">
        <v>5100000</v>
      </c>
      <c r="D15" s="36">
        <v>4624823.44</v>
      </c>
      <c r="E15" s="35">
        <f t="shared" si="0"/>
        <v>90.68281254901962</v>
      </c>
    </row>
    <row r="16" spans="1:5" s="4" customFormat="1" ht="36.75" customHeight="1">
      <c r="A16" s="49" t="s">
        <v>89</v>
      </c>
      <c r="B16" s="50"/>
      <c r="C16" s="36">
        <v>9500000</v>
      </c>
      <c r="D16" s="36">
        <v>688902.42</v>
      </c>
      <c r="E16" s="35">
        <f t="shared" si="0"/>
        <v>7.251604421052632</v>
      </c>
    </row>
    <row r="17" spans="1:5" s="4" customFormat="1" ht="18" customHeight="1">
      <c r="A17" s="41" t="s">
        <v>10</v>
      </c>
      <c r="B17" s="42"/>
      <c r="C17" s="36">
        <v>14053000</v>
      </c>
      <c r="D17" s="36">
        <v>5411578.29</v>
      </c>
      <c r="E17" s="35">
        <f t="shared" si="0"/>
        <v>38.508349035793074</v>
      </c>
    </row>
    <row r="18" spans="1:5" s="4" customFormat="1" ht="18" customHeight="1">
      <c r="A18" s="51" t="s">
        <v>6</v>
      </c>
      <c r="B18" s="52"/>
      <c r="C18" s="36">
        <v>2560000</v>
      </c>
      <c r="D18" s="36">
        <v>336368.56</v>
      </c>
      <c r="E18" s="35">
        <f t="shared" si="0"/>
        <v>13.139396875000001</v>
      </c>
    </row>
    <row r="19" spans="1:5" s="4" customFormat="1" ht="18" customHeight="1">
      <c r="A19" s="51" t="s">
        <v>7</v>
      </c>
      <c r="B19" s="52"/>
      <c r="C19" s="36">
        <v>3076000</v>
      </c>
      <c r="D19" s="36">
        <v>-1671.79</v>
      </c>
      <c r="E19" s="35">
        <f t="shared" si="0"/>
        <v>-0.05434947984395319</v>
      </c>
    </row>
    <row r="20" spans="1:5" s="4" customFormat="1" ht="18" customHeight="1">
      <c r="A20" s="55" t="s">
        <v>16</v>
      </c>
      <c r="B20" s="56"/>
      <c r="C20" s="37">
        <f>C21+C30+C27+C29</f>
        <v>1503838593.55</v>
      </c>
      <c r="D20" s="37">
        <f>D21+D30+D27+D29+D26+D28</f>
        <v>293682817.06</v>
      </c>
      <c r="E20" s="28">
        <f t="shared" si="0"/>
        <v>19.528878851734003</v>
      </c>
    </row>
    <row r="21" spans="1:5" s="4" customFormat="1" ht="33" customHeight="1">
      <c r="A21" s="57" t="s">
        <v>51</v>
      </c>
      <c r="B21" s="58"/>
      <c r="C21" s="36">
        <f>C22+C23+C24+C25</f>
        <v>1503808593.55</v>
      </c>
      <c r="D21" s="36">
        <f>D22+D23+D24+D25</f>
        <v>295757256.6</v>
      </c>
      <c r="E21" s="35">
        <f t="shared" si="0"/>
        <v>19.66721415667761</v>
      </c>
    </row>
    <row r="22" spans="1:5" s="4" customFormat="1" ht="18" customHeight="1">
      <c r="A22" s="49" t="s">
        <v>109</v>
      </c>
      <c r="B22" s="50"/>
      <c r="C22" s="36">
        <v>65857485.4</v>
      </c>
      <c r="D22" s="36">
        <v>16464360</v>
      </c>
      <c r="E22" s="35">
        <f t="shared" si="0"/>
        <v>24.999982765816323</v>
      </c>
    </row>
    <row r="23" spans="1:5" s="4" customFormat="1" ht="18" customHeight="1">
      <c r="A23" s="49" t="s">
        <v>86</v>
      </c>
      <c r="B23" s="50"/>
      <c r="C23" s="36">
        <v>326324472.43</v>
      </c>
      <c r="D23" s="36">
        <v>36320808.54</v>
      </c>
      <c r="E23" s="35">
        <f t="shared" si="0"/>
        <v>11.130274192902032</v>
      </c>
    </row>
    <row r="24" spans="1:5" s="4" customFormat="1" ht="18" customHeight="1">
      <c r="A24" s="49" t="s">
        <v>92</v>
      </c>
      <c r="B24" s="50"/>
      <c r="C24" s="36">
        <v>1031620394.72</v>
      </c>
      <c r="D24" s="36">
        <v>223784416</v>
      </c>
      <c r="E24" s="35">
        <f>D24/C24*100</f>
        <v>21.692515691369113</v>
      </c>
    </row>
    <row r="25" spans="1:5" s="4" customFormat="1" ht="18" customHeight="1">
      <c r="A25" s="49" t="s">
        <v>87</v>
      </c>
      <c r="B25" s="50"/>
      <c r="C25" s="36">
        <v>80006241</v>
      </c>
      <c r="D25" s="36">
        <v>19187672.06</v>
      </c>
      <c r="E25" s="35">
        <f t="shared" si="0"/>
        <v>23.982719123124404</v>
      </c>
    </row>
    <row r="26" spans="1:5" s="4" customFormat="1" ht="35.25" customHeight="1">
      <c r="A26" s="49" t="s">
        <v>115</v>
      </c>
      <c r="B26" s="50"/>
      <c r="C26" s="36">
        <v>0</v>
      </c>
      <c r="D26" s="36">
        <v>24283.18</v>
      </c>
      <c r="E26" s="35" t="s">
        <v>116</v>
      </c>
    </row>
    <row r="27" spans="1:5" s="4" customFormat="1" ht="18" customHeight="1">
      <c r="A27" s="49" t="s">
        <v>93</v>
      </c>
      <c r="B27" s="50"/>
      <c r="C27" s="36">
        <v>30000</v>
      </c>
      <c r="D27" s="36">
        <v>30000</v>
      </c>
      <c r="E27" s="35">
        <f t="shared" si="0"/>
        <v>100</v>
      </c>
    </row>
    <row r="28" spans="1:5" s="4" customFormat="1" ht="87" customHeight="1">
      <c r="A28" s="49" t="s">
        <v>123</v>
      </c>
      <c r="B28" s="50"/>
      <c r="C28" s="36">
        <v>0</v>
      </c>
      <c r="D28" s="36">
        <v>-2572657.75</v>
      </c>
      <c r="E28" s="35" t="s">
        <v>116</v>
      </c>
    </row>
    <row r="29" spans="1:5" s="4" customFormat="1" ht="53.25" customHeight="1">
      <c r="A29" s="49" t="s">
        <v>114</v>
      </c>
      <c r="B29" s="50"/>
      <c r="C29" s="36">
        <v>0</v>
      </c>
      <c r="D29" s="36">
        <v>8849751.89</v>
      </c>
      <c r="E29" s="35" t="s">
        <v>116</v>
      </c>
    </row>
    <row r="30" spans="1:5" s="4" customFormat="1" ht="36.75" customHeight="1">
      <c r="A30" s="49" t="s">
        <v>64</v>
      </c>
      <c r="B30" s="50"/>
      <c r="C30" s="36">
        <v>0</v>
      </c>
      <c r="D30" s="36">
        <v>-8405816.86</v>
      </c>
      <c r="E30" s="35" t="s">
        <v>116</v>
      </c>
    </row>
    <row r="31" spans="1:5" s="4" customFormat="1" ht="15.75" customHeight="1">
      <c r="A31" s="53" t="s">
        <v>17</v>
      </c>
      <c r="B31" s="54"/>
      <c r="C31" s="38">
        <f>C20+C7</f>
        <v>2529238593.55</v>
      </c>
      <c r="D31" s="38">
        <f>D20+D7</f>
        <v>498510332.45000005</v>
      </c>
      <c r="E31" s="28">
        <f>D31/C31*100</f>
        <v>19.709897426098447</v>
      </c>
    </row>
    <row r="32" spans="1:5" s="4" customFormat="1" ht="9" customHeight="1">
      <c r="A32" s="21"/>
      <c r="B32" s="22"/>
      <c r="C32" s="23"/>
      <c r="D32" s="23"/>
      <c r="E32" s="28"/>
    </row>
    <row r="33" spans="1:5" s="4" customFormat="1" ht="53.25" customHeight="1">
      <c r="A33" s="18" t="s">
        <v>8</v>
      </c>
      <c r="B33" s="18" t="s">
        <v>30</v>
      </c>
      <c r="C33" s="18" t="s">
        <v>121</v>
      </c>
      <c r="D33" s="18" t="s">
        <v>122</v>
      </c>
      <c r="E33" s="19" t="s">
        <v>2</v>
      </c>
    </row>
    <row r="34" spans="1:5" s="3" customFormat="1" ht="16.5">
      <c r="A34" s="24" t="s">
        <v>31</v>
      </c>
      <c r="B34" s="25" t="s">
        <v>18</v>
      </c>
      <c r="C34" s="38">
        <f>C35+C36+C39+C40+C37+C38</f>
        <v>192055047.5</v>
      </c>
      <c r="D34" s="38">
        <f>D35+D36+D39+D40+D37</f>
        <v>23733011.87</v>
      </c>
      <c r="E34" s="23">
        <f aca="true" t="shared" si="1" ref="E34:E44">D34/C34*100</f>
        <v>12.357400744700552</v>
      </c>
    </row>
    <row r="35" spans="1:5" s="3" customFormat="1" ht="51.75" customHeight="1">
      <c r="A35" s="26" t="s">
        <v>14</v>
      </c>
      <c r="B35" s="27" t="s">
        <v>48</v>
      </c>
      <c r="C35" s="36">
        <v>5880000</v>
      </c>
      <c r="D35" s="39">
        <v>933321.85</v>
      </c>
      <c r="E35" s="20">
        <f t="shared" si="1"/>
        <v>15.872820578231291</v>
      </c>
    </row>
    <row r="36" spans="1:5" s="2" customFormat="1" ht="54" customHeight="1">
      <c r="A36" s="26" t="s">
        <v>0</v>
      </c>
      <c r="B36" s="27" t="s">
        <v>32</v>
      </c>
      <c r="C36" s="36">
        <v>133748000</v>
      </c>
      <c r="D36" s="36">
        <v>17397062.06</v>
      </c>
      <c r="E36" s="20">
        <f t="shared" si="1"/>
        <v>13.00734370607411</v>
      </c>
    </row>
    <row r="37" spans="1:5" s="2" customFormat="1" ht="18.75" customHeight="1">
      <c r="A37" s="26" t="s">
        <v>108</v>
      </c>
      <c r="B37" s="27" t="s">
        <v>107</v>
      </c>
      <c r="C37" s="36">
        <v>19900</v>
      </c>
      <c r="D37" s="36">
        <v>0</v>
      </c>
      <c r="E37" s="20">
        <f t="shared" si="1"/>
        <v>0</v>
      </c>
    </row>
    <row r="38" spans="1:5" s="2" customFormat="1" ht="18.75" customHeight="1">
      <c r="A38" s="26" t="s">
        <v>125</v>
      </c>
      <c r="B38" s="27" t="s">
        <v>124</v>
      </c>
      <c r="C38" s="36">
        <v>4000000</v>
      </c>
      <c r="D38" s="36">
        <v>0</v>
      </c>
      <c r="E38" s="20">
        <f t="shared" si="1"/>
        <v>0</v>
      </c>
    </row>
    <row r="39" spans="1:5" s="2" customFormat="1" ht="16.5">
      <c r="A39" s="26" t="s">
        <v>27</v>
      </c>
      <c r="B39" s="27" t="s">
        <v>59</v>
      </c>
      <c r="C39" s="36">
        <v>1000000</v>
      </c>
      <c r="D39" s="36">
        <v>0</v>
      </c>
      <c r="E39" s="20">
        <f t="shared" si="1"/>
        <v>0</v>
      </c>
    </row>
    <row r="40" spans="1:5" s="2" customFormat="1" ht="16.5">
      <c r="A40" s="26" t="s">
        <v>52</v>
      </c>
      <c r="B40" s="27" t="s">
        <v>66</v>
      </c>
      <c r="C40" s="36">
        <v>47407147.5</v>
      </c>
      <c r="D40" s="36">
        <v>5402627.96</v>
      </c>
      <c r="E40" s="20">
        <f t="shared" si="1"/>
        <v>11.396230832070206</v>
      </c>
    </row>
    <row r="41" spans="1:5" s="3" customFormat="1" ht="16.5">
      <c r="A41" s="24" t="s">
        <v>67</v>
      </c>
      <c r="B41" s="25" t="s">
        <v>68</v>
      </c>
      <c r="C41" s="38">
        <f>C42</f>
        <v>3178800</v>
      </c>
      <c r="D41" s="38">
        <f>D42</f>
        <v>794700</v>
      </c>
      <c r="E41" s="7">
        <f t="shared" si="1"/>
        <v>25</v>
      </c>
    </row>
    <row r="42" spans="1:5" s="2" customFormat="1" ht="16.5">
      <c r="A42" s="26" t="s">
        <v>83</v>
      </c>
      <c r="B42" s="27" t="s">
        <v>69</v>
      </c>
      <c r="C42" s="36">
        <v>3178800</v>
      </c>
      <c r="D42" s="36">
        <v>794700</v>
      </c>
      <c r="E42" s="8">
        <f t="shared" si="1"/>
        <v>25</v>
      </c>
    </row>
    <row r="43" spans="1:5" s="3" customFormat="1" ht="33" customHeight="1">
      <c r="A43" s="24" t="s">
        <v>33</v>
      </c>
      <c r="B43" s="25" t="s">
        <v>34</v>
      </c>
      <c r="C43" s="38">
        <f>C44</f>
        <v>7363000</v>
      </c>
      <c r="D43" s="38">
        <f>D44</f>
        <v>1068297.91</v>
      </c>
      <c r="E43" s="7">
        <f t="shared" si="1"/>
        <v>14.509003259540949</v>
      </c>
    </row>
    <row r="44" spans="1:5" s="2" customFormat="1" ht="49.5">
      <c r="A44" s="26" t="s">
        <v>110</v>
      </c>
      <c r="B44" s="27" t="s">
        <v>111</v>
      </c>
      <c r="C44" s="36">
        <v>7363000</v>
      </c>
      <c r="D44" s="36">
        <v>1068297.91</v>
      </c>
      <c r="E44" s="8">
        <f t="shared" si="1"/>
        <v>14.509003259540949</v>
      </c>
    </row>
    <row r="45" spans="1:5" s="3" customFormat="1" ht="16.5">
      <c r="A45" s="24" t="s">
        <v>35</v>
      </c>
      <c r="B45" s="25" t="s">
        <v>36</v>
      </c>
      <c r="C45" s="38">
        <f>C49+C50+C47+C48+C46</f>
        <v>210977405.34</v>
      </c>
      <c r="D45" s="38">
        <f>D49+D50+D47+D48+D46</f>
        <v>11574926.99</v>
      </c>
      <c r="E45" s="7">
        <f aca="true" t="shared" si="2" ref="E45:E57">D45/C45*100</f>
        <v>5.486334885646386</v>
      </c>
    </row>
    <row r="46" spans="1:5" s="2" customFormat="1" ht="0.75" customHeight="1">
      <c r="A46" s="26" t="s">
        <v>94</v>
      </c>
      <c r="B46" s="27" t="s">
        <v>95</v>
      </c>
      <c r="C46" s="36"/>
      <c r="D46" s="36">
        <v>0</v>
      </c>
      <c r="E46" s="8" t="e">
        <f t="shared" si="2"/>
        <v>#DIV/0!</v>
      </c>
    </row>
    <row r="47" spans="1:5" s="2" customFormat="1" ht="16.5">
      <c r="A47" s="26" t="s">
        <v>101</v>
      </c>
      <c r="B47" s="27" t="s">
        <v>55</v>
      </c>
      <c r="C47" s="36">
        <v>9308000</v>
      </c>
      <c r="D47" s="36">
        <v>830749.98</v>
      </c>
      <c r="E47" s="8">
        <f t="shared" si="2"/>
        <v>8.925117963042544</v>
      </c>
    </row>
    <row r="48" spans="1:5" s="2" customFormat="1" ht="16.5">
      <c r="A48" s="26" t="s">
        <v>57</v>
      </c>
      <c r="B48" s="27" t="s">
        <v>58</v>
      </c>
      <c r="C48" s="36">
        <v>12400000</v>
      </c>
      <c r="D48" s="36">
        <v>1937954.27</v>
      </c>
      <c r="E48" s="8">
        <f t="shared" si="2"/>
        <v>15.628663467741935</v>
      </c>
    </row>
    <row r="49" spans="1:5" s="2" customFormat="1" ht="16.5">
      <c r="A49" s="26" t="s">
        <v>96</v>
      </c>
      <c r="B49" s="27" t="s">
        <v>54</v>
      </c>
      <c r="C49" s="36">
        <v>169215821.5</v>
      </c>
      <c r="D49" s="36">
        <v>6829458.74</v>
      </c>
      <c r="E49" s="8">
        <f t="shared" si="2"/>
        <v>4.035945740451936</v>
      </c>
    </row>
    <row r="50" spans="1:5" s="2" customFormat="1" ht="21" customHeight="1">
      <c r="A50" s="26" t="s">
        <v>37</v>
      </c>
      <c r="B50" s="27" t="s">
        <v>15</v>
      </c>
      <c r="C50" s="36">
        <v>20053583.84</v>
      </c>
      <c r="D50" s="36">
        <v>1976764</v>
      </c>
      <c r="E50" s="8">
        <f t="shared" si="2"/>
        <v>9.857410105704078</v>
      </c>
    </row>
    <row r="51" spans="1:5" s="2" customFormat="1" ht="16.5" customHeight="1">
      <c r="A51" s="24" t="s">
        <v>49</v>
      </c>
      <c r="B51" s="25" t="s">
        <v>50</v>
      </c>
      <c r="C51" s="38">
        <f>C52+C53+C54+C55</f>
        <v>99646272.93</v>
      </c>
      <c r="D51" s="38">
        <f>D52+D53+D54+D55</f>
        <v>5346522.279999999</v>
      </c>
      <c r="E51" s="7">
        <f t="shared" si="2"/>
        <v>5.365501511286679</v>
      </c>
    </row>
    <row r="52" spans="1:5" s="2" customFormat="1" ht="19.5" customHeight="1">
      <c r="A52" s="26" t="s">
        <v>60</v>
      </c>
      <c r="B52" s="27" t="s">
        <v>62</v>
      </c>
      <c r="C52" s="36">
        <v>1875000</v>
      </c>
      <c r="D52" s="36">
        <v>408396</v>
      </c>
      <c r="E52" s="8">
        <f t="shared" si="2"/>
        <v>21.78112</v>
      </c>
    </row>
    <row r="53" spans="1:5" s="2" customFormat="1" ht="18" customHeight="1">
      <c r="A53" s="26" t="s">
        <v>61</v>
      </c>
      <c r="B53" s="27" t="s">
        <v>63</v>
      </c>
      <c r="C53" s="36">
        <v>39060582.91</v>
      </c>
      <c r="D53" s="36">
        <v>754034.86</v>
      </c>
      <c r="E53" s="8">
        <f t="shared" si="2"/>
        <v>1.930423981990698</v>
      </c>
    </row>
    <row r="54" spans="1:5" s="2" customFormat="1" ht="18" customHeight="1">
      <c r="A54" s="26" t="s">
        <v>84</v>
      </c>
      <c r="B54" s="27" t="s">
        <v>85</v>
      </c>
      <c r="C54" s="36">
        <v>50610690.02</v>
      </c>
      <c r="D54" s="36">
        <v>2159091.42</v>
      </c>
      <c r="E54" s="8">
        <f t="shared" si="2"/>
        <v>4.266077817051663</v>
      </c>
    </row>
    <row r="55" spans="1:5" s="2" customFormat="1" ht="32.25" customHeight="1">
      <c r="A55" s="26" t="s">
        <v>113</v>
      </c>
      <c r="B55" s="27" t="s">
        <v>112</v>
      </c>
      <c r="C55" s="36">
        <v>8100000</v>
      </c>
      <c r="D55" s="36">
        <v>2025000</v>
      </c>
      <c r="E55" s="8">
        <f t="shared" si="2"/>
        <v>25</v>
      </c>
    </row>
    <row r="56" spans="1:5" s="3" customFormat="1" ht="16.5">
      <c r="A56" s="24" t="s">
        <v>103</v>
      </c>
      <c r="B56" s="25" t="s">
        <v>105</v>
      </c>
      <c r="C56" s="38">
        <f>C57</f>
        <v>8200000</v>
      </c>
      <c r="D56" s="38">
        <f>D57</f>
        <v>1097000</v>
      </c>
      <c r="E56" s="7">
        <f t="shared" si="2"/>
        <v>13.378048780487806</v>
      </c>
    </row>
    <row r="57" spans="1:5" s="2" customFormat="1" ht="18" customHeight="1">
      <c r="A57" s="26" t="s">
        <v>104</v>
      </c>
      <c r="B57" s="27" t="s">
        <v>106</v>
      </c>
      <c r="C57" s="36">
        <v>8200000</v>
      </c>
      <c r="D57" s="36">
        <v>1097000</v>
      </c>
      <c r="E57" s="8">
        <f t="shared" si="2"/>
        <v>13.378048780487806</v>
      </c>
    </row>
    <row r="58" spans="1:9" s="2" customFormat="1" ht="17.25" customHeight="1">
      <c r="A58" s="24" t="s">
        <v>56</v>
      </c>
      <c r="B58" s="25" t="s">
        <v>19</v>
      </c>
      <c r="C58" s="38">
        <f>C63+C62+C60+C59+C61</f>
        <v>1595469887.03</v>
      </c>
      <c r="D58" s="38">
        <f>D63+D62+D60+D59+D61</f>
        <v>349936899.17</v>
      </c>
      <c r="E58" s="7">
        <f aca="true" t="shared" si="3" ref="E58:E63">D58/C58*100</f>
        <v>21.933155994652758</v>
      </c>
      <c r="I58" s="9"/>
    </row>
    <row r="59" spans="1:5" s="2" customFormat="1" ht="16.5">
      <c r="A59" s="26" t="s">
        <v>23</v>
      </c>
      <c r="B59" s="27" t="s">
        <v>20</v>
      </c>
      <c r="C59" s="39">
        <v>488364497.37</v>
      </c>
      <c r="D59" s="36">
        <v>113920047.07</v>
      </c>
      <c r="E59" s="8">
        <f t="shared" si="3"/>
        <v>23.32684863119578</v>
      </c>
    </row>
    <row r="60" spans="1:5" s="2" customFormat="1" ht="16.5">
      <c r="A60" s="26" t="s">
        <v>24</v>
      </c>
      <c r="B60" s="27" t="s">
        <v>38</v>
      </c>
      <c r="C60" s="36">
        <v>868055374.17</v>
      </c>
      <c r="D60" s="36">
        <v>188616478.34</v>
      </c>
      <c r="E60" s="8">
        <f t="shared" si="3"/>
        <v>21.728622845097593</v>
      </c>
    </row>
    <row r="61" spans="1:5" s="2" customFormat="1" ht="16.5">
      <c r="A61" s="26" t="s">
        <v>97</v>
      </c>
      <c r="B61" s="27" t="s">
        <v>98</v>
      </c>
      <c r="C61" s="36">
        <v>135782300</v>
      </c>
      <c r="D61" s="36">
        <v>33628824.81</v>
      </c>
      <c r="E61" s="8">
        <f t="shared" si="3"/>
        <v>24.766722032253103</v>
      </c>
    </row>
    <row r="62" spans="1:5" s="2" customFormat="1" ht="16.5">
      <c r="A62" s="26" t="s">
        <v>99</v>
      </c>
      <c r="B62" s="27" t="s">
        <v>39</v>
      </c>
      <c r="C62" s="36">
        <v>17270000</v>
      </c>
      <c r="D62" s="36">
        <v>3780249.99</v>
      </c>
      <c r="E62" s="8">
        <f t="shared" si="3"/>
        <v>21.889114012738855</v>
      </c>
    </row>
    <row r="63" spans="1:5" s="2" customFormat="1" ht="16.5">
      <c r="A63" s="26" t="s">
        <v>40</v>
      </c>
      <c r="B63" s="27" t="s">
        <v>41</v>
      </c>
      <c r="C63" s="36">
        <v>85997715.49</v>
      </c>
      <c r="D63" s="36">
        <v>9991298.96</v>
      </c>
      <c r="E63" s="8">
        <f t="shared" si="3"/>
        <v>11.618098112340917</v>
      </c>
    </row>
    <row r="64" spans="1:5" s="2" customFormat="1" ht="16.5">
      <c r="A64" s="24" t="s">
        <v>70</v>
      </c>
      <c r="B64" s="25" t="s">
        <v>21</v>
      </c>
      <c r="C64" s="38">
        <f>C65</f>
        <v>127008826.17</v>
      </c>
      <c r="D64" s="38">
        <f>D65</f>
        <v>29438959.54</v>
      </c>
      <c r="E64" s="7">
        <f>E65</f>
        <v>23.17867224486923</v>
      </c>
    </row>
    <row r="65" spans="1:5" s="2" customFormat="1" ht="16.5">
      <c r="A65" s="26" t="s">
        <v>42</v>
      </c>
      <c r="B65" s="27" t="s">
        <v>22</v>
      </c>
      <c r="C65" s="36">
        <v>127008826.17</v>
      </c>
      <c r="D65" s="36">
        <v>29438959.54</v>
      </c>
      <c r="E65" s="8">
        <f aca="true" t="shared" si="4" ref="E65:E79">D65/C65*100</f>
        <v>23.17867224486923</v>
      </c>
    </row>
    <row r="66" spans="1:5" s="3" customFormat="1" ht="16.5">
      <c r="A66" s="24" t="s">
        <v>26</v>
      </c>
      <c r="B66" s="25" t="s">
        <v>43</v>
      </c>
      <c r="C66" s="40">
        <f>C67+C68+C69</f>
        <v>162850823.22</v>
      </c>
      <c r="D66" s="40">
        <f>D67+D68+D69</f>
        <v>15347919.11</v>
      </c>
      <c r="E66" s="7">
        <f t="shared" si="4"/>
        <v>9.424526573787128</v>
      </c>
    </row>
    <row r="67" spans="1:5" s="3" customFormat="1" ht="16.5">
      <c r="A67" s="26" t="s">
        <v>13</v>
      </c>
      <c r="B67" s="27" t="s">
        <v>12</v>
      </c>
      <c r="C67" s="36">
        <v>3448827.6</v>
      </c>
      <c r="D67" s="36">
        <v>805933.76</v>
      </c>
      <c r="E67" s="8">
        <f t="shared" si="4"/>
        <v>23.3683400121247</v>
      </c>
    </row>
    <row r="68" spans="1:5" s="2" customFormat="1" ht="16.5">
      <c r="A68" s="26" t="s">
        <v>44</v>
      </c>
      <c r="B68" s="27" t="s">
        <v>45</v>
      </c>
      <c r="C68" s="36">
        <v>3222648</v>
      </c>
      <c r="D68" s="36">
        <v>0</v>
      </c>
      <c r="E68" s="8">
        <f t="shared" si="4"/>
        <v>0</v>
      </c>
    </row>
    <row r="69" spans="1:5" s="2" customFormat="1" ht="16.5" customHeight="1">
      <c r="A69" s="26" t="s">
        <v>90</v>
      </c>
      <c r="B69" s="27" t="s">
        <v>46</v>
      </c>
      <c r="C69" s="36">
        <v>156179347.62</v>
      </c>
      <c r="D69" s="36">
        <v>14541985.35</v>
      </c>
      <c r="E69" s="8">
        <f t="shared" si="4"/>
        <v>9.311080864149918</v>
      </c>
    </row>
    <row r="70" spans="1:5" s="3" customFormat="1" ht="19.5" customHeight="1">
      <c r="A70" s="24" t="s">
        <v>71</v>
      </c>
      <c r="B70" s="25" t="s">
        <v>47</v>
      </c>
      <c r="C70" s="38">
        <f>C71+C72</f>
        <v>66495000</v>
      </c>
      <c r="D70" s="38">
        <f>D71+D72</f>
        <v>12967499.95</v>
      </c>
      <c r="E70" s="7">
        <f t="shared" si="4"/>
        <v>19.5014662004662</v>
      </c>
    </row>
    <row r="71" spans="1:5" s="2" customFormat="1" ht="17.25" customHeight="1">
      <c r="A71" s="26" t="s">
        <v>72</v>
      </c>
      <c r="B71" s="27" t="s">
        <v>73</v>
      </c>
      <c r="C71" s="36">
        <v>45076839.53</v>
      </c>
      <c r="D71" s="36">
        <v>8112959.86</v>
      </c>
      <c r="E71" s="8">
        <f t="shared" si="4"/>
        <v>17.99806717727089</v>
      </c>
    </row>
    <row r="72" spans="1:5" s="2" customFormat="1" ht="17.25" customHeight="1">
      <c r="A72" s="26" t="s">
        <v>126</v>
      </c>
      <c r="B72" s="27" t="s">
        <v>127</v>
      </c>
      <c r="C72" s="36">
        <v>21418160.47</v>
      </c>
      <c r="D72" s="36">
        <v>4854540.09</v>
      </c>
      <c r="E72" s="8">
        <f t="shared" si="4"/>
        <v>22.665532349520213</v>
      </c>
    </row>
    <row r="73" spans="1:5" s="3" customFormat="1" ht="19.5" customHeight="1">
      <c r="A73" s="24" t="s">
        <v>74</v>
      </c>
      <c r="B73" s="25" t="s">
        <v>75</v>
      </c>
      <c r="C73" s="38">
        <f>C74+C75</f>
        <v>5610000</v>
      </c>
      <c r="D73" s="38">
        <f>D74+D75</f>
        <v>863299.5</v>
      </c>
      <c r="E73" s="7">
        <f t="shared" si="4"/>
        <v>15.388582887700537</v>
      </c>
    </row>
    <row r="74" spans="1:5" s="2" customFormat="1" ht="18.75" customHeight="1">
      <c r="A74" s="26" t="s">
        <v>29</v>
      </c>
      <c r="B74" s="27" t="s">
        <v>76</v>
      </c>
      <c r="C74" s="36">
        <v>4300000</v>
      </c>
      <c r="D74" s="36">
        <v>716659.5</v>
      </c>
      <c r="E74" s="8">
        <f t="shared" si="4"/>
        <v>16.6665</v>
      </c>
    </row>
    <row r="75" spans="1:5" s="2" customFormat="1" ht="17.25" customHeight="1">
      <c r="A75" s="26" t="s">
        <v>25</v>
      </c>
      <c r="B75" s="27" t="s">
        <v>77</v>
      </c>
      <c r="C75" s="36">
        <v>1310000</v>
      </c>
      <c r="D75" s="36">
        <v>146640</v>
      </c>
      <c r="E75" s="8">
        <f t="shared" si="4"/>
        <v>11.193893129770991</v>
      </c>
    </row>
    <row r="76" spans="1:5" s="2" customFormat="1" ht="49.5" customHeight="1">
      <c r="A76" s="24" t="s">
        <v>100</v>
      </c>
      <c r="B76" s="25" t="s">
        <v>79</v>
      </c>
      <c r="C76" s="38">
        <f>C77+C78</f>
        <v>126019700</v>
      </c>
      <c r="D76" s="38">
        <f>D77+D78</f>
        <v>30488982</v>
      </c>
      <c r="E76" s="7">
        <f t="shared" si="4"/>
        <v>24.193822077024464</v>
      </c>
    </row>
    <row r="77" spans="1:5" s="2" customFormat="1" ht="50.25" customHeight="1">
      <c r="A77" s="26" t="s">
        <v>78</v>
      </c>
      <c r="B77" s="27" t="s">
        <v>80</v>
      </c>
      <c r="C77" s="36">
        <v>121956000</v>
      </c>
      <c r="D77" s="36">
        <v>30488982</v>
      </c>
      <c r="E77" s="8">
        <f t="shared" si="4"/>
        <v>24.99998524057857</v>
      </c>
    </row>
    <row r="78" spans="1:5" s="2" customFormat="1" ht="20.25" customHeight="1">
      <c r="A78" s="26" t="s">
        <v>82</v>
      </c>
      <c r="B78" s="27" t="s">
        <v>81</v>
      </c>
      <c r="C78" s="36">
        <v>4063700</v>
      </c>
      <c r="D78" s="36">
        <v>0</v>
      </c>
      <c r="E78" s="8">
        <f t="shared" si="4"/>
        <v>0</v>
      </c>
    </row>
    <row r="79" spans="1:5" s="3" customFormat="1" ht="16.5">
      <c r="A79" s="24" t="s">
        <v>28</v>
      </c>
      <c r="B79" s="25"/>
      <c r="C79" s="40">
        <f>C76+C66+C64+C58+C45+C43+C34+C51+C73+C70+C41+C56</f>
        <v>2604874762.19</v>
      </c>
      <c r="D79" s="40">
        <f>D76+D66+D64+D58+D45+D43+D34+D51+D73+D70+D41+D56</f>
        <v>482658018.32000005</v>
      </c>
      <c r="E79" s="7">
        <f t="shared" si="4"/>
        <v>18.529029699462953</v>
      </c>
    </row>
    <row r="80" spans="1:6" ht="16.5">
      <c r="A80" s="5"/>
      <c r="B80" s="10"/>
      <c r="C80" s="11"/>
      <c r="D80" s="11"/>
      <c r="E80" s="11"/>
      <c r="F80" s="12"/>
    </row>
    <row r="81" spans="1:5" s="32" customFormat="1" ht="16.5">
      <c r="A81" s="29" t="s">
        <v>128</v>
      </c>
      <c r="B81" s="30"/>
      <c r="C81" s="30"/>
      <c r="D81" s="30"/>
      <c r="E81" s="31"/>
    </row>
    <row r="82" spans="1:5" s="2" customFormat="1" ht="16.5">
      <c r="A82" s="5"/>
      <c r="B82" s="6"/>
      <c r="C82" s="6"/>
      <c r="D82" s="6"/>
      <c r="E82" s="13"/>
    </row>
    <row r="83" spans="1:5" s="2" customFormat="1" ht="16.5">
      <c r="A83" s="5"/>
      <c r="B83" s="6"/>
      <c r="C83" s="6"/>
      <c r="D83" s="6"/>
      <c r="E83" s="13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4"/>
      <c r="C113" s="14"/>
      <c r="D113" s="14"/>
      <c r="E113" s="15"/>
    </row>
    <row r="114" spans="1:5" ht="16.5">
      <c r="A114" s="11"/>
      <c r="B114" s="14"/>
      <c r="C114" s="14"/>
      <c r="D114" s="14"/>
      <c r="E114" s="15"/>
    </row>
    <row r="115" spans="1:5" ht="16.5">
      <c r="A115" s="11"/>
      <c r="B115" s="14"/>
      <c r="C115" s="14"/>
      <c r="D115" s="14"/>
      <c r="E115" s="15"/>
    </row>
    <row r="116" spans="1:5" ht="16.5">
      <c r="A116" s="11"/>
      <c r="B116" s="14"/>
      <c r="C116" s="14"/>
      <c r="D116" s="14"/>
      <c r="E116" s="15"/>
    </row>
    <row r="117" spans="1:5" ht="16.5">
      <c r="A117" s="11"/>
      <c r="B117" s="11"/>
      <c r="C117" s="11"/>
      <c r="D117" s="11"/>
      <c r="E117" s="15"/>
    </row>
    <row r="118" spans="1:5" ht="16.5">
      <c r="A118" s="11"/>
      <c r="B118" s="11"/>
      <c r="C118" s="11"/>
      <c r="D118" s="11"/>
      <c r="E118" s="15"/>
    </row>
    <row r="119" spans="1:5" ht="16.5">
      <c r="A119" s="11"/>
      <c r="B119" s="11"/>
      <c r="C119" s="11"/>
      <c r="D119" s="11"/>
      <c r="E119" s="15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  <row r="344" ht="16.5">
      <c r="E344" s="16"/>
    </row>
    <row r="345" ht="16.5">
      <c r="E345" s="16"/>
    </row>
    <row r="346" ht="16.5">
      <c r="E346" s="16"/>
    </row>
    <row r="347" ht="16.5">
      <c r="E347" s="16"/>
    </row>
  </sheetData>
  <sheetProtection/>
  <mergeCells count="31">
    <mergeCell ref="A1:E1"/>
    <mergeCell ref="A30:B30"/>
    <mergeCell ref="A31:B31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7:B27"/>
    <mergeCell ref="A29:B29"/>
    <mergeCell ref="A26:B26"/>
    <mergeCell ref="A28:B28"/>
    <mergeCell ref="A10:B10"/>
    <mergeCell ref="A11:B11"/>
    <mergeCell ref="A12:B12"/>
    <mergeCell ref="A13:B13"/>
    <mergeCell ref="A14:B14"/>
    <mergeCell ref="A15:B15"/>
    <mergeCell ref="A8:B8"/>
    <mergeCell ref="A9:B9"/>
    <mergeCell ref="A2:E2"/>
    <mergeCell ref="A3:E3"/>
    <mergeCell ref="A4:E4"/>
    <mergeCell ref="D5:E5"/>
    <mergeCell ref="A6:B6"/>
    <mergeCell ref="A7:B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2024-04-11T10:38:51Z</cp:lastPrinted>
  <dcterms:created xsi:type="dcterms:W3CDTF">2003-10-27T11:59:24Z</dcterms:created>
  <dcterms:modified xsi:type="dcterms:W3CDTF">2024-04-24T03:37:54Z</dcterms:modified>
  <cp:category/>
  <cp:version/>
  <cp:contentType/>
  <cp:contentStatus/>
</cp:coreProperties>
</file>