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B7DAAAF-4B42-4A26-802F-FFC21052C9BD}" xr6:coauthVersionLast="45" xr6:coauthVersionMax="45" xr10:uidLastSave="{00000000-0000-0000-0000-000000000000}"/>
  <bookViews>
    <workbookView xWindow="195" yWindow="315" windowWidth="16530" windowHeight="1473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<sst xmlns="http://schemas.openxmlformats.org/spreadsheetml/2006/main" count="69" uniqueCount="69">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</sst>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43" zoomScaleNormal="100" workbookViewId="0">
      <selection activeCell="C67" sqref="C67"/>
    </sheetView>
  </sheetViews>
  <sheetFormatPr defaultColWidth="9.140625" defaultRowHeight="15" x14ac:dyDescent="0.25"/>
  <cols>
    <col min="1" max="1" width="84.1406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2" t="s">
        <v>68</v>
      </c>
      <c r="B1" s="22"/>
      <c r="C1" s="22"/>
      <c r="D1" s="22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15.75" x14ac:dyDescent="0.25">
      <c r="A5" s="5" t="s">
        <v>3</v>
      </c>
      <c r="B5" s="13">
        <f>SUM(B6:B17)</f>
        <v>1229520</v>
      </c>
      <c r="C5" s="17">
        <f>SUM(C6:C17)</f>
        <v>613415.02235999994</v>
      </c>
      <c r="D5" s="15">
        <f>C5/B5*100</f>
        <v>49.890609535428453</v>
      </c>
    </row>
    <row r="6" spans="1:4" ht="15.75" x14ac:dyDescent="0.25">
      <c r="A6" s="7" t="s">
        <v>4</v>
      </c>
      <c r="B6" s="18">
        <v>687907</v>
      </c>
      <c r="C6" s="19">
        <v>277776.17044999998</v>
      </c>
      <c r="D6" s="14">
        <f t="shared" ref="D6:D18" si="0">C6/B6*100</f>
        <v>40.379901709097304</v>
      </c>
    </row>
    <row r="7" spans="1:4" ht="31.5" x14ac:dyDescent="0.25">
      <c r="A7" s="7" t="s">
        <v>56</v>
      </c>
      <c r="B7" s="18">
        <v>35414</v>
      </c>
      <c r="C7" s="19">
        <v>13403.326440000001</v>
      </c>
      <c r="D7" s="14">
        <f t="shared" si="0"/>
        <v>37.847536115660475</v>
      </c>
    </row>
    <row r="8" spans="1:4" ht="15.75" x14ac:dyDescent="0.25">
      <c r="A8" s="7" t="s">
        <v>5</v>
      </c>
      <c r="B8" s="18">
        <v>294039</v>
      </c>
      <c r="C8" s="19">
        <v>194475.02179</v>
      </c>
      <c r="D8" s="14">
        <f t="shared" si="0"/>
        <v>66.139193028815896</v>
      </c>
    </row>
    <row r="9" spans="1:4" ht="15.75" x14ac:dyDescent="0.25">
      <c r="A9" s="7" t="s">
        <v>6</v>
      </c>
      <c r="B9" s="18">
        <v>21554</v>
      </c>
      <c r="C9" s="19">
        <v>14792.960569999999</v>
      </c>
      <c r="D9" s="14"/>
    </row>
    <row r="10" spans="1:4" ht="15.75" x14ac:dyDescent="0.25">
      <c r="A10" s="7" t="s">
        <v>27</v>
      </c>
      <c r="B10" s="18">
        <v>5434</v>
      </c>
      <c r="C10" s="19">
        <v>402.95562000000001</v>
      </c>
      <c r="D10" s="14">
        <f t="shared" si="0"/>
        <v>7.4154512329775493</v>
      </c>
    </row>
    <row r="11" spans="1:4" ht="15.75" x14ac:dyDescent="0.25">
      <c r="A11" s="7" t="s">
        <v>7</v>
      </c>
      <c r="B11" s="18">
        <v>55341</v>
      </c>
      <c r="C11" s="19">
        <v>20178.114000000001</v>
      </c>
      <c r="D11" s="14">
        <f t="shared" si="0"/>
        <v>36.46141920095409</v>
      </c>
    </row>
    <row r="12" spans="1:4" ht="31.5" x14ac:dyDescent="0.25">
      <c r="A12" s="7" t="s">
        <v>8</v>
      </c>
      <c r="B12" s="18">
        <v>93266</v>
      </c>
      <c r="C12" s="19">
        <v>45518.341930000002</v>
      </c>
      <c r="D12" s="14">
        <f t="shared" si="0"/>
        <v>48.804861289215793</v>
      </c>
    </row>
    <row r="13" spans="1:4" ht="15.75" x14ac:dyDescent="0.25">
      <c r="A13" s="7" t="s">
        <v>9</v>
      </c>
      <c r="B13" s="18">
        <v>10705</v>
      </c>
      <c r="C13" s="19">
        <v>3829.5983999999999</v>
      </c>
      <c r="D13" s="14">
        <f t="shared" si="0"/>
        <v>35.773922466137321</v>
      </c>
    </row>
    <row r="14" spans="1:4" ht="15.75" x14ac:dyDescent="0.25">
      <c r="A14" s="7" t="s">
        <v>28</v>
      </c>
      <c r="B14" s="18">
        <v>5650</v>
      </c>
      <c r="C14" s="19">
        <v>5292.3932199999999</v>
      </c>
      <c r="D14" s="14">
        <f t="shared" si="0"/>
        <v>93.670676460176992</v>
      </c>
    </row>
    <row r="15" spans="1:4" ht="15.75" x14ac:dyDescent="0.25">
      <c r="A15" s="7" t="s">
        <v>10</v>
      </c>
      <c r="B15" s="18">
        <v>14832</v>
      </c>
      <c r="C15" s="19">
        <v>34922.216220000002</v>
      </c>
      <c r="D15" s="14">
        <f t="shared" si="0"/>
        <v>235.45183535598707</v>
      </c>
    </row>
    <row r="16" spans="1:4" ht="15.75" x14ac:dyDescent="0.25">
      <c r="A16" s="7" t="s">
        <v>11</v>
      </c>
      <c r="B16" s="18">
        <v>1728</v>
      </c>
      <c r="C16" s="19">
        <v>575.58804999999995</v>
      </c>
      <c r="D16" s="14">
        <f t="shared" si="0"/>
        <v>33.309493634259255</v>
      </c>
    </row>
    <row r="17" spans="1:4" ht="15.75" x14ac:dyDescent="0.25">
      <c r="A17" s="7" t="s">
        <v>12</v>
      </c>
      <c r="B17" s="18">
        <v>3650</v>
      </c>
      <c r="C17" s="19">
        <v>2248.3356699999999</v>
      </c>
      <c r="D17" s="14">
        <v>0</v>
      </c>
    </row>
    <row r="18" spans="1:4" s="6" customFormat="1" ht="15.75" x14ac:dyDescent="0.25">
      <c r="A18" s="5" t="s">
        <v>13</v>
      </c>
      <c r="B18" s="18">
        <v>1711335.3764</v>
      </c>
      <c r="C18" s="19">
        <v>793836.32025999995</v>
      </c>
      <c r="D18" s="14">
        <f t="shared" si="0"/>
        <v>46.38695203800031</v>
      </c>
    </row>
    <row r="19" spans="1:4" s="6" customFormat="1" ht="15.75" x14ac:dyDescent="0.25">
      <c r="A19" s="5" t="s">
        <v>14</v>
      </c>
      <c r="B19" s="20">
        <f>B18+B5</f>
        <v>2940855.3764</v>
      </c>
      <c r="C19" s="21">
        <f>C18+C5</f>
        <v>1407251.3426199998</v>
      </c>
      <c r="D19" s="15">
        <f>C19/B19*100</f>
        <v>47.851769723632707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276458.24627</v>
      </c>
      <c r="C22" s="11">
        <f>C23+C24+C25+C26+C27</f>
        <v>109282.96856000001</v>
      </c>
      <c r="D22" s="15">
        <f t="shared" ref="D22:D29" si="1">C22/B22*100</f>
        <v>39.529646894044888</v>
      </c>
    </row>
    <row r="23" spans="1:4" ht="47.25" x14ac:dyDescent="0.25">
      <c r="A23" s="7" t="s">
        <v>29</v>
      </c>
      <c r="B23" s="12">
        <v>5633</v>
      </c>
      <c r="C23" s="12">
        <v>2939.2799399999999</v>
      </c>
      <c r="D23" s="16">
        <f t="shared" si="1"/>
        <v>52.179654535771348</v>
      </c>
    </row>
    <row r="24" spans="1:4" ht="47.25" x14ac:dyDescent="0.25">
      <c r="A24" s="7" t="s">
        <v>30</v>
      </c>
      <c r="B24" s="12">
        <v>136909.50638000001</v>
      </c>
      <c r="C24" s="12">
        <v>70774.665040000007</v>
      </c>
      <c r="D24" s="16">
        <f t="shared" si="1"/>
        <v>51.694485584924223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15.75" x14ac:dyDescent="0.25">
      <c r="A27" s="7" t="s">
        <v>32</v>
      </c>
      <c r="B27" s="12">
        <v>132697.63988999999</v>
      </c>
      <c r="C27" s="12">
        <v>35569.023580000001</v>
      </c>
      <c r="D27" s="16">
        <f t="shared" si="1"/>
        <v>26.804563826067309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1748.95</v>
      </c>
      <c r="D28" s="15">
        <f t="shared" si="1"/>
        <v>50</v>
      </c>
    </row>
    <row r="29" spans="1:4" ht="15.75" x14ac:dyDescent="0.25">
      <c r="A29" s="7" t="s">
        <v>33</v>
      </c>
      <c r="B29" s="12">
        <v>3497.9</v>
      </c>
      <c r="C29" s="12">
        <v>1748.95</v>
      </c>
      <c r="D29" s="15">
        <f t="shared" si="1"/>
        <v>50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3254.6305900000002</v>
      </c>
      <c r="D30" s="15">
        <f>C30/B30*100</f>
        <v>26.80694003788815</v>
      </c>
    </row>
    <row r="31" spans="1:4" ht="31.5" x14ac:dyDescent="0.25">
      <c r="A31" s="7" t="s">
        <v>60</v>
      </c>
      <c r="B31" s="12">
        <v>12141</v>
      </c>
      <c r="C31" s="12">
        <v>3254.6305900000002</v>
      </c>
      <c r="D31" s="14">
        <f t="shared" ref="D31:D65" si="2">C31/B31*100</f>
        <v>26.80694003788815</v>
      </c>
    </row>
    <row r="32" spans="1:4" s="6" customFormat="1" ht="15.75" x14ac:dyDescent="0.25">
      <c r="A32" s="5" t="s">
        <v>19</v>
      </c>
      <c r="B32" s="11">
        <f>SUM(B33:B36)</f>
        <v>194818.55369</v>
      </c>
      <c r="C32" s="11">
        <f>SUM(C33:C36)</f>
        <v>102052.90992000001</v>
      </c>
      <c r="D32" s="15">
        <f>C32/B32*100</f>
        <v>52.383568190527207</v>
      </c>
    </row>
    <row r="33" spans="1:4" ht="15.75" x14ac:dyDescent="0.25">
      <c r="A33" s="7" t="s">
        <v>34</v>
      </c>
      <c r="B33" s="12">
        <v>6536.6</v>
      </c>
      <c r="C33" s="12">
        <v>2419.9226600000002</v>
      </c>
      <c r="D33" s="14">
        <f t="shared" si="2"/>
        <v>37.021121990025399</v>
      </c>
    </row>
    <row r="34" spans="1:4" ht="15.75" x14ac:dyDescent="0.25">
      <c r="A34" s="7" t="s">
        <v>35</v>
      </c>
      <c r="B34" s="12">
        <v>12400</v>
      </c>
      <c r="C34" s="12">
        <v>5076.0478300000004</v>
      </c>
      <c r="D34" s="14">
        <f t="shared" si="2"/>
        <v>40.935869596774197</v>
      </c>
    </row>
    <row r="35" spans="1:4" ht="15.75" x14ac:dyDescent="0.25">
      <c r="A35" s="7" t="s">
        <v>36</v>
      </c>
      <c r="B35" s="12">
        <v>154856.95368999999</v>
      </c>
      <c r="C35" s="12">
        <v>88657.04969</v>
      </c>
      <c r="D35" s="14">
        <f t="shared" si="2"/>
        <v>57.250932281334876</v>
      </c>
    </row>
    <row r="36" spans="1:4" ht="15.75" x14ac:dyDescent="0.25">
      <c r="A36" s="7" t="s">
        <v>37</v>
      </c>
      <c r="B36" s="12">
        <v>21025</v>
      </c>
      <c r="C36" s="12">
        <v>5899.8897399999996</v>
      </c>
      <c r="D36" s="14">
        <f t="shared" si="2"/>
        <v>28.061306730083231</v>
      </c>
    </row>
    <row r="37" spans="1:4" s="6" customFormat="1" ht="15.75" x14ac:dyDescent="0.25">
      <c r="A37" s="5" t="s">
        <v>20</v>
      </c>
      <c r="B37" s="11">
        <f>B38+B39+B40+B41</f>
        <v>138267.61408</v>
      </c>
      <c r="C37" s="11">
        <f>C38+C39+C40+C41</f>
        <v>36625.953559999994</v>
      </c>
      <c r="D37" s="15">
        <f>C37/B37*100</f>
        <v>26.489177385247025</v>
      </c>
    </row>
    <row r="38" spans="1:4" ht="15.75" x14ac:dyDescent="0.25">
      <c r="A38" s="7" t="s">
        <v>38</v>
      </c>
      <c r="B38" s="12">
        <v>2210</v>
      </c>
      <c r="C38" s="12">
        <v>720.33492000000001</v>
      </c>
      <c r="D38" s="14">
        <f t="shared" si="2"/>
        <v>32.594340271493209</v>
      </c>
    </row>
    <row r="39" spans="1:4" ht="15.75" x14ac:dyDescent="0.25">
      <c r="A39" s="7" t="s">
        <v>39</v>
      </c>
      <c r="B39" s="12">
        <v>92183.324729999993</v>
      </c>
      <c r="C39" s="12">
        <v>8990.0386699999999</v>
      </c>
      <c r="D39" s="14">
        <f t="shared" si="2"/>
        <v>9.7523480481218705</v>
      </c>
    </row>
    <row r="40" spans="1:4" ht="15.75" x14ac:dyDescent="0.25">
      <c r="A40" s="7" t="s">
        <v>40</v>
      </c>
      <c r="B40" s="12">
        <v>37194.289349999999</v>
      </c>
      <c r="C40" s="12">
        <v>26915.579969999999</v>
      </c>
      <c r="D40" s="14">
        <f t="shared" si="2"/>
        <v>72.364818471790485</v>
      </c>
    </row>
    <row r="41" spans="1:4" ht="15.75" x14ac:dyDescent="0.25">
      <c r="A41" s="7" t="s">
        <v>41</v>
      </c>
      <c r="B41" s="12">
        <v>6680</v>
      </c>
      <c r="C41" s="12">
        <v>0</v>
      </c>
      <c r="D41" s="14">
        <f t="shared" si="2"/>
        <v>0</v>
      </c>
    </row>
    <row r="42" spans="1:4" s="6" customFormat="1" ht="15.75" x14ac:dyDescent="0.25">
      <c r="A42" s="5" t="s">
        <v>58</v>
      </c>
      <c r="B42" s="11">
        <f>B43</f>
        <v>12000</v>
      </c>
      <c r="C42" s="11">
        <f t="shared" ref="C42:D42" si="3">C43</f>
        <v>0</v>
      </c>
      <c r="D42" s="11">
        <f t="shared" si="3"/>
        <v>0</v>
      </c>
    </row>
    <row r="43" spans="1:4" ht="15.75" x14ac:dyDescent="0.25">
      <c r="A43" s="7" t="s">
        <v>59</v>
      </c>
      <c r="B43" s="12">
        <v>12000</v>
      </c>
      <c r="C43" s="12">
        <v>0</v>
      </c>
      <c r="D43" s="14"/>
    </row>
    <row r="44" spans="1:4" s="6" customFormat="1" ht="15.75" x14ac:dyDescent="0.25">
      <c r="A44" s="5" t="s">
        <v>21</v>
      </c>
      <c r="B44" s="11">
        <f>SUM(B45:B49)</f>
        <v>1873275.65851</v>
      </c>
      <c r="C44" s="11">
        <f>SUM(C45:C49)</f>
        <v>951371.89909999992</v>
      </c>
      <c r="D44" s="15">
        <f>C44/B44*100</f>
        <v>50.786540399330192</v>
      </c>
    </row>
    <row r="45" spans="1:4" ht="15.75" x14ac:dyDescent="0.25">
      <c r="A45" s="7" t="s">
        <v>42</v>
      </c>
      <c r="B45" s="12">
        <v>537557.66168000002</v>
      </c>
      <c r="C45" s="12">
        <v>255370.80071000001</v>
      </c>
      <c r="D45" s="14">
        <f t="shared" si="2"/>
        <v>47.505750343489368</v>
      </c>
    </row>
    <row r="46" spans="1:4" ht="15.75" x14ac:dyDescent="0.25">
      <c r="A46" s="7" t="s">
        <v>43</v>
      </c>
      <c r="B46" s="12">
        <v>1059159.58216</v>
      </c>
      <c r="C46" s="12">
        <v>558403.54938999994</v>
      </c>
      <c r="D46" s="14">
        <f t="shared" si="2"/>
        <v>52.721380120190965</v>
      </c>
    </row>
    <row r="47" spans="1:4" ht="15.75" x14ac:dyDescent="0.25">
      <c r="A47" s="7" t="s">
        <v>57</v>
      </c>
      <c r="B47" s="12">
        <v>153298.5184</v>
      </c>
      <c r="C47" s="12">
        <v>85214.531499999997</v>
      </c>
      <c r="D47" s="14">
        <f t="shared" si="2"/>
        <v>55.58731577408382</v>
      </c>
    </row>
    <row r="48" spans="1:4" ht="15.75" x14ac:dyDescent="0.25">
      <c r="A48" s="7" t="s">
        <v>45</v>
      </c>
      <c r="B48" s="12">
        <v>18845</v>
      </c>
      <c r="C48" s="12">
        <v>10409.581</v>
      </c>
      <c r="D48" s="14">
        <f t="shared" si="2"/>
        <v>55.237893340408597</v>
      </c>
    </row>
    <row r="49" spans="1:4" ht="15.75" x14ac:dyDescent="0.25">
      <c r="A49" s="8" t="s">
        <v>44</v>
      </c>
      <c r="B49" s="12">
        <v>104414.89627</v>
      </c>
      <c r="C49" s="12">
        <v>41973.436500000003</v>
      </c>
      <c r="D49" s="14">
        <f t="shared" si="2"/>
        <v>40.198705356622199</v>
      </c>
    </row>
    <row r="50" spans="1:4" s="6" customFormat="1" ht="15.75" x14ac:dyDescent="0.25">
      <c r="A50" s="5" t="s">
        <v>65</v>
      </c>
      <c r="B50" s="11">
        <f>B51</f>
        <v>144886.57793999999</v>
      </c>
      <c r="C50" s="11">
        <f>C51</f>
        <v>76310.670939999996</v>
      </c>
      <c r="D50" s="15">
        <f>C50/B50*100</f>
        <v>52.669247921364772</v>
      </c>
    </row>
    <row r="51" spans="1:4" ht="15.75" x14ac:dyDescent="0.25">
      <c r="A51" s="7" t="s">
        <v>46</v>
      </c>
      <c r="B51" s="12">
        <v>144886.57793999999</v>
      </c>
      <c r="C51" s="12">
        <v>76310.670939999996</v>
      </c>
      <c r="D51" s="14">
        <f t="shared" si="2"/>
        <v>52.669247921364772</v>
      </c>
    </row>
    <row r="52" spans="1:4" s="6" customFormat="1" ht="15.75" x14ac:dyDescent="0.25">
      <c r="A52" s="5" t="s">
        <v>54</v>
      </c>
      <c r="B52" s="11">
        <f>B53+B54+B55+B56</f>
        <v>242103.95161000002</v>
      </c>
      <c r="C52" s="11">
        <f>C53+C54+C55+C56</f>
        <v>114793.92473</v>
      </c>
      <c r="D52" s="15">
        <f>C52/B52*100</f>
        <v>47.415138813974842</v>
      </c>
    </row>
    <row r="53" spans="1:4" ht="15.75" x14ac:dyDescent="0.25">
      <c r="A53" s="7" t="s">
        <v>47</v>
      </c>
      <c r="B53" s="12">
        <v>4314.75774</v>
      </c>
      <c r="C53" s="12">
        <v>1859.3863200000001</v>
      </c>
      <c r="D53" s="14">
        <f t="shared" si="2"/>
        <v>43.093643537910431</v>
      </c>
    </row>
    <row r="54" spans="1:4" ht="15.75" x14ac:dyDescent="0.25">
      <c r="A54" s="7" t="s">
        <v>48</v>
      </c>
      <c r="B54" s="12">
        <v>68651.714000000007</v>
      </c>
      <c r="C54" s="12">
        <v>41500</v>
      </c>
      <c r="D54" s="14">
        <f t="shared" si="2"/>
        <v>60.450056643888004</v>
      </c>
    </row>
    <row r="55" spans="1:4" ht="15.75" x14ac:dyDescent="0.25">
      <c r="A55" s="7" t="s">
        <v>49</v>
      </c>
      <c r="B55" s="12">
        <v>160137.47987000001</v>
      </c>
      <c r="C55" s="12">
        <v>71434.538409999994</v>
      </c>
      <c r="D55" s="14">
        <f t="shared" si="2"/>
        <v>44.608256897754806</v>
      </c>
    </row>
    <row r="56" spans="1:4" ht="15.75" x14ac:dyDescent="0.25">
      <c r="A56" s="7" t="s">
        <v>67</v>
      </c>
      <c r="B56" s="12">
        <v>9000</v>
      </c>
      <c r="C56" s="12"/>
      <c r="D56" s="14">
        <f t="shared" ref="D56" si="4">C56/B56*100</f>
        <v>0</v>
      </c>
    </row>
    <row r="57" spans="1:4" s="6" customFormat="1" ht="15.75" x14ac:dyDescent="0.25">
      <c r="A57" s="5" t="s">
        <v>22</v>
      </c>
      <c r="B57" s="11">
        <f>B58+B59</f>
        <v>90120.299999999988</v>
      </c>
      <c r="C57" s="11">
        <f>C58+C59</f>
        <v>41499.322419999997</v>
      </c>
      <c r="D57" s="11">
        <f>C57/B57*100</f>
        <v>46.048806339970021</v>
      </c>
    </row>
    <row r="58" spans="1:4" ht="15.75" x14ac:dyDescent="0.25">
      <c r="A58" s="7" t="s">
        <v>50</v>
      </c>
      <c r="B58" s="12">
        <v>33756.6</v>
      </c>
      <c r="C58" s="12">
        <v>13348.224</v>
      </c>
      <c r="D58" s="14">
        <f>C58/B58*100</f>
        <v>39.542560565933776</v>
      </c>
    </row>
    <row r="59" spans="1:4" ht="15.75" x14ac:dyDescent="0.25">
      <c r="A59" s="7" t="s">
        <v>62</v>
      </c>
      <c r="B59" s="12">
        <v>56363.7</v>
      </c>
      <c r="C59" s="12">
        <v>28151.098419999998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2484.8418999999999</v>
      </c>
      <c r="D60" s="14">
        <f t="shared" si="2"/>
        <v>38.644508553654745</v>
      </c>
    </row>
    <row r="61" spans="1:4" ht="15.75" x14ac:dyDescent="0.25">
      <c r="A61" s="7" t="s">
        <v>51</v>
      </c>
      <c r="B61" s="12">
        <v>4900</v>
      </c>
      <c r="C61" s="12">
        <v>2041.64625</v>
      </c>
      <c r="D61" s="14">
        <f t="shared" si="2"/>
        <v>41.666249999999998</v>
      </c>
    </row>
    <row r="62" spans="1:4" ht="15.75" x14ac:dyDescent="0.25">
      <c r="A62" s="7" t="s">
        <v>52</v>
      </c>
      <c r="B62" s="12">
        <v>1530</v>
      </c>
      <c r="C62" s="12">
        <v>443.19565</v>
      </c>
      <c r="D62" s="14">
        <f t="shared" si="2"/>
        <v>28.967035947712418</v>
      </c>
    </row>
    <row r="63" spans="1:4" s="6" customFormat="1" ht="31.5" x14ac:dyDescent="0.25">
      <c r="A63" s="5" t="s">
        <v>66</v>
      </c>
      <c r="B63" s="11">
        <f>B64+B65</f>
        <v>147708.07149</v>
      </c>
      <c r="C63" s="11">
        <f>C64+C65</f>
        <v>82519.031490000008</v>
      </c>
      <c r="D63" s="15">
        <f>C63/B63*100</f>
        <v>55.866298068610718</v>
      </c>
    </row>
    <row r="64" spans="1:4" s="6" customFormat="1" ht="31.5" x14ac:dyDescent="0.25">
      <c r="A64" s="7" t="s">
        <v>53</v>
      </c>
      <c r="B64" s="12">
        <v>139824</v>
      </c>
      <c r="C64" s="12">
        <v>74634.960000000006</v>
      </c>
      <c r="D64" s="14">
        <f t="shared" si="2"/>
        <v>53.377789220734641</v>
      </c>
    </row>
    <row r="65" spans="1:4" s="6" customFormat="1" ht="15.75" x14ac:dyDescent="0.25">
      <c r="A65" s="7" t="s">
        <v>55</v>
      </c>
      <c r="B65" s="12">
        <v>7884.0714900000003</v>
      </c>
      <c r="C65" s="12">
        <v>7884.0714900000003</v>
      </c>
      <c r="D65" s="14">
        <f t="shared" si="2"/>
        <v>100</v>
      </c>
    </row>
    <row r="66" spans="1:4" ht="15.75" x14ac:dyDescent="0.25">
      <c r="A66" s="5" t="s">
        <v>24</v>
      </c>
      <c r="B66" s="11">
        <f>B63+B60+B57+B52+B50+B44+B37+B32+B30+B28+B22+B42</f>
        <v>3141707.87359</v>
      </c>
      <c r="C66" s="11">
        <f>C63+C60+C57+C52+C50+C44+C37+C32+C30+C28+C22+C42</f>
        <v>1521945.1032099999</v>
      </c>
      <c r="D66" s="15">
        <f>C66/B66*100</f>
        <v>48.443240570005244</v>
      </c>
    </row>
    <row r="67" spans="1:4" ht="15.75" x14ac:dyDescent="0.25">
      <c r="A67" s="5" t="s">
        <v>25</v>
      </c>
      <c r="B67" s="11">
        <f>B19-B66</f>
        <v>-200852.49719000002</v>
      </c>
      <c r="C67" s="11">
        <f>C19-C66</f>
        <v>-114693.76059000008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2025-07-15T05:19:47Z</dcterms:modified>
</cp:coreProperties>
</file>