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80515FE-6D31-48B3-A813-2D7E3A33E884}" xr6:coauthVersionLast="45" xr6:coauthVersionMax="45" xr10:uidLastSave="{00000000-0000-0000-0000-000000000000}"/>
  <bookViews>
    <workbookView xWindow="11385" yWindow="225" windowWidth="16125" windowHeight="13875" xr2:uid="{00000000-000D-0000-FFFF-FFFF00000000}"/>
  </bookViews>
  <sheets>
    <sheet name="район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3" l="1"/>
  <c r="C52" i="3" l="1"/>
  <c r="B52" i="3"/>
  <c r="D56" i="3"/>
  <c r="B60" i="3" l="1"/>
  <c r="C22" i="3" l="1"/>
  <c r="B22" i="3"/>
  <c r="D58" i="3" l="1"/>
  <c r="C57" i="3"/>
  <c r="B57" i="3"/>
  <c r="D57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2" i="3"/>
  <c r="D61" i="3"/>
  <c r="C5" i="3"/>
  <c r="C19" i="3" s="1"/>
  <c r="B5" i="3"/>
  <c r="C44" i="3"/>
  <c r="B44" i="3"/>
  <c r="C32" i="3"/>
  <c r="B32" i="3"/>
  <c r="D32" i="3" l="1"/>
  <c r="D44" i="3"/>
  <c r="D5" i="3"/>
  <c r="B19" i="3"/>
  <c r="C63" i="3"/>
  <c r="B63" i="3"/>
  <c r="D64" i="3"/>
  <c r="B37" i="3"/>
  <c r="C28" i="3"/>
  <c r="B28" i="3"/>
  <c r="C60" i="3"/>
  <c r="C50" i="3"/>
  <c r="B50" i="3"/>
  <c r="C37" i="3"/>
  <c r="C30" i="3"/>
  <c r="B30" i="3"/>
  <c r="D28" i="3" l="1"/>
  <c r="B66" i="3"/>
  <c r="C66" i="3"/>
  <c r="C67" i="3" s="1"/>
  <c r="D60" i="3"/>
  <c r="D30" i="3"/>
  <c r="D37" i="3"/>
  <c r="D63" i="3"/>
  <c r="D52" i="3"/>
  <c r="D50" i="3"/>
  <c r="D19" i="3"/>
  <c r="B67" i="3" l="1"/>
  <c r="D66" i="3"/>
</calcChain>
</file>

<file path=xl/sharedStrings.xml><?xml version="1.0" encoding="utf-8"?>
<sst xmlns="http://schemas.openxmlformats.org/spreadsheetml/2006/main" count="69" uniqueCount="69">
  <si>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</si>
  <si>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</si>
  <si>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</si>
  <si>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</si>
  <si>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</si>
  <si>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</si>
  <si>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</si>
  <si>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</si>
  <si>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</si>
  <si>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</si>
  <si>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</si>
  <si>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</si>
  <si>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</si>
  <si>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</si>
  <si>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</si>
  <si>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</si>
  <si>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</si>
  <si>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</si>
  <si>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</si>
  <si>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</si>
  <si>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</si>
  <si>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</si>
  <si>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</si>
  <si>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</si>
  <si>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</si>
  <si>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</si>
  <si>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</si>
  <si>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</si>
  <si>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</si>
  <si>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</si>
  <si>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</si>
  <si>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</si>
  <si>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</si>
  <si>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</si>
  <si>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</si>
  <si>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</si>
  <si>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</si>
  <si>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</si>
  <si>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</si>
  <si>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</si>
  <si>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</si>
  <si>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</si>
  <si>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</si>
  <si>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</si>
  <si>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</si>
  <si>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</si>
  <si>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</si>
  <si>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</si>
  <si>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</si>
  <si>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</si>
  <si>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</si>
  <si>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</si>
  <si>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</si>
  <si>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</si>
  <si>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</si>
  <si>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</si>
  <si>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</si>
  <si>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</si>
  <si>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</si>
  <si>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</si>
  <si>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</si>
  <si>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</si>
  <si>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</si>
  <si>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</si>
  <si>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</si>
  <si>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</si>
  <si>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</si>
  <si>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1006 - Другие вопросы в области социальной политики</t>
  </si>
  <si>
    <t>Отчет об исполнении  бюджета муниципального  района Мелеузовский район Республики Башкортостан за июль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</si>
</sst>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46" zoomScaleNormal="100" workbookViewId="0">
      <selection activeCell="B70" sqref="B70"/>
    </sheetView>
  </sheetViews>
  <sheetFormatPr defaultColWidth="9.140625" defaultRowHeight="15" x14ac:dyDescent="0.25"/>
  <cols>
    <col min="1" max="1" width="84.1406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22" t="s">
        <v>68</v>
      </c>
      <c r="B1" s="22"/>
      <c r="C1" s="22"/>
      <c r="D1" s="22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63</v>
      </c>
      <c r="C3" s="10" t="s">
        <v>64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4"/>
    </row>
    <row r="5" spans="1:4" s="6" customFormat="1" ht="15.75" x14ac:dyDescent="0.25">
      <c r="A5" s="5" t="s">
        <v>3</v>
      </c>
      <c r="B5" s="13">
        <f>SUM(B6:B17)</f>
        <v>1229520</v>
      </c>
      <c r="C5" s="17">
        <f>SUM(C6:C17)</f>
        <v>767098.1818299999</v>
      </c>
      <c r="D5" s="15">
        <f>C5/B5*100</f>
        <v>62.390053177662821</v>
      </c>
    </row>
    <row r="6" spans="1:4" ht="15.75" x14ac:dyDescent="0.25">
      <c r="A6" s="7" t="s">
        <v>4</v>
      </c>
      <c r="B6" s="18">
        <v>687907</v>
      </c>
      <c r="C6" s="19">
        <v>352165.84343000001</v>
      </c>
      <c r="D6" s="14">
        <f t="shared" ref="D6:D18" si="0">C6/B6*100</f>
        <v>51.193815941689792</v>
      </c>
    </row>
    <row r="7" spans="1:4" ht="31.5" x14ac:dyDescent="0.25">
      <c r="A7" s="7" t="s">
        <v>56</v>
      </c>
      <c r="B7" s="18">
        <v>35414</v>
      </c>
      <c r="C7" s="19">
        <v>18866.92568</v>
      </c>
      <c r="D7" s="14">
        <f t="shared" si="0"/>
        <v>53.275330886090245</v>
      </c>
    </row>
    <row r="8" spans="1:4" ht="15.75" x14ac:dyDescent="0.25">
      <c r="A8" s="7" t="s">
        <v>5</v>
      </c>
      <c r="B8" s="18">
        <v>294039</v>
      </c>
      <c r="C8" s="19">
        <v>251404.19132000001</v>
      </c>
      <c r="D8" s="14">
        <f t="shared" si="0"/>
        <v>85.500287825764616</v>
      </c>
    </row>
    <row r="9" spans="1:4" ht="15.75" x14ac:dyDescent="0.25">
      <c r="A9" s="7" t="s">
        <v>6</v>
      </c>
      <c r="B9" s="18">
        <v>21554</v>
      </c>
      <c r="C9" s="19">
        <v>17052.476470000001</v>
      </c>
      <c r="D9" s="14"/>
    </row>
    <row r="10" spans="1:4" ht="15.75" x14ac:dyDescent="0.25">
      <c r="A10" s="7" t="s">
        <v>27</v>
      </c>
      <c r="B10" s="18">
        <v>5434</v>
      </c>
      <c r="C10" s="19">
        <v>1245.6906200000001</v>
      </c>
      <c r="D10" s="14">
        <f t="shared" si="0"/>
        <v>22.924008465218993</v>
      </c>
    </row>
    <row r="11" spans="1:4" ht="15.75" x14ac:dyDescent="0.25">
      <c r="A11" s="7" t="s">
        <v>7</v>
      </c>
      <c r="B11" s="18">
        <v>55341</v>
      </c>
      <c r="C11" s="19">
        <v>23796.66979</v>
      </c>
      <c r="D11" s="14">
        <f t="shared" si="0"/>
        <v>43.000071899676549</v>
      </c>
    </row>
    <row r="12" spans="1:4" ht="31.5" x14ac:dyDescent="0.25">
      <c r="A12" s="7" t="s">
        <v>8</v>
      </c>
      <c r="B12" s="18">
        <v>93266</v>
      </c>
      <c r="C12" s="19">
        <v>50933.001880000003</v>
      </c>
      <c r="D12" s="14">
        <f t="shared" si="0"/>
        <v>54.6104709969335</v>
      </c>
    </row>
    <row r="13" spans="1:4" ht="15.75" x14ac:dyDescent="0.25">
      <c r="A13" s="7" t="s">
        <v>9</v>
      </c>
      <c r="B13" s="18">
        <v>10705</v>
      </c>
      <c r="C13" s="19">
        <v>4809.3424299999997</v>
      </c>
      <c r="D13" s="14">
        <f t="shared" si="0"/>
        <v>44.926131994395142</v>
      </c>
    </row>
    <row r="14" spans="1:4" ht="15.75" x14ac:dyDescent="0.25">
      <c r="A14" s="7" t="s">
        <v>28</v>
      </c>
      <c r="B14" s="18">
        <v>5650</v>
      </c>
      <c r="C14" s="19">
        <v>6880.5673800000004</v>
      </c>
      <c r="D14" s="14">
        <f t="shared" si="0"/>
        <v>121.77995362831859</v>
      </c>
    </row>
    <row r="15" spans="1:4" ht="15.75" x14ac:dyDescent="0.25">
      <c r="A15" s="7" t="s">
        <v>10</v>
      </c>
      <c r="B15" s="18">
        <v>14832</v>
      </c>
      <c r="C15" s="19">
        <v>35695.344449999997</v>
      </c>
      <c r="D15" s="14">
        <f t="shared" si="0"/>
        <v>240.66440432847895</v>
      </c>
    </row>
    <row r="16" spans="1:4" ht="15.75" x14ac:dyDescent="0.25">
      <c r="A16" s="7" t="s">
        <v>11</v>
      </c>
      <c r="B16" s="18">
        <v>1728</v>
      </c>
      <c r="C16" s="19">
        <v>1304.27225</v>
      </c>
      <c r="D16" s="14">
        <f t="shared" si="0"/>
        <v>75.478718171296293</v>
      </c>
    </row>
    <row r="17" spans="1:4" ht="15.75" x14ac:dyDescent="0.25">
      <c r="A17" s="7" t="s">
        <v>12</v>
      </c>
      <c r="B17" s="18">
        <v>3650</v>
      </c>
      <c r="C17" s="19">
        <v>2943.8561300000001</v>
      </c>
      <c r="D17" s="14">
        <v>0</v>
      </c>
    </row>
    <row r="18" spans="1:4" s="6" customFormat="1" ht="15.75" x14ac:dyDescent="0.25">
      <c r="A18" s="5" t="s">
        <v>13</v>
      </c>
      <c r="B18" s="18">
        <v>1709255.5737900001</v>
      </c>
      <c r="C18" s="19">
        <v>942579.96378999995</v>
      </c>
      <c r="D18" s="14">
        <f t="shared" si="0"/>
        <v>55.145642245880175</v>
      </c>
    </row>
    <row r="19" spans="1:4" s="6" customFormat="1" ht="15.75" x14ac:dyDescent="0.25">
      <c r="A19" s="5" t="s">
        <v>14</v>
      </c>
      <c r="B19" s="20">
        <f>B18+B5</f>
        <v>2938775.5737899998</v>
      </c>
      <c r="C19" s="21">
        <f>C18+C5</f>
        <v>1709678.1456199999</v>
      </c>
      <c r="D19" s="15">
        <f>C19/B19*100</f>
        <v>58.17654675192189</v>
      </c>
    </row>
    <row r="20" spans="1:4" ht="15.75" x14ac:dyDescent="0.25">
      <c r="A20" s="7"/>
      <c r="B20" s="12"/>
      <c r="C20" s="12"/>
      <c r="D20" s="14"/>
    </row>
    <row r="21" spans="1:4" s="6" customFormat="1" ht="15.75" x14ac:dyDescent="0.25">
      <c r="A21" s="5" t="s">
        <v>15</v>
      </c>
      <c r="B21" s="11"/>
      <c r="C21" s="11"/>
      <c r="D21" s="14"/>
    </row>
    <row r="22" spans="1:4" s="6" customFormat="1" ht="15.75" x14ac:dyDescent="0.25">
      <c r="A22" s="5" t="s">
        <v>16</v>
      </c>
      <c r="B22" s="11">
        <f>B23+B24+B25+B26+B27</f>
        <v>276458.24627</v>
      </c>
      <c r="C22" s="11">
        <f>C23+C24+C25+C26+C27</f>
        <v>129248.98694</v>
      </c>
      <c r="D22" s="15">
        <f t="shared" ref="D22:D29" si="1">C22/B22*100</f>
        <v>46.751720624665452</v>
      </c>
    </row>
    <row r="23" spans="1:4" ht="47.25" x14ac:dyDescent="0.25">
      <c r="A23" s="7" t="s">
        <v>29</v>
      </c>
      <c r="B23" s="12">
        <v>5633</v>
      </c>
      <c r="C23" s="12">
        <v>3551.2278000000001</v>
      </c>
      <c r="D23" s="16">
        <f t="shared" si="1"/>
        <v>63.043277116989174</v>
      </c>
    </row>
    <row r="24" spans="1:4" ht="47.25" x14ac:dyDescent="0.25">
      <c r="A24" s="7" t="s">
        <v>30</v>
      </c>
      <c r="B24" s="12">
        <v>137153.72867000001</v>
      </c>
      <c r="C24" s="12">
        <v>83594.917360000007</v>
      </c>
      <c r="D24" s="16">
        <f t="shared" si="1"/>
        <v>60.949795656765794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6"/>
    </row>
    <row r="26" spans="1:4" ht="15.75" x14ac:dyDescent="0.25">
      <c r="A26" s="7" t="s">
        <v>31</v>
      </c>
      <c r="B26" s="12">
        <v>1200</v>
      </c>
      <c r="C26" s="12">
        <v>0</v>
      </c>
      <c r="D26" s="16">
        <f t="shared" si="1"/>
        <v>0</v>
      </c>
    </row>
    <row r="27" spans="1:4" ht="15.75" x14ac:dyDescent="0.25">
      <c r="A27" s="7" t="s">
        <v>32</v>
      </c>
      <c r="B27" s="12">
        <v>132453.41759999999</v>
      </c>
      <c r="C27" s="12">
        <v>42102.841780000002</v>
      </c>
      <c r="D27" s="16">
        <f t="shared" si="1"/>
        <v>31.786904817471473</v>
      </c>
    </row>
    <row r="28" spans="1:4" s="6" customFormat="1" ht="15.75" x14ac:dyDescent="0.25">
      <c r="A28" s="5" t="s">
        <v>17</v>
      </c>
      <c r="B28" s="11">
        <f>B29</f>
        <v>3497.9</v>
      </c>
      <c r="C28" s="11">
        <f>C29</f>
        <v>2623.4250000000002</v>
      </c>
      <c r="D28" s="15">
        <f t="shared" si="1"/>
        <v>75</v>
      </c>
    </row>
    <row r="29" spans="1:4" ht="15.75" x14ac:dyDescent="0.25">
      <c r="A29" s="7" t="s">
        <v>33</v>
      </c>
      <c r="B29" s="12">
        <v>3497.9</v>
      </c>
      <c r="C29" s="12">
        <v>2623.4250000000002</v>
      </c>
      <c r="D29" s="15">
        <f t="shared" si="1"/>
        <v>75</v>
      </c>
    </row>
    <row r="30" spans="1:4" s="6" customFormat="1" ht="15.75" x14ac:dyDescent="0.25">
      <c r="A30" s="5" t="s">
        <v>18</v>
      </c>
      <c r="B30" s="11">
        <f>B31</f>
        <v>12141</v>
      </c>
      <c r="C30" s="11">
        <f>C31</f>
        <v>3956.1565399999999</v>
      </c>
      <c r="D30" s="15">
        <f>C30/B30*100</f>
        <v>32.585096285314222</v>
      </c>
    </row>
    <row r="31" spans="1:4" ht="31.5" x14ac:dyDescent="0.25">
      <c r="A31" s="7" t="s">
        <v>60</v>
      </c>
      <c r="B31" s="12">
        <v>12141</v>
      </c>
      <c r="C31" s="12">
        <v>3956.1565399999999</v>
      </c>
      <c r="D31" s="14">
        <f t="shared" ref="D31:D65" si="2">C31/B31*100</f>
        <v>32.585096285314222</v>
      </c>
    </row>
    <row r="32" spans="1:4" s="6" customFormat="1" ht="15.75" x14ac:dyDescent="0.25">
      <c r="A32" s="5" t="s">
        <v>19</v>
      </c>
      <c r="B32" s="11">
        <f>SUM(B33:B36)</f>
        <v>196318.55369</v>
      </c>
      <c r="C32" s="11">
        <f>SUM(C33:C36)</f>
        <v>103580.03613000002</v>
      </c>
      <c r="D32" s="15">
        <f>C32/B32*100</f>
        <v>52.761205796961889</v>
      </c>
    </row>
    <row r="33" spans="1:4" ht="15.75" x14ac:dyDescent="0.25">
      <c r="A33" s="7" t="s">
        <v>34</v>
      </c>
      <c r="B33" s="12">
        <v>6536.6</v>
      </c>
      <c r="C33" s="12">
        <v>2419.9226600000002</v>
      </c>
      <c r="D33" s="14">
        <f t="shared" si="2"/>
        <v>37.021121990025399</v>
      </c>
    </row>
    <row r="34" spans="1:4" ht="15.75" x14ac:dyDescent="0.25">
      <c r="A34" s="7" t="s">
        <v>35</v>
      </c>
      <c r="B34" s="12">
        <v>12400</v>
      </c>
      <c r="C34" s="12">
        <v>6103.0489100000004</v>
      </c>
      <c r="D34" s="14">
        <f t="shared" si="2"/>
        <v>49.218136370967748</v>
      </c>
    </row>
    <row r="35" spans="1:4" ht="15.75" x14ac:dyDescent="0.25">
      <c r="A35" s="7" t="s">
        <v>36</v>
      </c>
      <c r="B35" s="12">
        <v>156356.95368999999</v>
      </c>
      <c r="C35" s="12">
        <v>88728.124720000007</v>
      </c>
      <c r="D35" s="14">
        <f t="shared" si="2"/>
        <v>56.747156187192161</v>
      </c>
    </row>
    <row r="36" spans="1:4" ht="15.75" x14ac:dyDescent="0.25">
      <c r="A36" s="7" t="s">
        <v>37</v>
      </c>
      <c r="B36" s="12">
        <v>21025</v>
      </c>
      <c r="C36" s="12">
        <v>6328.93984</v>
      </c>
      <c r="D36" s="14">
        <f t="shared" si="2"/>
        <v>30.101973079667061</v>
      </c>
    </row>
    <row r="37" spans="1:4" s="6" customFormat="1" ht="15.75" x14ac:dyDescent="0.25">
      <c r="A37" s="5" t="s">
        <v>20</v>
      </c>
      <c r="B37" s="11">
        <f>B38+B39+B40+B41</f>
        <v>136767.61408</v>
      </c>
      <c r="C37" s="11">
        <f>C38+C39+C40+C41</f>
        <v>74917.544479999997</v>
      </c>
      <c r="D37" s="15">
        <f>C37/B37*100</f>
        <v>54.777254823044728</v>
      </c>
    </row>
    <row r="38" spans="1:4" ht="15.75" x14ac:dyDescent="0.25">
      <c r="A38" s="7" t="s">
        <v>38</v>
      </c>
      <c r="B38" s="12">
        <v>2210</v>
      </c>
      <c r="C38" s="12">
        <v>1399.4449199999999</v>
      </c>
      <c r="D38" s="14">
        <f t="shared" si="2"/>
        <v>63.323299547511311</v>
      </c>
    </row>
    <row r="39" spans="1:4" ht="15.75" x14ac:dyDescent="0.25">
      <c r="A39" s="7" t="s">
        <v>39</v>
      </c>
      <c r="B39" s="12">
        <v>86097.611180000007</v>
      </c>
      <c r="C39" s="12">
        <v>34982.275829999999</v>
      </c>
      <c r="D39" s="14">
        <f t="shared" si="2"/>
        <v>40.630948234863666</v>
      </c>
    </row>
    <row r="40" spans="1:4" ht="15.75" x14ac:dyDescent="0.25">
      <c r="A40" s="7" t="s">
        <v>40</v>
      </c>
      <c r="B40" s="12">
        <v>41780.002899999999</v>
      </c>
      <c r="C40" s="12">
        <v>32865.823729999996</v>
      </c>
      <c r="D40" s="14">
        <f t="shared" si="2"/>
        <v>78.664005382345238</v>
      </c>
    </row>
    <row r="41" spans="1:4" ht="15.75" x14ac:dyDescent="0.25">
      <c r="A41" s="7" t="s">
        <v>41</v>
      </c>
      <c r="B41" s="12">
        <v>6680</v>
      </c>
      <c r="C41" s="12">
        <v>5670</v>
      </c>
      <c r="D41" s="14">
        <f t="shared" si="2"/>
        <v>84.880239520958085</v>
      </c>
    </row>
    <row r="42" spans="1:4" s="6" customFormat="1" ht="15.75" x14ac:dyDescent="0.25">
      <c r="A42" s="5" t="s">
        <v>58</v>
      </c>
      <c r="B42" s="11">
        <f>B43</f>
        <v>12000</v>
      </c>
      <c r="C42" s="11">
        <f t="shared" ref="C42:D42" si="3">C43</f>
        <v>0</v>
      </c>
      <c r="D42" s="11">
        <f t="shared" si="3"/>
        <v>0</v>
      </c>
    </row>
    <row r="43" spans="1:4" ht="15.75" x14ac:dyDescent="0.25">
      <c r="A43" s="7" t="s">
        <v>59</v>
      </c>
      <c r="B43" s="12">
        <v>12000</v>
      </c>
      <c r="C43" s="12">
        <v>0</v>
      </c>
      <c r="D43" s="14"/>
    </row>
    <row r="44" spans="1:4" s="6" customFormat="1" ht="15.75" x14ac:dyDescent="0.25">
      <c r="A44" s="5" t="s">
        <v>21</v>
      </c>
      <c r="B44" s="11">
        <f>SUM(B45:B49)</f>
        <v>1870851.15851</v>
      </c>
      <c r="C44" s="11">
        <f>SUM(C45:C49)</f>
        <v>1059009.8348999999</v>
      </c>
      <c r="D44" s="15">
        <f>C44/B44*100</f>
        <v>56.605777005981913</v>
      </c>
    </row>
    <row r="45" spans="1:4" ht="15.75" x14ac:dyDescent="0.25">
      <c r="A45" s="7" t="s">
        <v>42</v>
      </c>
      <c r="B45" s="12">
        <v>537557.66168000002</v>
      </c>
      <c r="C45" s="12">
        <v>278534.29262999998</v>
      </c>
      <c r="D45" s="14">
        <f t="shared" si="2"/>
        <v>51.814774950748863</v>
      </c>
    </row>
    <row r="46" spans="1:4" ht="15.75" x14ac:dyDescent="0.25">
      <c r="A46" s="7" t="s">
        <v>43</v>
      </c>
      <c r="B46" s="12">
        <v>1057861.58216</v>
      </c>
      <c r="C46" s="12">
        <v>628311.21895000001</v>
      </c>
      <c r="D46" s="14">
        <f t="shared" si="2"/>
        <v>59.394464223483723</v>
      </c>
    </row>
    <row r="47" spans="1:4" ht="15.75" x14ac:dyDescent="0.25">
      <c r="A47" s="7" t="s">
        <v>57</v>
      </c>
      <c r="B47" s="12">
        <v>153298.5184</v>
      </c>
      <c r="C47" s="12">
        <v>85917.531499999997</v>
      </c>
      <c r="D47" s="14">
        <f t="shared" si="2"/>
        <v>56.045898157878085</v>
      </c>
    </row>
    <row r="48" spans="1:4" ht="15.75" x14ac:dyDescent="0.25">
      <c r="A48" s="7" t="s">
        <v>45</v>
      </c>
      <c r="B48" s="12">
        <v>17718.5</v>
      </c>
      <c r="C48" s="12">
        <v>10409.581</v>
      </c>
      <c r="D48" s="14">
        <f t="shared" si="2"/>
        <v>58.749786945847561</v>
      </c>
    </row>
    <row r="49" spans="1:4" ht="15.75" x14ac:dyDescent="0.25">
      <c r="A49" s="8" t="s">
        <v>44</v>
      </c>
      <c r="B49" s="12">
        <v>104414.89627</v>
      </c>
      <c r="C49" s="12">
        <v>55837.21082</v>
      </c>
      <c r="D49" s="14">
        <f t="shared" si="2"/>
        <v>53.476288168322291</v>
      </c>
    </row>
    <row r="50" spans="1:4" s="6" customFormat="1" ht="15.75" x14ac:dyDescent="0.25">
      <c r="A50" s="5" t="s">
        <v>65</v>
      </c>
      <c r="B50" s="11">
        <f>B51</f>
        <v>144886.57793999999</v>
      </c>
      <c r="C50" s="11">
        <f>C51</f>
        <v>79905.360939999999</v>
      </c>
      <c r="D50" s="15">
        <f>C50/B50*100</f>
        <v>55.150285192801071</v>
      </c>
    </row>
    <row r="51" spans="1:4" ht="15.75" x14ac:dyDescent="0.25">
      <c r="A51" s="7" t="s">
        <v>46</v>
      </c>
      <c r="B51" s="12">
        <v>144886.57793999999</v>
      </c>
      <c r="C51" s="12">
        <v>79905.360939999999</v>
      </c>
      <c r="D51" s="14">
        <f t="shared" si="2"/>
        <v>55.150285192801071</v>
      </c>
    </row>
    <row r="52" spans="1:4" s="6" customFormat="1" ht="15.75" x14ac:dyDescent="0.25">
      <c r="A52" s="5" t="s">
        <v>54</v>
      </c>
      <c r="B52" s="11">
        <f>B53+B54+B55+B56</f>
        <v>239713.84900000002</v>
      </c>
      <c r="C52" s="11">
        <f>C53+C54+C55+C56</f>
        <v>142127.26289000001</v>
      </c>
      <c r="D52" s="15">
        <f>C52/B52*100</f>
        <v>59.290384549288177</v>
      </c>
    </row>
    <row r="53" spans="1:4" ht="15.75" x14ac:dyDescent="0.25">
      <c r="A53" s="7" t="s">
        <v>47</v>
      </c>
      <c r="B53" s="12">
        <v>4568.5271300000004</v>
      </c>
      <c r="C53" s="12">
        <v>2174.9321300000001</v>
      </c>
      <c r="D53" s="14">
        <f t="shared" si="2"/>
        <v>47.606855954032604</v>
      </c>
    </row>
    <row r="54" spans="1:4" ht="15.75" x14ac:dyDescent="0.25">
      <c r="A54" s="7" t="s">
        <v>48</v>
      </c>
      <c r="B54" s="12">
        <v>68651.714000000007</v>
      </c>
      <c r="C54" s="12">
        <v>53200</v>
      </c>
      <c r="D54" s="14">
        <f t="shared" si="2"/>
        <v>77.492602733851626</v>
      </c>
    </row>
    <row r="55" spans="1:4" ht="15.75" x14ac:dyDescent="0.25">
      <c r="A55" s="7" t="s">
        <v>49</v>
      </c>
      <c r="B55" s="12">
        <v>157493.60787000001</v>
      </c>
      <c r="C55" s="12">
        <v>86552.330759999997</v>
      </c>
      <c r="D55" s="14">
        <f t="shared" si="2"/>
        <v>54.956091190344004</v>
      </c>
    </row>
    <row r="56" spans="1:4" ht="15.75" x14ac:dyDescent="0.25">
      <c r="A56" s="7" t="s">
        <v>67</v>
      </c>
      <c r="B56" s="12">
        <v>9000</v>
      </c>
      <c r="C56" s="12">
        <v>200</v>
      </c>
      <c r="D56" s="14">
        <f t="shared" ref="D56" si="4">C56/B56*100</f>
        <v>2.2222222222222223</v>
      </c>
    </row>
    <row r="57" spans="1:4" s="6" customFormat="1" ht="15.75" x14ac:dyDescent="0.25">
      <c r="A57" s="5" t="s">
        <v>22</v>
      </c>
      <c r="B57" s="11">
        <f>B58+B59</f>
        <v>92855.1</v>
      </c>
      <c r="C57" s="11">
        <f>C58+C59</f>
        <v>48633.879000000001</v>
      </c>
      <c r="D57" s="11">
        <f>C57/B57*100</f>
        <v>52.376098889560183</v>
      </c>
    </row>
    <row r="58" spans="1:4" ht="15.75" x14ac:dyDescent="0.25">
      <c r="A58" s="7" t="s">
        <v>50</v>
      </c>
      <c r="B58" s="12">
        <v>36181.1</v>
      </c>
      <c r="C58" s="12">
        <v>13468.224</v>
      </c>
      <c r="D58" s="14">
        <f>C58/B58*100</f>
        <v>37.224473551108176</v>
      </c>
    </row>
    <row r="59" spans="1:4" ht="15.75" x14ac:dyDescent="0.25">
      <c r="A59" s="7" t="s">
        <v>62</v>
      </c>
      <c r="B59" s="12">
        <v>56674</v>
      </c>
      <c r="C59" s="12">
        <v>35165.654999999999</v>
      </c>
      <c r="D59" s="14"/>
    </row>
    <row r="60" spans="1:4" s="6" customFormat="1" ht="15.75" x14ac:dyDescent="0.25">
      <c r="A60" s="5" t="s">
        <v>23</v>
      </c>
      <c r="B60" s="11">
        <f>B61+B62</f>
        <v>6430</v>
      </c>
      <c r="C60" s="11">
        <f>C61+C62</f>
        <v>3219.4543800000001</v>
      </c>
      <c r="D60" s="14">
        <f t="shared" si="2"/>
        <v>50.06927496111976</v>
      </c>
    </row>
    <row r="61" spans="1:4" ht="15.75" x14ac:dyDescent="0.25">
      <c r="A61" s="7" t="s">
        <v>51</v>
      </c>
      <c r="B61" s="12">
        <v>4900</v>
      </c>
      <c r="C61" s="12">
        <v>2450</v>
      </c>
      <c r="D61" s="14">
        <f t="shared" si="2"/>
        <v>50</v>
      </c>
    </row>
    <row r="62" spans="1:4" ht="15.75" x14ac:dyDescent="0.25">
      <c r="A62" s="7" t="s">
        <v>52</v>
      </c>
      <c r="B62" s="12">
        <v>1530</v>
      </c>
      <c r="C62" s="12">
        <v>769.45438000000001</v>
      </c>
      <c r="D62" s="14">
        <f t="shared" si="2"/>
        <v>50.291135947712419</v>
      </c>
    </row>
    <row r="63" spans="1:4" s="6" customFormat="1" ht="31.5" x14ac:dyDescent="0.25">
      <c r="A63" s="5" t="s">
        <v>66</v>
      </c>
      <c r="B63" s="11">
        <f>B64+B65</f>
        <v>147708.07149</v>
      </c>
      <c r="C63" s="11">
        <f>C64+C65</f>
        <v>94624.192490000001</v>
      </c>
      <c r="D63" s="15">
        <f>C63/B63*100</f>
        <v>64.061626108500207</v>
      </c>
    </row>
    <row r="64" spans="1:4" s="6" customFormat="1" ht="31.5" x14ac:dyDescent="0.25">
      <c r="A64" s="7" t="s">
        <v>53</v>
      </c>
      <c r="B64" s="12">
        <v>139824</v>
      </c>
      <c r="C64" s="12">
        <v>86740.120999999999</v>
      </c>
      <c r="D64" s="14">
        <f t="shared" si="2"/>
        <v>62.035216414921614</v>
      </c>
    </row>
    <row r="65" spans="1:4" s="6" customFormat="1" ht="15.75" x14ac:dyDescent="0.25">
      <c r="A65" s="7" t="s">
        <v>55</v>
      </c>
      <c r="B65" s="12">
        <v>7884.0714900000003</v>
      </c>
      <c r="C65" s="12">
        <v>7884.0714900000003</v>
      </c>
      <c r="D65" s="14">
        <f t="shared" si="2"/>
        <v>100</v>
      </c>
    </row>
    <row r="66" spans="1:4" ht="15.75" x14ac:dyDescent="0.25">
      <c r="A66" s="5" t="s">
        <v>24</v>
      </c>
      <c r="B66" s="11">
        <f>B63+B60+B57+B52+B50+B44+B37+B32+B30+B28+B22+B42</f>
        <v>3139628.0709799998</v>
      </c>
      <c r="C66" s="11">
        <f>C63+C60+C57+C52+C50+C44+C37+C32+C30+C28+C22+C42</f>
        <v>1741846.1336899998</v>
      </c>
      <c r="D66" s="15">
        <f>C66/B66*100</f>
        <v>55.479378267448794</v>
      </c>
    </row>
    <row r="67" spans="1:4" ht="15.75" x14ac:dyDescent="0.25">
      <c r="A67" s="5" t="s">
        <v>25</v>
      </c>
      <c r="B67" s="11">
        <f>B19-B66</f>
        <v>-200852.49719000002</v>
      </c>
      <c r="C67" s="11">
        <f>C19-C66</f>
        <v>-32167.988069999963</v>
      </c>
      <c r="D67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2025-08-08T11:09:02Z</dcterms:modified>
</cp:coreProperties>
</file>