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<sst xmlns="http://schemas.openxmlformats.org/spreadsheetml/2006/main" count="129" uniqueCount="125">
  <si>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</si>
  <si>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</si>
  <si>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</si>
  <si>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</si>
  <si>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</si>
  <si>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</si>
  <si>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</si>
  <si>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</si>
  <si>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</si>
  <si>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</si>
  <si>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</si>
  <si>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</si>
  <si>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</si>
  <si>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</si>
  <si>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</si>
  <si>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</si>
  <si>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</si>
  <si>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</si>
  <si>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</si>
  <si>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</si>
  <si>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</si>
  <si>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</si>
  <si>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</si>
  <si>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</si>
  <si>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</si>
  <si>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</si>
  <si>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</si>
  <si>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</si>
  <si>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</si>
  <si>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</si>
  <si>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</si>
  <si>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</si>
  <si>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</si>
  <si>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</si>
  <si>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</si>
  <si>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</si>
  <si>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</si>
  <si>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</si>
  <si>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</si>
  <si>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</si>
  <si>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</si>
  <si>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</si>
  <si>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</si>
  <si>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</si>
  <si>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</si>
  <si>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</si>
  <si>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</si>
  <si>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</si>
  <si>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</si>
  <si>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</si>
  <si>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</si>
  <si>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</si>
  <si>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</si>
  <si>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</si>
  <si>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</si>
  <si>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</si>
  <si>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</si>
  <si>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</si>
  <si>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</si>
  <si>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</si>
  <si>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</si>
  <si>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</si>
  <si>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</si>
  <si>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</si>
  <si>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</si>
  <si>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</si>
  <si>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</si>
  <si>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</si>
  <si>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</si>
  <si>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</si>
  <si>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</si>
  <si>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</si>
  <si>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</si>
  <si>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</si>
  <si>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</si>
  <si>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</si>
  <si>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</si>
  <si>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</si>
  <si>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</si>
  <si>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</si>
  <si>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</si>
  <si>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</si>
  <si>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</si>
  <si>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</si>
  <si>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</si>
  <si>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</si>
  <si>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</si>
  <si>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</si>
  <si>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</si>
  <si>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</si>
  <si>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</si>
  <si>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</si>
  <si>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</si>
  <si>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</si>
  <si>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</si>
  <si>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</si>
  <si>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</si>
  <si>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</si>
  <si>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</si>
  <si>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</si>
  <si>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</si>
  <si>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</si>
  <si>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</si>
  <si>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</si>
  <si>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</si>
  <si>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</si>
  <si>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</si>
  <si>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</si>
  <si>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</si>
  <si>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</si>
  <si>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</si>
  <si>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</si>
  <si>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</si>
  <si>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</si>
  <si>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</si>
  <si>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План на 2023 год</t>
  </si>
  <si>
    <t>Безвозмездные поступления от государственных (муниципальных) корпораций</t>
  </si>
  <si>
    <t>Х</t>
  </si>
  <si>
    <t>Задолженность и перерасчеты по отмененным налогам, сборам и иным обязательным платежам</t>
  </si>
  <si>
    <t>Назначено на 2023 год</t>
  </si>
  <si>
    <t>(руб.)</t>
  </si>
  <si>
    <t>Мелеузовский район Республики Башкортостан по доходам и расходам за 9 месяцев 2023 года</t>
  </si>
  <si>
    <t>Всего исполнено за 9 месяцев 2023 года</t>
  </si>
  <si>
    <t>Исполнено за 9 месяцев 2023 года</t>
  </si>
  <si>
    <t>Профицит бюджета - 64 968 130,75 рублей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</si>
</sst>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zoomScalePageLayoutView="0" workbookViewId="0" topLeftCell="A1">
      <selection activeCell="N74" sqref="N74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9.625" style="1" customWidth="1"/>
    <col min="4" max="4" width="19.253906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43" t="s">
        <v>65</v>
      </c>
      <c r="B1" s="43"/>
      <c r="C1" s="43"/>
      <c r="D1" s="43"/>
      <c r="E1" s="43"/>
    </row>
    <row r="2" spans="1:5" ht="18" customHeight="1">
      <c r="A2" s="44" t="s">
        <v>121</v>
      </c>
      <c r="B2" s="44"/>
      <c r="C2" s="44"/>
      <c r="D2" s="44"/>
      <c r="E2" s="44"/>
    </row>
    <row r="3" spans="1:5" ht="16.5">
      <c r="A3" s="43"/>
      <c r="B3" s="43"/>
      <c r="C3" s="43"/>
      <c r="D3" s="43"/>
      <c r="E3" s="43"/>
    </row>
    <row r="4" spans="4:5" ht="16.5">
      <c r="D4" s="45" t="s">
        <v>120</v>
      </c>
      <c r="E4" s="45"/>
    </row>
    <row r="5" spans="1:5" s="4" customFormat="1" ht="66" customHeight="1">
      <c r="A5" s="46" t="s">
        <v>1</v>
      </c>
      <c r="B5" s="46"/>
      <c r="C5" s="18" t="s">
        <v>115</v>
      </c>
      <c r="D5" s="18" t="s">
        <v>122</v>
      </c>
      <c r="E5" s="18" t="s">
        <v>2</v>
      </c>
    </row>
    <row r="6" spans="1:5" s="4" customFormat="1" ht="18" customHeight="1">
      <c r="A6" s="47" t="s">
        <v>91</v>
      </c>
      <c r="B6" s="48"/>
      <c r="C6" s="33">
        <f>C7+C8+C9+C10+C11+C12+C14+C15+C16+C17+C18+C19</f>
        <v>744691500</v>
      </c>
      <c r="D6" s="33">
        <f>D7+D8+D9+D10+D11+D12+D14+D15+D16+D17+D18+D19+D13</f>
        <v>693752614.8599999</v>
      </c>
      <c r="E6" s="34">
        <f>D6/C6*100</f>
        <v>93.1597332398718</v>
      </c>
    </row>
    <row r="7" spans="1:5" s="4" customFormat="1" ht="18" customHeight="1">
      <c r="A7" s="41" t="s">
        <v>3</v>
      </c>
      <c r="B7" s="42"/>
      <c r="C7" s="36">
        <v>439564000</v>
      </c>
      <c r="D7" s="36">
        <v>333370436.32</v>
      </c>
      <c r="E7" s="35">
        <f aca="true" t="shared" si="0" ref="E7:E27">D7/C7*100</f>
        <v>75.84115994940441</v>
      </c>
    </row>
    <row r="8" spans="1:5" s="4" customFormat="1" ht="36" customHeight="1">
      <c r="A8" s="41" t="s">
        <v>88</v>
      </c>
      <c r="B8" s="42"/>
      <c r="C8" s="36">
        <v>24917000</v>
      </c>
      <c r="D8" s="36">
        <v>21527384.81</v>
      </c>
      <c r="E8" s="35">
        <f t="shared" si="0"/>
        <v>86.39637520568286</v>
      </c>
    </row>
    <row r="9" spans="1:5" s="4" customFormat="1" ht="18" customHeight="1">
      <c r="A9" s="49" t="s">
        <v>4</v>
      </c>
      <c r="B9" s="50"/>
      <c r="C9" s="36">
        <v>175400000</v>
      </c>
      <c r="D9" s="36">
        <v>208848888.32</v>
      </c>
      <c r="E9" s="35">
        <f t="shared" si="0"/>
        <v>119.07006175598632</v>
      </c>
    </row>
    <row r="10" spans="1:5" s="4" customFormat="1" ht="18" customHeight="1">
      <c r="A10" s="49" t="s">
        <v>102</v>
      </c>
      <c r="B10" s="50"/>
      <c r="C10" s="36">
        <v>8500000</v>
      </c>
      <c r="D10" s="36">
        <v>36388642.26</v>
      </c>
      <c r="E10" s="35">
        <f t="shared" si="0"/>
        <v>428.10167364705876</v>
      </c>
    </row>
    <row r="11" spans="1:5" s="4" customFormat="1" ht="36.75" customHeight="1">
      <c r="A11" s="49" t="s">
        <v>53</v>
      </c>
      <c r="B11" s="50"/>
      <c r="C11" s="36">
        <v>2400000</v>
      </c>
      <c r="D11" s="36">
        <v>2122615.05</v>
      </c>
      <c r="E11" s="35">
        <f t="shared" si="0"/>
        <v>88.44229374999999</v>
      </c>
    </row>
    <row r="12" spans="1:5" s="4" customFormat="1" ht="18" customHeight="1">
      <c r="A12" s="51" t="s">
        <v>9</v>
      </c>
      <c r="B12" s="52"/>
      <c r="C12" s="36">
        <v>10302000</v>
      </c>
      <c r="D12" s="36">
        <v>8468483.76</v>
      </c>
      <c r="E12" s="35">
        <f t="shared" si="0"/>
        <v>82.20232731508445</v>
      </c>
    </row>
    <row r="13" spans="1:5" s="4" customFormat="1" ht="36.75" customHeight="1">
      <c r="A13" s="53" t="s">
        <v>118</v>
      </c>
      <c r="B13" s="54"/>
      <c r="C13" s="36">
        <v>0</v>
      </c>
      <c r="D13" s="36">
        <v>-72</v>
      </c>
      <c r="E13" s="35" t="s">
        <v>117</v>
      </c>
    </row>
    <row r="14" spans="1:5" s="4" customFormat="1" ht="36" customHeight="1">
      <c r="A14" s="41" t="s">
        <v>11</v>
      </c>
      <c r="B14" s="42"/>
      <c r="C14" s="36">
        <v>65674000</v>
      </c>
      <c r="D14" s="36">
        <v>59936954.73</v>
      </c>
      <c r="E14" s="35">
        <f t="shared" si="0"/>
        <v>91.26435839144867</v>
      </c>
    </row>
    <row r="15" spans="1:5" s="4" customFormat="1" ht="18" customHeight="1">
      <c r="A15" s="49" t="s">
        <v>5</v>
      </c>
      <c r="B15" s="50"/>
      <c r="C15" s="36">
        <v>3800000</v>
      </c>
      <c r="D15" s="36">
        <v>4015539.01</v>
      </c>
      <c r="E15" s="35">
        <f t="shared" si="0"/>
        <v>105.6720792105263</v>
      </c>
    </row>
    <row r="16" spans="1:5" s="4" customFormat="1" ht="36.75" customHeight="1">
      <c r="A16" s="49" t="s">
        <v>89</v>
      </c>
      <c r="B16" s="50"/>
      <c r="C16" s="36">
        <v>560000</v>
      </c>
      <c r="D16" s="36">
        <v>7452679.3</v>
      </c>
      <c r="E16" s="35">
        <f t="shared" si="0"/>
        <v>1330.8355892857141</v>
      </c>
    </row>
    <row r="17" spans="1:5" s="4" customFormat="1" ht="18" customHeight="1">
      <c r="A17" s="41" t="s">
        <v>10</v>
      </c>
      <c r="B17" s="42"/>
      <c r="C17" s="36">
        <v>10199000</v>
      </c>
      <c r="D17" s="36">
        <v>8493383.87</v>
      </c>
      <c r="E17" s="35">
        <f t="shared" si="0"/>
        <v>83.27663368957741</v>
      </c>
    </row>
    <row r="18" spans="1:5" s="4" customFormat="1" ht="18" customHeight="1">
      <c r="A18" s="51" t="s">
        <v>6</v>
      </c>
      <c r="B18" s="52"/>
      <c r="C18" s="36">
        <v>2007000</v>
      </c>
      <c r="D18" s="36">
        <v>1855519.43</v>
      </c>
      <c r="E18" s="35">
        <f t="shared" si="0"/>
        <v>92.45238814150473</v>
      </c>
    </row>
    <row r="19" spans="1:5" s="4" customFormat="1" ht="18" customHeight="1">
      <c r="A19" s="51" t="s">
        <v>7</v>
      </c>
      <c r="B19" s="52"/>
      <c r="C19" s="36">
        <v>1368500</v>
      </c>
      <c r="D19" s="36">
        <v>1272160</v>
      </c>
      <c r="E19" s="35">
        <f t="shared" si="0"/>
        <v>92.96017537449762</v>
      </c>
    </row>
    <row r="20" spans="1:5" s="4" customFormat="1" ht="18" customHeight="1">
      <c r="A20" s="57" t="s">
        <v>16</v>
      </c>
      <c r="B20" s="58"/>
      <c r="C20" s="37">
        <f>C21+C29+C27+C28</f>
        <v>1461276949.65</v>
      </c>
      <c r="D20" s="37">
        <f>D21+D29+D27+D28+D26</f>
        <v>1084856205.0199997</v>
      </c>
      <c r="E20" s="28">
        <f t="shared" si="0"/>
        <v>74.24028725559796</v>
      </c>
    </row>
    <row r="21" spans="1:5" s="4" customFormat="1" ht="33" customHeight="1">
      <c r="A21" s="59" t="s">
        <v>51</v>
      </c>
      <c r="B21" s="60"/>
      <c r="C21" s="36">
        <f>C22+C23+C24+C25</f>
        <v>1461196949.65</v>
      </c>
      <c r="D21" s="36">
        <f>D22+D23+D24+D25</f>
        <v>1086342793.1499999</v>
      </c>
      <c r="E21" s="35">
        <f t="shared" si="0"/>
        <v>74.34608958157291</v>
      </c>
    </row>
    <row r="22" spans="1:5" s="4" customFormat="1" ht="18" customHeight="1">
      <c r="A22" s="49" t="s">
        <v>109</v>
      </c>
      <c r="B22" s="50"/>
      <c r="C22" s="36">
        <v>115531600</v>
      </c>
      <c r="D22" s="36">
        <v>86885690</v>
      </c>
      <c r="E22" s="35">
        <f t="shared" si="0"/>
        <v>75.2051300250321</v>
      </c>
    </row>
    <row r="23" spans="1:5" s="4" customFormat="1" ht="18" customHeight="1">
      <c r="A23" s="49" t="s">
        <v>86</v>
      </c>
      <c r="B23" s="50"/>
      <c r="C23" s="36">
        <v>294828582.2</v>
      </c>
      <c r="D23" s="36">
        <v>204342333.17</v>
      </c>
      <c r="E23" s="35">
        <f t="shared" si="0"/>
        <v>69.30886132043408</v>
      </c>
    </row>
    <row r="24" spans="1:5" s="4" customFormat="1" ht="18" customHeight="1">
      <c r="A24" s="49" t="s">
        <v>92</v>
      </c>
      <c r="B24" s="50"/>
      <c r="C24" s="36">
        <v>972971634.21</v>
      </c>
      <c r="D24" s="36">
        <v>734712401.16</v>
      </c>
      <c r="E24" s="35">
        <f>D24/C24*100</f>
        <v>75.51221179809075</v>
      </c>
    </row>
    <row r="25" spans="1:5" s="4" customFormat="1" ht="18" customHeight="1">
      <c r="A25" s="49" t="s">
        <v>87</v>
      </c>
      <c r="B25" s="50"/>
      <c r="C25" s="36">
        <v>77865133.24</v>
      </c>
      <c r="D25" s="36">
        <v>60402368.82</v>
      </c>
      <c r="E25" s="35">
        <f t="shared" si="0"/>
        <v>77.57306294439213</v>
      </c>
    </row>
    <row r="26" spans="1:5" s="4" customFormat="1" ht="35.25" customHeight="1">
      <c r="A26" s="49" t="s">
        <v>116</v>
      </c>
      <c r="B26" s="50"/>
      <c r="C26" s="36">
        <v>0</v>
      </c>
      <c r="D26" s="36">
        <v>1433813.86</v>
      </c>
      <c r="E26" s="35" t="s">
        <v>117</v>
      </c>
    </row>
    <row r="27" spans="1:5" s="4" customFormat="1" ht="18" customHeight="1">
      <c r="A27" s="49" t="s">
        <v>93</v>
      </c>
      <c r="B27" s="50"/>
      <c r="C27" s="36">
        <v>80000</v>
      </c>
      <c r="D27" s="36">
        <v>80000</v>
      </c>
      <c r="E27" s="35">
        <f t="shared" si="0"/>
        <v>100</v>
      </c>
    </row>
    <row r="28" spans="1:5" s="4" customFormat="1" ht="53.25" customHeight="1">
      <c r="A28" s="49" t="s">
        <v>114</v>
      </c>
      <c r="B28" s="50"/>
      <c r="C28" s="36">
        <v>0</v>
      </c>
      <c r="D28" s="36">
        <v>13126436.85</v>
      </c>
      <c r="E28" s="35" t="s">
        <v>117</v>
      </c>
    </row>
    <row r="29" spans="1:5" s="4" customFormat="1" ht="36.75" customHeight="1">
      <c r="A29" s="49" t="s">
        <v>64</v>
      </c>
      <c r="B29" s="50"/>
      <c r="C29" s="36">
        <v>0</v>
      </c>
      <c r="D29" s="36">
        <v>-16126838.84</v>
      </c>
      <c r="E29" s="35" t="s">
        <v>117</v>
      </c>
    </row>
    <row r="30" spans="1:5" s="4" customFormat="1" ht="15.75" customHeight="1">
      <c r="A30" s="55" t="s">
        <v>17</v>
      </c>
      <c r="B30" s="56"/>
      <c r="C30" s="38">
        <f>C20+C6</f>
        <v>2205968449.65</v>
      </c>
      <c r="D30" s="38">
        <f>D20+D6</f>
        <v>1778608819.8799996</v>
      </c>
      <c r="E30" s="28">
        <f>D30/C30*100</f>
        <v>80.62711958379072</v>
      </c>
    </row>
    <row r="31" spans="1:5" s="4" customFormat="1" ht="9" customHeight="1">
      <c r="A31" s="21"/>
      <c r="B31" s="22"/>
      <c r="C31" s="23"/>
      <c r="D31" s="23"/>
      <c r="E31" s="28"/>
    </row>
    <row r="32" spans="1:5" s="4" customFormat="1" ht="53.25" customHeight="1">
      <c r="A32" s="18" t="s">
        <v>8</v>
      </c>
      <c r="B32" s="18" t="s">
        <v>30</v>
      </c>
      <c r="C32" s="18" t="s">
        <v>119</v>
      </c>
      <c r="D32" s="18" t="s">
        <v>123</v>
      </c>
      <c r="E32" s="19" t="s">
        <v>2</v>
      </c>
    </row>
    <row r="33" spans="1:5" s="3" customFormat="1" ht="16.5">
      <c r="A33" s="24" t="s">
        <v>31</v>
      </c>
      <c r="B33" s="25" t="s">
        <v>18</v>
      </c>
      <c r="C33" s="38">
        <f>C34+C35+C37+C38+C36</f>
        <v>169729397.8</v>
      </c>
      <c r="D33" s="38">
        <f>D34+D35+D37+D38+D36</f>
        <v>96763117.91000001</v>
      </c>
      <c r="E33" s="23">
        <f aca="true" t="shared" si="1" ref="E33:E42">D33/C33*100</f>
        <v>57.010228731277564</v>
      </c>
    </row>
    <row r="34" spans="1:5" s="3" customFormat="1" ht="51.75" customHeight="1">
      <c r="A34" s="26" t="s">
        <v>14</v>
      </c>
      <c r="B34" s="27" t="s">
        <v>48</v>
      </c>
      <c r="C34" s="36">
        <v>5496498.91</v>
      </c>
      <c r="D34" s="39">
        <v>3047126.04</v>
      </c>
      <c r="E34" s="20">
        <f t="shared" si="1"/>
        <v>55.43758108377392</v>
      </c>
    </row>
    <row r="35" spans="1:5" s="2" customFormat="1" ht="54" customHeight="1">
      <c r="A35" s="26" t="s">
        <v>0</v>
      </c>
      <c r="B35" s="27" t="s">
        <v>32</v>
      </c>
      <c r="C35" s="36">
        <v>122104701.09</v>
      </c>
      <c r="D35" s="36">
        <v>71813124.11</v>
      </c>
      <c r="E35" s="20">
        <f t="shared" si="1"/>
        <v>58.812743054887406</v>
      </c>
    </row>
    <row r="36" spans="1:5" s="2" customFormat="1" ht="18.75" customHeight="1">
      <c r="A36" s="26" t="s">
        <v>108</v>
      </c>
      <c r="B36" s="27" t="s">
        <v>107</v>
      </c>
      <c r="C36" s="36">
        <v>5500</v>
      </c>
      <c r="D36" s="36">
        <v>0</v>
      </c>
      <c r="E36" s="20">
        <f t="shared" si="1"/>
        <v>0</v>
      </c>
    </row>
    <row r="37" spans="1:5" s="2" customFormat="1" ht="16.5">
      <c r="A37" s="26" t="s">
        <v>27</v>
      </c>
      <c r="B37" s="27" t="s">
        <v>59</v>
      </c>
      <c r="C37" s="36">
        <v>1000000</v>
      </c>
      <c r="D37" s="36">
        <v>0</v>
      </c>
      <c r="E37" s="20">
        <f t="shared" si="1"/>
        <v>0</v>
      </c>
    </row>
    <row r="38" spans="1:5" s="2" customFormat="1" ht="16.5">
      <c r="A38" s="26" t="s">
        <v>52</v>
      </c>
      <c r="B38" s="27" t="s">
        <v>66</v>
      </c>
      <c r="C38" s="36">
        <v>41122697.8</v>
      </c>
      <c r="D38" s="36">
        <v>21902867.76</v>
      </c>
      <c r="E38" s="20">
        <f t="shared" si="1"/>
        <v>53.26223456088526</v>
      </c>
    </row>
    <row r="39" spans="1:5" s="3" customFormat="1" ht="16.5">
      <c r="A39" s="24" t="s">
        <v>67</v>
      </c>
      <c r="B39" s="25" t="s">
        <v>68</v>
      </c>
      <c r="C39" s="38">
        <f>C40</f>
        <v>2837000</v>
      </c>
      <c r="D39" s="38">
        <f>D40</f>
        <v>2127750</v>
      </c>
      <c r="E39" s="7">
        <f t="shared" si="1"/>
        <v>75</v>
      </c>
    </row>
    <row r="40" spans="1:5" s="2" customFormat="1" ht="16.5">
      <c r="A40" s="26" t="s">
        <v>83</v>
      </c>
      <c r="B40" s="27" t="s">
        <v>69</v>
      </c>
      <c r="C40" s="36">
        <v>2837000</v>
      </c>
      <c r="D40" s="36">
        <v>2127750</v>
      </c>
      <c r="E40" s="8">
        <f t="shared" si="1"/>
        <v>75</v>
      </c>
    </row>
    <row r="41" spans="1:5" s="3" customFormat="1" ht="33" customHeight="1">
      <c r="A41" s="24" t="s">
        <v>33</v>
      </c>
      <c r="B41" s="25" t="s">
        <v>34</v>
      </c>
      <c r="C41" s="38">
        <f>C42</f>
        <v>8460000</v>
      </c>
      <c r="D41" s="38">
        <f>D42</f>
        <v>6033445.22</v>
      </c>
      <c r="E41" s="7">
        <f t="shared" si="1"/>
        <v>71.31731938534278</v>
      </c>
    </row>
    <row r="42" spans="1:5" s="2" customFormat="1" ht="49.5">
      <c r="A42" s="26" t="s">
        <v>110</v>
      </c>
      <c r="B42" s="27" t="s">
        <v>111</v>
      </c>
      <c r="C42" s="36">
        <v>8460000</v>
      </c>
      <c r="D42" s="36">
        <v>6033445.22</v>
      </c>
      <c r="E42" s="8">
        <f t="shared" si="1"/>
        <v>71.31731938534278</v>
      </c>
    </row>
    <row r="43" spans="1:5" s="3" customFormat="1" ht="16.5">
      <c r="A43" s="24" t="s">
        <v>35</v>
      </c>
      <c r="B43" s="25" t="s">
        <v>36</v>
      </c>
      <c r="C43" s="38">
        <f>C47+C48+C45+C46+C44</f>
        <v>171423308.76</v>
      </c>
      <c r="D43" s="38">
        <f>D47+D48+D45+D46+D44</f>
        <v>93274161.16000001</v>
      </c>
      <c r="E43" s="7">
        <f aca="true" t="shared" si="2" ref="E43:E55">D43/C43*100</f>
        <v>54.41159771953058</v>
      </c>
    </row>
    <row r="44" spans="1:5" s="2" customFormat="1" ht="0.75" customHeight="1">
      <c r="A44" s="26" t="s">
        <v>94</v>
      </c>
      <c r="B44" s="27" t="s">
        <v>95</v>
      </c>
      <c r="C44" s="36"/>
      <c r="D44" s="36">
        <v>0</v>
      </c>
      <c r="E44" s="8" t="e">
        <f t="shared" si="2"/>
        <v>#DIV/0!</v>
      </c>
    </row>
    <row r="45" spans="1:5" s="2" customFormat="1" ht="16.5">
      <c r="A45" s="26" t="s">
        <v>101</v>
      </c>
      <c r="B45" s="27" t="s">
        <v>55</v>
      </c>
      <c r="C45" s="36">
        <v>8780000</v>
      </c>
      <c r="D45" s="36">
        <v>4403932.08</v>
      </c>
      <c r="E45" s="8">
        <f t="shared" si="2"/>
        <v>50.15867972665148</v>
      </c>
    </row>
    <row r="46" spans="1:5" s="2" customFormat="1" ht="16.5">
      <c r="A46" s="26" t="s">
        <v>57</v>
      </c>
      <c r="B46" s="27" t="s">
        <v>58</v>
      </c>
      <c r="C46" s="36">
        <v>12300000</v>
      </c>
      <c r="D46" s="36">
        <v>8177437.4</v>
      </c>
      <c r="E46" s="8">
        <f t="shared" si="2"/>
        <v>66.48323089430895</v>
      </c>
    </row>
    <row r="47" spans="1:5" s="2" customFormat="1" ht="16.5">
      <c r="A47" s="26" t="s">
        <v>96</v>
      </c>
      <c r="B47" s="27" t="s">
        <v>54</v>
      </c>
      <c r="C47" s="36">
        <v>134944134.4</v>
      </c>
      <c r="D47" s="36">
        <v>68284397.34</v>
      </c>
      <c r="E47" s="8">
        <f t="shared" si="2"/>
        <v>50.60197513853555</v>
      </c>
    </row>
    <row r="48" spans="1:5" s="2" customFormat="1" ht="21" customHeight="1">
      <c r="A48" s="26" t="s">
        <v>37</v>
      </c>
      <c r="B48" s="27" t="s">
        <v>15</v>
      </c>
      <c r="C48" s="36">
        <v>15399174.36</v>
      </c>
      <c r="D48" s="36">
        <v>12408394.34</v>
      </c>
      <c r="E48" s="8">
        <f t="shared" si="2"/>
        <v>80.57830926462735</v>
      </c>
    </row>
    <row r="49" spans="1:5" s="2" customFormat="1" ht="16.5" customHeight="1">
      <c r="A49" s="24" t="s">
        <v>49</v>
      </c>
      <c r="B49" s="25" t="s">
        <v>50</v>
      </c>
      <c r="C49" s="38">
        <f>C50+C51+C52+C53</f>
        <v>130667214.11000001</v>
      </c>
      <c r="D49" s="38">
        <f>D50+D51+D52+D53</f>
        <v>97836903.61999999</v>
      </c>
      <c r="E49" s="7">
        <f t="shared" si="2"/>
        <v>74.87486764479239</v>
      </c>
    </row>
    <row r="50" spans="1:5" s="2" customFormat="1" ht="19.5" customHeight="1">
      <c r="A50" s="26" t="s">
        <v>60</v>
      </c>
      <c r="B50" s="27" t="s">
        <v>62</v>
      </c>
      <c r="C50" s="36">
        <v>1520000</v>
      </c>
      <c r="D50" s="36">
        <v>975649.25</v>
      </c>
      <c r="E50" s="8">
        <f t="shared" si="2"/>
        <v>64.18745065789474</v>
      </c>
    </row>
    <row r="51" spans="1:5" s="2" customFormat="1" ht="18" customHeight="1">
      <c r="A51" s="26" t="s">
        <v>61</v>
      </c>
      <c r="B51" s="27" t="s">
        <v>63</v>
      </c>
      <c r="C51" s="36">
        <v>47902012.18</v>
      </c>
      <c r="D51" s="36">
        <v>27483875.17</v>
      </c>
      <c r="E51" s="8">
        <f t="shared" si="2"/>
        <v>57.37519974468847</v>
      </c>
    </row>
    <row r="52" spans="1:5" s="2" customFormat="1" ht="18" customHeight="1">
      <c r="A52" s="26" t="s">
        <v>84</v>
      </c>
      <c r="B52" s="27" t="s">
        <v>85</v>
      </c>
      <c r="C52" s="36">
        <v>67785201.93</v>
      </c>
      <c r="D52" s="36">
        <v>56648442.46</v>
      </c>
      <c r="E52" s="8">
        <f t="shared" si="2"/>
        <v>83.57051516715899</v>
      </c>
    </row>
    <row r="53" spans="1:5" s="2" customFormat="1" ht="32.25" customHeight="1">
      <c r="A53" s="26" t="s">
        <v>113</v>
      </c>
      <c r="B53" s="27" t="s">
        <v>112</v>
      </c>
      <c r="C53" s="36">
        <v>13460000</v>
      </c>
      <c r="D53" s="36">
        <v>12728936.74</v>
      </c>
      <c r="E53" s="8">
        <f t="shared" si="2"/>
        <v>94.56862362555721</v>
      </c>
    </row>
    <row r="54" spans="1:5" s="3" customFormat="1" ht="16.5">
      <c r="A54" s="24" t="s">
        <v>103</v>
      </c>
      <c r="B54" s="25" t="s">
        <v>105</v>
      </c>
      <c r="C54" s="38">
        <f>C55</f>
        <v>8016000</v>
      </c>
      <c r="D54" s="38">
        <f>D55</f>
        <v>7099335</v>
      </c>
      <c r="E54" s="7">
        <f t="shared" si="2"/>
        <v>88.56455838323353</v>
      </c>
    </row>
    <row r="55" spans="1:5" s="2" customFormat="1" ht="18" customHeight="1">
      <c r="A55" s="26" t="s">
        <v>104</v>
      </c>
      <c r="B55" s="27" t="s">
        <v>106</v>
      </c>
      <c r="C55" s="36">
        <v>8016000</v>
      </c>
      <c r="D55" s="36">
        <v>7099335</v>
      </c>
      <c r="E55" s="8">
        <f t="shared" si="2"/>
        <v>88.56455838323353</v>
      </c>
    </row>
    <row r="56" spans="1:9" s="2" customFormat="1" ht="17.25" customHeight="1">
      <c r="A56" s="24" t="s">
        <v>56</v>
      </c>
      <c r="B56" s="25" t="s">
        <v>19</v>
      </c>
      <c r="C56" s="38">
        <f>C61+C60+C58+C57+C59</f>
        <v>1434510725.32</v>
      </c>
      <c r="D56" s="38">
        <f>D61+D60+D58+D57+D59</f>
        <v>1085535100.9099998</v>
      </c>
      <c r="E56" s="7">
        <f aca="true" t="shared" si="3" ref="E56:E61">D56/C56*100</f>
        <v>75.67284661938284</v>
      </c>
      <c r="I56" s="9"/>
    </row>
    <row r="57" spans="1:5" s="2" customFormat="1" ht="16.5">
      <c r="A57" s="26" t="s">
        <v>23</v>
      </c>
      <c r="B57" s="27" t="s">
        <v>20</v>
      </c>
      <c r="C57" s="39">
        <v>468293872</v>
      </c>
      <c r="D57" s="36">
        <v>360050447.2</v>
      </c>
      <c r="E57" s="8">
        <f t="shared" si="3"/>
        <v>76.8855773538715</v>
      </c>
    </row>
    <row r="58" spans="1:5" s="2" customFormat="1" ht="16.5">
      <c r="A58" s="26" t="s">
        <v>24</v>
      </c>
      <c r="B58" s="27" t="s">
        <v>38</v>
      </c>
      <c r="C58" s="36">
        <v>754417968.96</v>
      </c>
      <c r="D58" s="36">
        <v>568919176.76</v>
      </c>
      <c r="E58" s="8">
        <f t="shared" si="3"/>
        <v>75.41166835464979</v>
      </c>
    </row>
    <row r="59" spans="1:5" s="2" customFormat="1" ht="16.5">
      <c r="A59" s="26" t="s">
        <v>97</v>
      </c>
      <c r="B59" s="27" t="s">
        <v>98</v>
      </c>
      <c r="C59" s="36">
        <v>121512244.35</v>
      </c>
      <c r="D59" s="36">
        <v>95105118.79</v>
      </c>
      <c r="E59" s="8">
        <f t="shared" si="3"/>
        <v>78.26793036269024</v>
      </c>
    </row>
    <row r="60" spans="1:5" s="2" customFormat="1" ht="16.5">
      <c r="A60" s="26" t="s">
        <v>99</v>
      </c>
      <c r="B60" s="27" t="s">
        <v>39</v>
      </c>
      <c r="C60" s="36">
        <v>14733000</v>
      </c>
      <c r="D60" s="36">
        <v>10929000</v>
      </c>
      <c r="E60" s="8">
        <f t="shared" si="3"/>
        <v>74.18041132152311</v>
      </c>
    </row>
    <row r="61" spans="1:5" s="2" customFormat="1" ht="16.5">
      <c r="A61" s="26" t="s">
        <v>40</v>
      </c>
      <c r="B61" s="27" t="s">
        <v>41</v>
      </c>
      <c r="C61" s="36">
        <v>75553640.01</v>
      </c>
      <c r="D61" s="36">
        <v>50531358.16</v>
      </c>
      <c r="E61" s="8">
        <f t="shared" si="3"/>
        <v>66.88143437339598</v>
      </c>
    </row>
    <row r="62" spans="1:5" s="2" customFormat="1" ht="16.5">
      <c r="A62" s="24" t="s">
        <v>70</v>
      </c>
      <c r="B62" s="25" t="s">
        <v>21</v>
      </c>
      <c r="C62" s="38">
        <f>C63</f>
        <v>120103664.92</v>
      </c>
      <c r="D62" s="38">
        <f>D63</f>
        <v>94457721</v>
      </c>
      <c r="E62" s="7">
        <f>E63</f>
        <v>78.64682652516679</v>
      </c>
    </row>
    <row r="63" spans="1:5" s="2" customFormat="1" ht="16.5">
      <c r="A63" s="26" t="s">
        <v>42</v>
      </c>
      <c r="B63" s="27" t="s">
        <v>22</v>
      </c>
      <c r="C63" s="36">
        <v>120103664.92</v>
      </c>
      <c r="D63" s="36">
        <v>94457721</v>
      </c>
      <c r="E63" s="8">
        <f aca="true" t="shared" si="4" ref="E63:E76">D63/C63*100</f>
        <v>78.64682652516679</v>
      </c>
    </row>
    <row r="64" spans="1:5" s="3" customFormat="1" ht="16.5">
      <c r="A64" s="24" t="s">
        <v>26</v>
      </c>
      <c r="B64" s="25" t="s">
        <v>43</v>
      </c>
      <c r="C64" s="40">
        <f>C65+C66+C67</f>
        <v>145124083.17</v>
      </c>
      <c r="D64" s="40">
        <f>D65+D66+D67</f>
        <v>107737326.75</v>
      </c>
      <c r="E64" s="7">
        <f t="shared" si="4"/>
        <v>74.23807571882833</v>
      </c>
    </row>
    <row r="65" spans="1:5" s="3" customFormat="1" ht="16.5">
      <c r="A65" s="26" t="s">
        <v>13</v>
      </c>
      <c r="B65" s="27" t="s">
        <v>12</v>
      </c>
      <c r="C65" s="36">
        <v>3281000</v>
      </c>
      <c r="D65" s="36">
        <v>2163031.3</v>
      </c>
      <c r="E65" s="8">
        <f t="shared" si="4"/>
        <v>65.92597683633038</v>
      </c>
    </row>
    <row r="66" spans="1:5" s="2" customFormat="1" ht="16.5">
      <c r="A66" s="26" t="s">
        <v>44</v>
      </c>
      <c r="B66" s="27" t="s">
        <v>45</v>
      </c>
      <c r="C66" s="36">
        <v>7105544.29</v>
      </c>
      <c r="D66" s="36">
        <v>7105544.29</v>
      </c>
      <c r="E66" s="8">
        <f t="shared" si="4"/>
        <v>100</v>
      </c>
    </row>
    <row r="67" spans="1:5" s="2" customFormat="1" ht="16.5" customHeight="1">
      <c r="A67" s="26" t="s">
        <v>90</v>
      </c>
      <c r="B67" s="27" t="s">
        <v>46</v>
      </c>
      <c r="C67" s="36">
        <v>134737538.88</v>
      </c>
      <c r="D67" s="36">
        <v>98468751.16</v>
      </c>
      <c r="E67" s="8">
        <f t="shared" si="4"/>
        <v>73.08189831766059</v>
      </c>
    </row>
    <row r="68" spans="1:5" s="3" customFormat="1" ht="19.5" customHeight="1">
      <c r="A68" s="24" t="s">
        <v>71</v>
      </c>
      <c r="B68" s="25" t="s">
        <v>47</v>
      </c>
      <c r="C68" s="38">
        <f>C69</f>
        <v>48567000</v>
      </c>
      <c r="D68" s="38">
        <f>D69</f>
        <v>35138946.4</v>
      </c>
      <c r="E68" s="7">
        <f t="shared" si="4"/>
        <v>72.3514864002306</v>
      </c>
    </row>
    <row r="69" spans="1:5" s="2" customFormat="1" ht="17.25" customHeight="1">
      <c r="A69" s="26" t="s">
        <v>72</v>
      </c>
      <c r="B69" s="27" t="s">
        <v>73</v>
      </c>
      <c r="C69" s="36">
        <v>48567000</v>
      </c>
      <c r="D69" s="36">
        <v>35138946.4</v>
      </c>
      <c r="E69" s="8">
        <f t="shared" si="4"/>
        <v>72.3514864002306</v>
      </c>
    </row>
    <row r="70" spans="1:5" s="3" customFormat="1" ht="19.5" customHeight="1">
      <c r="A70" s="24" t="s">
        <v>74</v>
      </c>
      <c r="B70" s="25" t="s">
        <v>75</v>
      </c>
      <c r="C70" s="38">
        <f>C71+C72</f>
        <v>5480000</v>
      </c>
      <c r="D70" s="38">
        <f>D71+D72</f>
        <v>3564931.16</v>
      </c>
      <c r="E70" s="7">
        <f t="shared" si="4"/>
        <v>65.05348832116789</v>
      </c>
    </row>
    <row r="71" spans="1:5" s="2" customFormat="1" ht="18.75" customHeight="1">
      <c r="A71" s="26" t="s">
        <v>29</v>
      </c>
      <c r="B71" s="27" t="s">
        <v>76</v>
      </c>
      <c r="C71" s="36">
        <v>4200000</v>
      </c>
      <c r="D71" s="36">
        <v>2799993</v>
      </c>
      <c r="E71" s="8">
        <f t="shared" si="4"/>
        <v>66.6665</v>
      </c>
    </row>
    <row r="72" spans="1:5" s="2" customFormat="1" ht="17.25" customHeight="1">
      <c r="A72" s="26" t="s">
        <v>25</v>
      </c>
      <c r="B72" s="27" t="s">
        <v>77</v>
      </c>
      <c r="C72" s="36">
        <v>1280000</v>
      </c>
      <c r="D72" s="36">
        <v>764938.16</v>
      </c>
      <c r="E72" s="8">
        <f t="shared" si="4"/>
        <v>59.760793750000005</v>
      </c>
    </row>
    <row r="73" spans="1:5" s="2" customFormat="1" ht="49.5" customHeight="1">
      <c r="A73" s="24" t="s">
        <v>100</v>
      </c>
      <c r="B73" s="25" t="s">
        <v>79</v>
      </c>
      <c r="C73" s="38">
        <f>C74+C75</f>
        <v>113312402.2</v>
      </c>
      <c r="D73" s="38">
        <f>D74+D75</f>
        <v>84071950</v>
      </c>
      <c r="E73" s="7">
        <f t="shared" si="4"/>
        <v>74.19483513517817</v>
      </c>
    </row>
    <row r="74" spans="1:5" s="2" customFormat="1" ht="50.25" customHeight="1">
      <c r="A74" s="26" t="s">
        <v>78</v>
      </c>
      <c r="B74" s="27" t="s">
        <v>80</v>
      </c>
      <c r="C74" s="36">
        <v>109873000</v>
      </c>
      <c r="D74" s="36">
        <v>81471950</v>
      </c>
      <c r="E74" s="8">
        <f t="shared" si="4"/>
        <v>74.151019813785</v>
      </c>
    </row>
    <row r="75" spans="1:5" s="2" customFormat="1" ht="20.25" customHeight="1">
      <c r="A75" s="26" t="s">
        <v>82</v>
      </c>
      <c r="B75" s="27" t="s">
        <v>81</v>
      </c>
      <c r="C75" s="36">
        <v>3439402.2</v>
      </c>
      <c r="D75" s="36">
        <v>2600000</v>
      </c>
      <c r="E75" s="8">
        <f t="shared" si="4"/>
        <v>75.5945320963044</v>
      </c>
    </row>
    <row r="76" spans="1:5" s="3" customFormat="1" ht="16.5">
      <c r="A76" s="24" t="s">
        <v>28</v>
      </c>
      <c r="B76" s="25"/>
      <c r="C76" s="40">
        <f>C73+C64+C62+C56+C43+C41+C33+C49+C70+C68+C39+C54</f>
        <v>2358230796.28</v>
      </c>
      <c r="D76" s="40">
        <f>D73+D64+D62+D56+D43+D41+D33+D49+D70+D68+D39+D54</f>
        <v>1713640689.13</v>
      </c>
      <c r="E76" s="7">
        <f t="shared" si="4"/>
        <v>72.66636886572716</v>
      </c>
    </row>
    <row r="77" spans="1:6" ht="16.5">
      <c r="A77" s="5"/>
      <c r="B77" s="10"/>
      <c r="C77" s="11"/>
      <c r="D77" s="11"/>
      <c r="E77" s="11"/>
      <c r="F77" s="12"/>
    </row>
    <row r="78" spans="1:5" s="32" customFormat="1" ht="16.5">
      <c r="A78" s="29" t="s">
        <v>124</v>
      </c>
      <c r="B78" s="30"/>
      <c r="C78" s="30"/>
      <c r="D78" s="30"/>
      <c r="E78" s="31"/>
    </row>
    <row r="79" spans="1:5" s="2" customFormat="1" ht="16.5">
      <c r="A79" s="5"/>
      <c r="B79" s="6"/>
      <c r="C79" s="6"/>
      <c r="D79" s="6"/>
      <c r="E79" s="13"/>
    </row>
    <row r="80" spans="1:5" s="2" customFormat="1" ht="16.5">
      <c r="A80" s="5"/>
      <c r="B80" s="6"/>
      <c r="C80" s="6"/>
      <c r="D80" s="6"/>
      <c r="E80" s="13"/>
    </row>
    <row r="81" spans="1:5" ht="16.5">
      <c r="A81" s="11"/>
      <c r="B81" s="14"/>
      <c r="C81" s="14"/>
      <c r="D81" s="14"/>
      <c r="E81" s="15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4"/>
      <c r="C113" s="14"/>
      <c r="D113" s="14"/>
      <c r="E113" s="15"/>
    </row>
    <row r="114" spans="1:5" ht="16.5">
      <c r="A114" s="11"/>
      <c r="B114" s="11"/>
      <c r="C114" s="11"/>
      <c r="D114" s="11"/>
      <c r="E114" s="15"/>
    </row>
    <row r="115" spans="1:5" ht="16.5">
      <c r="A115" s="11"/>
      <c r="B115" s="11"/>
      <c r="C115" s="11"/>
      <c r="D115" s="11"/>
      <c r="E115" s="15"/>
    </row>
    <row r="116" spans="1:5" ht="16.5">
      <c r="A116" s="11"/>
      <c r="B116" s="11"/>
      <c r="C116" s="11"/>
      <c r="D116" s="11"/>
      <c r="E116" s="15"/>
    </row>
    <row r="117" ht="16.5">
      <c r="E117" s="16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  <row r="344" ht="16.5">
      <c r="E344" s="16"/>
    </row>
  </sheetData>
  <sheetProtection/>
  <mergeCells count="30">
    <mergeCell ref="A29:B29"/>
    <mergeCell ref="A30:B30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7:B27"/>
    <mergeCell ref="A28:B28"/>
    <mergeCell ref="A26:B26"/>
    <mergeCell ref="A9:B9"/>
    <mergeCell ref="A10:B10"/>
    <mergeCell ref="A11:B11"/>
    <mergeCell ref="A12:B12"/>
    <mergeCell ref="A14:B14"/>
    <mergeCell ref="A15:B15"/>
    <mergeCell ref="A13:B13"/>
    <mergeCell ref="A7:B7"/>
    <mergeCell ref="A8:B8"/>
    <mergeCell ref="A1:E1"/>
    <mergeCell ref="A2:E2"/>
    <mergeCell ref="A3:E3"/>
    <mergeCell ref="D4:E4"/>
    <mergeCell ref="A5:B5"/>
    <mergeCell ref="A6:B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2023-10-03T04:41:39Z</cp:lastPrinted>
  <dcterms:created xsi:type="dcterms:W3CDTF">2003-10-27T11:59:24Z</dcterms:created>
  <dcterms:modified xsi:type="dcterms:W3CDTF">2023-10-03T05:14:32Z</dcterms:modified>
  <cp:category/>
  <cp:version/>
  <cp:contentType/>
  <cp:contentStatus/>
</cp:coreProperties>
</file>