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3CBA124-1215-4761-ADDA-583C59C58E3B}" xr6:coauthVersionLast="45" xr6:coauthVersionMax="45" xr10:uidLastSave="{00000000-0000-0000-0000-000000000000}"/>
  <bookViews>
    <workbookView xWindow="2190" yWindow="495" windowWidth="14055" windowHeight="149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7" i="1"/>
  <c r="F8" i="1"/>
  <c r="F9" i="1"/>
  <c r="F10" i="1"/>
  <c r="F11" i="1"/>
  <c r="F13" i="1"/>
  <c r="F15" i="1"/>
  <c r="F17" i="1"/>
  <c r="F18" i="1"/>
  <c r="F19" i="1"/>
  <c r="F20" i="1"/>
  <c r="F22" i="1"/>
  <c r="F23" i="1"/>
  <c r="F24" i="1"/>
  <c r="F25" i="1"/>
  <c r="F27" i="1"/>
  <c r="F29" i="1"/>
  <c r="F30" i="1"/>
  <c r="F31" i="1"/>
  <c r="F32" i="1"/>
  <c r="F33" i="1"/>
  <c r="F35" i="1"/>
  <c r="F37" i="1"/>
  <c r="F38" i="1"/>
  <c r="F39" i="1"/>
  <c r="F41" i="1"/>
  <c r="F42" i="1"/>
  <c r="F44" i="1"/>
  <c r="F45" i="1"/>
  <c r="F47" i="1"/>
  <c r="F48" i="1"/>
  <c r="F6" i="1"/>
  <c r="E46" i="1" l="1"/>
  <c r="E43" i="1"/>
  <c r="E40" i="1"/>
  <c r="E36" i="1"/>
  <c r="E34" i="1"/>
  <c r="E28" i="1"/>
  <c r="F28" i="1" s="1"/>
  <c r="E26" i="1"/>
  <c r="F26" i="1" s="1"/>
  <c r="F21" i="1"/>
  <c r="E16" i="1"/>
  <c r="F16" i="1" s="1"/>
  <c r="E14" i="1"/>
  <c r="F14" i="1" s="1"/>
  <c r="E12" i="1"/>
  <c r="F12" i="1" s="1"/>
  <c r="D46" i="1"/>
  <c r="D43" i="1"/>
  <c r="D40" i="1"/>
  <c r="D36" i="1"/>
  <c r="D34" i="1"/>
  <c r="D28" i="1"/>
  <c r="D26" i="1"/>
  <c r="D16" i="1"/>
  <c r="D14" i="1"/>
  <c r="D12" i="1"/>
  <c r="F46" i="1" l="1"/>
  <c r="F43" i="1"/>
  <c r="F40" i="1"/>
  <c r="F36" i="1"/>
  <c r="F34" i="1"/>
  <c r="E5" i="1"/>
  <c r="F5" i="1" s="1"/>
  <c r="D5" i="1"/>
  <c r="C40" i="1" l="1"/>
  <c r="D49" i="1" l="1"/>
  <c r="C46" i="1" l="1"/>
  <c r="C43" i="1"/>
  <c r="C36" i="1"/>
  <c r="C34" i="1"/>
  <c r="C28" i="1"/>
  <c r="C26" i="1"/>
  <c r="C21" i="1"/>
  <c r="C16" i="1"/>
  <c r="C14" i="1"/>
  <c r="C12" i="1"/>
  <c r="C5" i="1"/>
  <c r="C49" i="1" l="1"/>
  <c r="E49" i="1" l="1"/>
  <c r="F49" i="1" s="1"/>
</calcChain>
</file>

<file path=xl/sharedStrings.xml><?xml version="1.0" encoding="utf-8"?>
<sst xmlns="http://schemas.openxmlformats.org/spreadsheetml/2006/main" count="97" uniqueCount="97">
  <si>
    <t>Ед.Изм.: тыс.руб.</t>
  </si>
  <si>
    <t>% испол-я текущего плана</t>
  </si>
  <si>
    <t>Функциональная структура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</si>
  <si>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</si>
  <si>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</si>
  <si>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</si>
  <si>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</si>
  <si>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</si>
  <si>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</si>
  <si>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</si>
  <si>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</si>
  <si>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</si>
  <si>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</si>
  <si>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</si>
  <si>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</si>
  <si>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</si>
  <si>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</si>
  <si>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</si>
  <si>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</si>
  <si>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</si>
  <si>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</si>
  <si>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</si>
  <si>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</si>
  <si>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</si>
  <si>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</si>
  <si>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</si>
  <si>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</si>
  <si>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</si>
  <si>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</si>
  <si>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</si>
  <si>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</si>
  <si>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</si>
  <si>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</si>
  <si>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</si>
  <si>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</si>
  <si>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</si>
  <si>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</si>
  <si>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</si>
  <si>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</si>
  <si>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РАСХОДЫ ВСЕГО</t>
  </si>
  <si>
    <t>Раздел,     подраздел</t>
  </si>
  <si>
    <t>0100</t>
  </si>
  <si>
    <t>0104</t>
  </si>
  <si>
    <t>0111</t>
  </si>
  <si>
    <t>0113</t>
  </si>
  <si>
    <t>0200</t>
  </si>
  <si>
    <t>0203</t>
  </si>
  <si>
    <t>0300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</si>
  <si>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</si>
  <si>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</si>
  <si>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</si>
  <si>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</si>
  <si>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</si>
  <si>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</si>
  <si>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</si>
  <si>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</si>
  <si>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</si>
  <si>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</si>
  <si>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</si>
  <si>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</si>
  <si>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</si>
  <si>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</si>
  <si>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</si>
  <si>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</si>
  <si>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</si>
  <si>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</si>
  <si>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</si>
  <si>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</si>
  <si>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</si>
  <si>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1101</t>
  </si>
  <si>
    <t>1200</t>
  </si>
  <si>
    <t>1201</t>
  </si>
  <si>
    <t>1202</t>
  </si>
  <si>
    <t>1400</t>
  </si>
  <si>
    <t>1401</t>
  </si>
  <si>
    <t>1403</t>
  </si>
  <si>
    <t>Уточненный план</t>
  </si>
  <si>
    <t>Дополнительное образование  детей</t>
  </si>
  <si>
    <t>0703</t>
  </si>
  <si>
    <t>0103</t>
  </si>
  <si>
    <t>Утвержденный план</t>
  </si>
  <si>
    <t>ОХРАНА ОКРУЖАЮЩЕЙ СРЕДЫ</t>
  </si>
  <si>
    <t>Другие вопросы в области окружающей среды</t>
  </si>
  <si>
    <t>0600</t>
  </si>
  <si>
    <t>0605</t>
  </si>
  <si>
    <t>0105</t>
  </si>
  <si>
    <t>Судебная система</t>
  </si>
  <si>
    <t>Другие вопросы в области жилищно-коммунального хозяйства</t>
  </si>
  <si>
    <t>0505</t>
  </si>
  <si>
    <t>0310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</si>
  <si>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</si>
  <si>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проведения выборов и референдумов</t>
  </si>
  <si>
    <t>0107</t>
  </si>
  <si>
    <t>Спорт высших достижений</t>
  </si>
  <si>
    <t>1103</t>
  </si>
  <si>
    <t>Отчет за 3 квартал 2024  года</t>
  </si>
  <si>
    <t>Сведения об исполнении бюджета муниципального района Мелеузовский район Республики Башкортостан за  2024 год по расходам, в разрезе разделов и подразделов в сравнении с запланированными значениями на соответствующий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</si>
</sst>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topLeftCell="A23" zoomScale="86" zoomScaleNormal="91" zoomScaleSheetLayoutView="86" workbookViewId="0">
      <selection activeCell="D51" sqref="D51"/>
    </sheetView>
  </sheetViews>
  <sheetFormatPr defaultRowHeight="15" x14ac:dyDescent="0.25"/>
  <cols>
    <col min="1" max="1" width="58" style="1" customWidth="1"/>
    <col min="2" max="2" width="12.28515625" style="1" customWidth="1"/>
    <col min="3" max="3" width="16.5703125" style="1" customWidth="1"/>
    <col min="4" max="4" width="15.28515625" style="1" customWidth="1"/>
    <col min="5" max="5" width="14.28515625" style="1" customWidth="1"/>
    <col min="6" max="6" width="13.5703125" style="1" customWidth="1"/>
    <col min="7" max="16384" width="9.140625" style="1"/>
  </cols>
  <sheetData>
    <row r="1" spans="1:6" ht="57" customHeight="1" x14ac:dyDescent="0.25">
      <c r="A1" s="21" t="s">
        <v>96</v>
      </c>
      <c r="B1" s="21"/>
      <c r="C1" s="21"/>
      <c r="D1" s="21"/>
      <c r="E1" s="21"/>
      <c r="F1" s="21"/>
    </row>
    <row r="2" spans="1:6" x14ac:dyDescent="0.25">
      <c r="B2" s="2"/>
      <c r="C2" s="2"/>
      <c r="D2" s="3"/>
      <c r="E2" s="3"/>
      <c r="F2" s="3"/>
    </row>
    <row r="3" spans="1:6" x14ac:dyDescent="0.25">
      <c r="B3" s="2"/>
      <c r="C3" s="2"/>
      <c r="D3" s="3"/>
      <c r="E3" s="22" t="s">
        <v>0</v>
      </c>
      <c r="F3" s="23"/>
    </row>
    <row r="4" spans="1:6" ht="46.5" customHeight="1" x14ac:dyDescent="0.25">
      <c r="A4" s="4" t="s">
        <v>2</v>
      </c>
      <c r="B4" s="5" t="s">
        <v>40</v>
      </c>
      <c r="C4" s="6" t="s">
        <v>80</v>
      </c>
      <c r="D4" s="6" t="s">
        <v>76</v>
      </c>
      <c r="E4" s="6" t="s">
        <v>95</v>
      </c>
      <c r="F4" s="6" t="s">
        <v>1</v>
      </c>
    </row>
    <row r="5" spans="1:6" s="8" customFormat="1" ht="15.75" x14ac:dyDescent="0.25">
      <c r="A5" s="7" t="s">
        <v>3</v>
      </c>
      <c r="B5" s="12" t="s">
        <v>41</v>
      </c>
      <c r="C5" s="18">
        <f>C6+C7+C8+C9+C10+C11</f>
        <v>176877</v>
      </c>
      <c r="D5" s="20">
        <f>D6+D7+D8+D9+D10+D11</f>
        <v>190694.82968999998</v>
      </c>
      <c r="E5" s="18">
        <f>E6+E7+E8+E9+E10+E11</f>
        <v>186270.73983999999</v>
      </c>
      <c r="F5" s="15">
        <f>E5/D5*100</f>
        <v>97.680015836196532</v>
      </c>
    </row>
    <row r="6" spans="1:6" ht="47.25" customHeight="1" x14ac:dyDescent="0.25">
      <c r="A6" s="5" t="s">
        <v>4</v>
      </c>
      <c r="B6" s="13" t="s">
        <v>79</v>
      </c>
      <c r="C6" s="19">
        <v>5880</v>
      </c>
      <c r="D6" s="19">
        <v>6393.8310000000001</v>
      </c>
      <c r="E6" s="19">
        <v>6064.8124900000003</v>
      </c>
      <c r="F6" s="16">
        <f>E6/D6*100</f>
        <v>94.854125640793455</v>
      </c>
    </row>
    <row r="7" spans="1:6" ht="45.75" customHeight="1" x14ac:dyDescent="0.25">
      <c r="A7" s="5" t="s">
        <v>5</v>
      </c>
      <c r="B7" s="13" t="s">
        <v>42</v>
      </c>
      <c r="C7" s="19">
        <v>129918</v>
      </c>
      <c r="D7" s="19">
        <v>139215.46900000001</v>
      </c>
      <c r="E7" s="19">
        <v>138052.16787</v>
      </c>
      <c r="F7" s="16">
        <f t="shared" ref="F7:F49" si="0">E7/D7*100</f>
        <v>99.164388025011789</v>
      </c>
    </row>
    <row r="8" spans="1:6" ht="15.75" customHeight="1" x14ac:dyDescent="0.25">
      <c r="A8" s="5" t="s">
        <v>86</v>
      </c>
      <c r="B8" s="13" t="s">
        <v>85</v>
      </c>
      <c r="C8" s="19">
        <v>19.899999999999999</v>
      </c>
      <c r="D8" s="19">
        <v>19.899999999999999</v>
      </c>
      <c r="E8" s="19"/>
      <c r="F8" s="16">
        <f t="shared" si="0"/>
        <v>0</v>
      </c>
    </row>
    <row r="9" spans="1:6" ht="15.75" customHeight="1" x14ac:dyDescent="0.25">
      <c r="A9" s="5" t="s">
        <v>91</v>
      </c>
      <c r="B9" s="13" t="s">
        <v>92</v>
      </c>
      <c r="C9" s="19">
        <v>4000</v>
      </c>
      <c r="D9" s="19">
        <v>2923.3</v>
      </c>
      <c r="E9" s="19">
        <v>2923.3</v>
      </c>
      <c r="F9" s="16">
        <f t="shared" si="0"/>
        <v>100</v>
      </c>
    </row>
    <row r="10" spans="1:6" ht="15.75" x14ac:dyDescent="0.25">
      <c r="A10" s="5" t="s">
        <v>6</v>
      </c>
      <c r="B10" s="13" t="s">
        <v>43</v>
      </c>
      <c r="C10" s="19">
        <v>1000</v>
      </c>
      <c r="D10" s="19">
        <v>1000</v>
      </c>
      <c r="E10" s="19"/>
      <c r="F10" s="16">
        <f t="shared" si="0"/>
        <v>0</v>
      </c>
    </row>
    <row r="11" spans="1:6" ht="21" customHeight="1" x14ac:dyDescent="0.25">
      <c r="A11" s="5" t="s">
        <v>7</v>
      </c>
      <c r="B11" s="13" t="s">
        <v>44</v>
      </c>
      <c r="C11" s="19">
        <v>36059.1</v>
      </c>
      <c r="D11" s="19">
        <v>41142.329689999999</v>
      </c>
      <c r="E11" s="19">
        <v>39230.459479999998</v>
      </c>
      <c r="F11" s="16">
        <f t="shared" si="0"/>
        <v>95.353033665313575</v>
      </c>
    </row>
    <row r="12" spans="1:6" s="8" customFormat="1" ht="15.75" x14ac:dyDescent="0.25">
      <c r="A12" s="7" t="s">
        <v>8</v>
      </c>
      <c r="B12" s="12" t="s">
        <v>45</v>
      </c>
      <c r="C12" s="18">
        <f>C13</f>
        <v>3178.8</v>
      </c>
      <c r="D12" s="18">
        <f>D13</f>
        <v>3183.2</v>
      </c>
      <c r="E12" s="18">
        <f>E13</f>
        <v>3183.2</v>
      </c>
      <c r="F12" s="15">
        <f t="shared" si="0"/>
        <v>100</v>
      </c>
    </row>
    <row r="13" spans="1:6" ht="21" customHeight="1" x14ac:dyDescent="0.25">
      <c r="A13" s="5" t="s">
        <v>9</v>
      </c>
      <c r="B13" s="13" t="s">
        <v>46</v>
      </c>
      <c r="C13" s="19">
        <v>3178.8</v>
      </c>
      <c r="D13" s="24">
        <v>3183.2</v>
      </c>
      <c r="E13" s="24">
        <v>3183.2</v>
      </c>
      <c r="F13" s="16">
        <f t="shared" si="0"/>
        <v>100</v>
      </c>
    </row>
    <row r="14" spans="1:6" s="8" customFormat="1" ht="33" customHeight="1" x14ac:dyDescent="0.25">
      <c r="A14" s="7" t="s">
        <v>10</v>
      </c>
      <c r="B14" s="12" t="s">
        <v>47</v>
      </c>
      <c r="C14" s="18">
        <f>C15</f>
        <v>7363</v>
      </c>
      <c r="D14" s="18">
        <f>D15</f>
        <v>7641.27</v>
      </c>
      <c r="E14" s="18">
        <f>E15</f>
        <v>7418.6594400000004</v>
      </c>
      <c r="F14" s="15">
        <f t="shared" si="0"/>
        <v>97.086733488019661</v>
      </c>
    </row>
    <row r="15" spans="1:6" ht="38.25" customHeight="1" x14ac:dyDescent="0.25">
      <c r="A15" s="5" t="s">
        <v>90</v>
      </c>
      <c r="B15" s="13" t="s">
        <v>89</v>
      </c>
      <c r="C15" s="19">
        <v>7363</v>
      </c>
      <c r="D15" s="24">
        <v>7641.27</v>
      </c>
      <c r="E15" s="24">
        <v>7418.6594400000004</v>
      </c>
      <c r="F15" s="16">
        <f t="shared" si="0"/>
        <v>97.086733488019661</v>
      </c>
    </row>
    <row r="16" spans="1:6" s="8" customFormat="1" ht="18.75" customHeight="1" x14ac:dyDescent="0.25">
      <c r="A16" s="7" t="s">
        <v>11</v>
      </c>
      <c r="B16" s="12" t="s">
        <v>48</v>
      </c>
      <c r="C16" s="18">
        <f>SUM(C17:C20)</f>
        <v>165594.91183999999</v>
      </c>
      <c r="D16" s="18">
        <f>SUM(D17:D20)</f>
        <v>229236.69157000002</v>
      </c>
      <c r="E16" s="18">
        <f>SUM(E17:E20)</f>
        <v>224244.60718999998</v>
      </c>
      <c r="F16" s="15">
        <f t="shared" si="0"/>
        <v>97.822301331514524</v>
      </c>
    </row>
    <row r="17" spans="1:6" ht="17.25" customHeight="1" x14ac:dyDescent="0.25">
      <c r="A17" s="5" t="s">
        <v>12</v>
      </c>
      <c r="B17" s="13" t="s">
        <v>49</v>
      </c>
      <c r="C17" s="19">
        <v>8941</v>
      </c>
      <c r="D17" s="24">
        <v>9308</v>
      </c>
      <c r="E17" s="24">
        <v>9218.3299700000007</v>
      </c>
      <c r="F17" s="16">
        <f t="shared" si="0"/>
        <v>99.036634830253561</v>
      </c>
    </row>
    <row r="18" spans="1:6" ht="15.75" x14ac:dyDescent="0.25">
      <c r="A18" s="5" t="s">
        <v>13</v>
      </c>
      <c r="B18" s="13" t="s">
        <v>50</v>
      </c>
      <c r="C18" s="19">
        <v>12400</v>
      </c>
      <c r="D18" s="24">
        <v>12400</v>
      </c>
      <c r="E18" s="24">
        <v>12394.99562</v>
      </c>
      <c r="F18" s="16">
        <f t="shared" si="0"/>
        <v>99.959642096774189</v>
      </c>
    </row>
    <row r="19" spans="1:6" ht="19.5" customHeight="1" x14ac:dyDescent="0.25">
      <c r="A19" s="5" t="s">
        <v>14</v>
      </c>
      <c r="B19" s="13" t="s">
        <v>51</v>
      </c>
      <c r="C19" s="19">
        <v>125687.32799999999</v>
      </c>
      <c r="D19" s="24">
        <v>185405.01894000001</v>
      </c>
      <c r="E19" s="24">
        <v>180662.88860999999</v>
      </c>
      <c r="F19" s="16">
        <f t="shared" si="0"/>
        <v>97.442285890041276</v>
      </c>
    </row>
    <row r="20" spans="1:6" ht="17.25" customHeight="1" x14ac:dyDescent="0.25">
      <c r="A20" s="5" t="s">
        <v>15</v>
      </c>
      <c r="B20" s="13" t="s">
        <v>52</v>
      </c>
      <c r="C20" s="19">
        <v>18566.583839999999</v>
      </c>
      <c r="D20" s="24">
        <v>22123.672630000001</v>
      </c>
      <c r="E20" s="24">
        <v>21968.39299</v>
      </c>
      <c r="F20" s="16">
        <f t="shared" si="0"/>
        <v>99.298129010508688</v>
      </c>
    </row>
    <row r="21" spans="1:6" s="8" customFormat="1" ht="15.75" customHeight="1" x14ac:dyDescent="0.25">
      <c r="A21" s="7" t="s">
        <v>16</v>
      </c>
      <c r="B21" s="12" t="s">
        <v>53</v>
      </c>
      <c r="C21" s="18">
        <f>C22+C23+C24+C25</f>
        <v>66278.381380000006</v>
      </c>
      <c r="D21" s="18">
        <f>D22+D23+D24+D25</f>
        <v>95877.85007</v>
      </c>
      <c r="E21" s="18">
        <f>E22+E23+E24+E25</f>
        <v>94154.003800000006</v>
      </c>
      <c r="F21" s="15">
        <f t="shared" si="0"/>
        <v>98.20203908541815</v>
      </c>
    </row>
    <row r="22" spans="1:6" ht="15.75" x14ac:dyDescent="0.25">
      <c r="A22" s="5" t="s">
        <v>17</v>
      </c>
      <c r="B22" s="13" t="s">
        <v>54</v>
      </c>
      <c r="C22" s="19">
        <v>1500</v>
      </c>
      <c r="D22" s="24">
        <v>1875</v>
      </c>
      <c r="E22" s="24">
        <v>1398.02072</v>
      </c>
      <c r="F22" s="16">
        <f t="shared" si="0"/>
        <v>74.56110506666667</v>
      </c>
    </row>
    <row r="23" spans="1:6" ht="15.75" x14ac:dyDescent="0.25">
      <c r="A23" s="5" t="s">
        <v>18</v>
      </c>
      <c r="B23" s="13" t="s">
        <v>55</v>
      </c>
      <c r="C23" s="19">
        <v>9831.0037200000006</v>
      </c>
      <c r="D23" s="24">
        <v>23891.22</v>
      </c>
      <c r="E23" s="24">
        <v>23038.414089999998</v>
      </c>
      <c r="F23" s="16">
        <f t="shared" si="0"/>
        <v>96.430463115738746</v>
      </c>
    </row>
    <row r="24" spans="1:6" ht="15.75" x14ac:dyDescent="0.25">
      <c r="A24" s="5" t="s">
        <v>19</v>
      </c>
      <c r="B24" s="13" t="s">
        <v>56</v>
      </c>
      <c r="C24" s="19">
        <v>46847.377659999998</v>
      </c>
      <c r="D24" s="24">
        <v>61811.630069999999</v>
      </c>
      <c r="E24" s="24">
        <v>61417.56899</v>
      </c>
      <c r="F24" s="16">
        <f t="shared" si="0"/>
        <v>99.362480685991073</v>
      </c>
    </row>
    <row r="25" spans="1:6" ht="30" x14ac:dyDescent="0.25">
      <c r="A25" s="5" t="s">
        <v>87</v>
      </c>
      <c r="B25" s="13" t="s">
        <v>88</v>
      </c>
      <c r="C25" s="19">
        <v>8100</v>
      </c>
      <c r="D25" s="24">
        <v>8300</v>
      </c>
      <c r="E25" s="24">
        <v>8300</v>
      </c>
      <c r="F25" s="16">
        <f t="shared" si="0"/>
        <v>100</v>
      </c>
    </row>
    <row r="26" spans="1:6" s="8" customFormat="1" ht="21" customHeight="1" x14ac:dyDescent="0.25">
      <c r="A26" s="7" t="s">
        <v>81</v>
      </c>
      <c r="B26" s="12" t="s">
        <v>83</v>
      </c>
      <c r="C26" s="18">
        <f>C27</f>
        <v>8200</v>
      </c>
      <c r="D26" s="18">
        <f>D27</f>
        <v>8545.25504</v>
      </c>
      <c r="E26" s="18">
        <f t="shared" ref="E26" si="1">E27</f>
        <v>3545.25504</v>
      </c>
      <c r="F26" s="15">
        <f t="shared" si="0"/>
        <v>41.487995658465451</v>
      </c>
    </row>
    <row r="27" spans="1:6" ht="21" customHeight="1" x14ac:dyDescent="0.25">
      <c r="A27" s="5" t="s">
        <v>82</v>
      </c>
      <c r="B27" s="13" t="s">
        <v>84</v>
      </c>
      <c r="C27" s="19">
        <v>8200</v>
      </c>
      <c r="D27" s="24">
        <v>8545.25504</v>
      </c>
      <c r="E27" s="24">
        <v>3545.25504</v>
      </c>
      <c r="F27" s="16">
        <f t="shared" si="0"/>
        <v>41.487995658465451</v>
      </c>
    </row>
    <row r="28" spans="1:6" s="8" customFormat="1" ht="15.75" x14ac:dyDescent="0.25">
      <c r="A28" s="7" t="s">
        <v>20</v>
      </c>
      <c r="B28" s="12" t="s">
        <v>57</v>
      </c>
      <c r="C28" s="18">
        <f>SUM(C29:C33)</f>
        <v>1555383.1783700001</v>
      </c>
      <c r="D28" s="18">
        <f>SUM(D29:D33)</f>
        <v>1717939.8931</v>
      </c>
      <c r="E28" s="18">
        <f>SUM(E29:E33)</f>
        <v>1714850.90814</v>
      </c>
      <c r="F28" s="15">
        <f t="shared" si="0"/>
        <v>99.8201924891315</v>
      </c>
    </row>
    <row r="29" spans="1:6" ht="15.75" x14ac:dyDescent="0.25">
      <c r="A29" s="5" t="s">
        <v>21</v>
      </c>
      <c r="B29" s="13" t="s">
        <v>58</v>
      </c>
      <c r="C29" s="19">
        <v>475174.397</v>
      </c>
      <c r="D29" s="24">
        <v>516379.83357000002</v>
      </c>
      <c r="E29" s="24">
        <v>516163.91343000002</v>
      </c>
      <c r="F29" s="16">
        <f t="shared" si="0"/>
        <v>99.95818579155052</v>
      </c>
    </row>
    <row r="30" spans="1:6" ht="15.75" x14ac:dyDescent="0.25">
      <c r="A30" s="5" t="s">
        <v>22</v>
      </c>
      <c r="B30" s="13" t="s">
        <v>59</v>
      </c>
      <c r="C30" s="19">
        <v>848852.76587999996</v>
      </c>
      <c r="D30" s="24">
        <v>960517.90217999998</v>
      </c>
      <c r="E30" s="24">
        <v>959276.88390999998</v>
      </c>
      <c r="F30" s="16">
        <f t="shared" si="0"/>
        <v>99.87079696618008</v>
      </c>
    </row>
    <row r="31" spans="1:6" ht="15.75" x14ac:dyDescent="0.25">
      <c r="A31" s="9" t="s">
        <v>77</v>
      </c>
      <c r="B31" s="13" t="s">
        <v>78</v>
      </c>
      <c r="C31" s="19">
        <v>133957.29999999999</v>
      </c>
      <c r="D31" s="24">
        <v>137697.86210999999</v>
      </c>
      <c r="E31" s="24">
        <v>137667.58249999999</v>
      </c>
      <c r="F31" s="16">
        <f t="shared" si="0"/>
        <v>99.978010108845552</v>
      </c>
    </row>
    <row r="32" spans="1:6" ht="19.5" customHeight="1" x14ac:dyDescent="0.25">
      <c r="A32" s="5" t="s">
        <v>23</v>
      </c>
      <c r="B32" s="13" t="s">
        <v>60</v>
      </c>
      <c r="C32" s="19">
        <v>15871</v>
      </c>
      <c r="D32" s="24">
        <v>17270</v>
      </c>
      <c r="E32" s="24">
        <v>16785.490539999999</v>
      </c>
      <c r="F32" s="16">
        <f t="shared" si="0"/>
        <v>97.194502258251291</v>
      </c>
    </row>
    <row r="33" spans="1:6" ht="20.25" customHeight="1" x14ac:dyDescent="0.25">
      <c r="A33" s="5" t="s">
        <v>24</v>
      </c>
      <c r="B33" s="13" t="s">
        <v>61</v>
      </c>
      <c r="C33" s="19">
        <v>81527.715490000002</v>
      </c>
      <c r="D33" s="24">
        <v>86074.295240000007</v>
      </c>
      <c r="E33" s="24">
        <v>84957.037760000007</v>
      </c>
      <c r="F33" s="16">
        <f t="shared" si="0"/>
        <v>98.701984748309854</v>
      </c>
    </row>
    <row r="34" spans="1:6" s="8" customFormat="1" ht="15.75" x14ac:dyDescent="0.25">
      <c r="A34" s="7" t="s">
        <v>25</v>
      </c>
      <c r="B34" s="12" t="s">
        <v>62</v>
      </c>
      <c r="C34" s="18">
        <f>C35</f>
        <v>124612.02617</v>
      </c>
      <c r="D34" s="18">
        <f>D35</f>
        <v>132836.95110000001</v>
      </c>
      <c r="E34" s="18">
        <f>E35</f>
        <v>131157.75865999999</v>
      </c>
      <c r="F34" s="15">
        <f t="shared" si="0"/>
        <v>98.735899592624705</v>
      </c>
    </row>
    <row r="35" spans="1:6" ht="15.75" x14ac:dyDescent="0.25">
      <c r="A35" s="5" t="s">
        <v>26</v>
      </c>
      <c r="B35" s="13" t="s">
        <v>63</v>
      </c>
      <c r="C35" s="19">
        <v>124612.02617</v>
      </c>
      <c r="D35" s="24">
        <v>132836.95110000001</v>
      </c>
      <c r="E35" s="24">
        <v>131157.75865999999</v>
      </c>
      <c r="F35" s="16">
        <f t="shared" si="0"/>
        <v>98.735899592624705</v>
      </c>
    </row>
    <row r="36" spans="1:6" s="8" customFormat="1" ht="15.75" x14ac:dyDescent="0.25">
      <c r="A36" s="7" t="s">
        <v>27</v>
      </c>
      <c r="B36" s="12" t="s">
        <v>64</v>
      </c>
      <c r="C36" s="18">
        <f>C37+C38+C39</f>
        <v>163936.62078999999</v>
      </c>
      <c r="D36" s="18">
        <f>D37+D38+D39</f>
        <v>168368.63055</v>
      </c>
      <c r="E36" s="18">
        <f>E37+E38+E39</f>
        <v>164149.81091999999</v>
      </c>
      <c r="F36" s="15">
        <f t="shared" si="0"/>
        <v>97.4942959289871</v>
      </c>
    </row>
    <row r="37" spans="1:6" ht="15.75" x14ac:dyDescent="0.25">
      <c r="A37" s="5" t="s">
        <v>28</v>
      </c>
      <c r="B37" s="13" t="s">
        <v>65</v>
      </c>
      <c r="C37" s="19">
        <v>3265</v>
      </c>
      <c r="D37" s="24">
        <v>3650.3547699999999</v>
      </c>
      <c r="E37" s="24">
        <v>3333.6990999999998</v>
      </c>
      <c r="F37" s="16">
        <f t="shared" si="0"/>
        <v>91.325345344447157</v>
      </c>
    </row>
    <row r="38" spans="1:6" ht="18.75" customHeight="1" x14ac:dyDescent="0.25">
      <c r="A38" s="5" t="s">
        <v>29</v>
      </c>
      <c r="B38" s="13" t="s">
        <v>66</v>
      </c>
      <c r="C38" s="19">
        <v>4492.2731700000004</v>
      </c>
      <c r="D38" s="24">
        <v>13463.251</v>
      </c>
      <c r="E38" s="24">
        <v>11563.251</v>
      </c>
      <c r="F38" s="16">
        <f t="shared" si="0"/>
        <v>85.887509636416937</v>
      </c>
    </row>
    <row r="39" spans="1:6" ht="15.75" x14ac:dyDescent="0.25">
      <c r="A39" s="5" t="s">
        <v>30</v>
      </c>
      <c r="B39" s="13" t="s">
        <v>67</v>
      </c>
      <c r="C39" s="19">
        <v>156179.34761999999</v>
      </c>
      <c r="D39" s="24">
        <v>151255.02478000001</v>
      </c>
      <c r="E39" s="24">
        <v>149252.86082</v>
      </c>
      <c r="F39" s="16">
        <f t="shared" si="0"/>
        <v>98.676299208629842</v>
      </c>
    </row>
    <row r="40" spans="1:6" s="8" customFormat="1" ht="16.5" customHeight="1" x14ac:dyDescent="0.25">
      <c r="A40" s="7" t="s">
        <v>31</v>
      </c>
      <c r="B40" s="14" t="s">
        <v>68</v>
      </c>
      <c r="C40" s="18">
        <f>C41+C42</f>
        <v>57120</v>
      </c>
      <c r="D40" s="18">
        <f>D41+D42</f>
        <v>77084.062349999993</v>
      </c>
      <c r="E40" s="18">
        <f>E41+E42</f>
        <v>76820.950419999994</v>
      </c>
      <c r="F40" s="15">
        <f t="shared" si="0"/>
        <v>99.65866883246845</v>
      </c>
    </row>
    <row r="41" spans="1:6" ht="15.75" x14ac:dyDescent="0.25">
      <c r="A41" s="5" t="s">
        <v>32</v>
      </c>
      <c r="B41" s="13" t="s">
        <v>69</v>
      </c>
      <c r="C41" s="19">
        <v>37701.839529999997</v>
      </c>
      <c r="D41" s="24">
        <v>32837.960780000001</v>
      </c>
      <c r="E41" s="24">
        <v>32579.43547</v>
      </c>
      <c r="F41" s="16">
        <f t="shared" si="0"/>
        <v>99.212724225684994</v>
      </c>
    </row>
    <row r="42" spans="1:6" ht="15.75" x14ac:dyDescent="0.25">
      <c r="A42" s="5" t="s">
        <v>93</v>
      </c>
      <c r="B42" s="13" t="s">
        <v>94</v>
      </c>
      <c r="C42" s="19">
        <v>19418.160469999999</v>
      </c>
      <c r="D42" s="24">
        <v>44246.101569999999</v>
      </c>
      <c r="E42" s="24">
        <v>44241.514949999997</v>
      </c>
      <c r="F42" s="16">
        <f t="shared" si="0"/>
        <v>99.989633843802608</v>
      </c>
    </row>
    <row r="43" spans="1:6" s="8" customFormat="1" ht="15.75" x14ac:dyDescent="0.25">
      <c r="A43" s="7" t="s">
        <v>33</v>
      </c>
      <c r="B43" s="12" t="s">
        <v>70</v>
      </c>
      <c r="C43" s="18">
        <f>C44+C45</f>
        <v>5610</v>
      </c>
      <c r="D43" s="18">
        <f>D44+D45</f>
        <v>5610</v>
      </c>
      <c r="E43" s="18">
        <f>E44+E45</f>
        <v>5609.9222</v>
      </c>
      <c r="F43" s="15">
        <f t="shared" si="0"/>
        <v>99.998613190730836</v>
      </c>
    </row>
    <row r="44" spans="1:6" ht="15.75" x14ac:dyDescent="0.25">
      <c r="A44" s="5" t="s">
        <v>34</v>
      </c>
      <c r="B44" s="13" t="s">
        <v>71</v>
      </c>
      <c r="C44" s="19">
        <v>4300</v>
      </c>
      <c r="D44" s="24">
        <v>4300</v>
      </c>
      <c r="E44" s="24">
        <v>4300</v>
      </c>
      <c r="F44" s="16">
        <f t="shared" si="0"/>
        <v>100</v>
      </c>
    </row>
    <row r="45" spans="1:6" ht="17.25" customHeight="1" x14ac:dyDescent="0.25">
      <c r="A45" s="5" t="s">
        <v>35</v>
      </c>
      <c r="B45" s="13" t="s">
        <v>72</v>
      </c>
      <c r="C45" s="19">
        <v>1310</v>
      </c>
      <c r="D45" s="24">
        <v>1310</v>
      </c>
      <c r="E45" s="24">
        <v>1309.9222</v>
      </c>
      <c r="F45" s="16">
        <f t="shared" si="0"/>
        <v>99.994061068702294</v>
      </c>
    </row>
    <row r="46" spans="1:6" s="8" customFormat="1" ht="42.75" x14ac:dyDescent="0.25">
      <c r="A46" s="7" t="s">
        <v>36</v>
      </c>
      <c r="B46" s="12" t="s">
        <v>73</v>
      </c>
      <c r="C46" s="18">
        <f>C47+C48</f>
        <v>121956</v>
      </c>
      <c r="D46" s="18">
        <f>D47+D48</f>
        <v>128680.01091</v>
      </c>
      <c r="E46" s="18">
        <f>E47+E48</f>
        <v>128680.01091</v>
      </c>
      <c r="F46" s="15">
        <f t="shared" si="0"/>
        <v>100</v>
      </c>
    </row>
    <row r="47" spans="1:6" ht="49.5" customHeight="1" x14ac:dyDescent="0.25">
      <c r="A47" s="5" t="s">
        <v>37</v>
      </c>
      <c r="B47" s="13" t="s">
        <v>74</v>
      </c>
      <c r="C47" s="19">
        <v>121956</v>
      </c>
      <c r="D47" s="24">
        <v>121956</v>
      </c>
      <c r="E47" s="24">
        <v>121956</v>
      </c>
      <c r="F47" s="16">
        <f t="shared" si="0"/>
        <v>100</v>
      </c>
    </row>
    <row r="48" spans="1:6" ht="15.75" x14ac:dyDescent="0.25">
      <c r="A48" s="5" t="s">
        <v>38</v>
      </c>
      <c r="B48" s="13" t="s">
        <v>75</v>
      </c>
      <c r="C48" s="19"/>
      <c r="D48" s="24">
        <v>6724.01091</v>
      </c>
      <c r="E48" s="24">
        <v>6724.01091</v>
      </c>
      <c r="F48" s="16">
        <f t="shared" si="0"/>
        <v>100</v>
      </c>
    </row>
    <row r="49" spans="1:6" s="8" customFormat="1" ht="15.75" x14ac:dyDescent="0.25">
      <c r="A49" s="7" t="s">
        <v>39</v>
      </c>
      <c r="B49" s="12"/>
      <c r="C49" s="17">
        <f>C5+C12+C14+C16+C21+C26+C28+C34+C36+C40+C43+C46</f>
        <v>2456109.9185500001</v>
      </c>
      <c r="D49" s="15">
        <f>D46+D43+D40+D36+D34+D28+D21+D16+D14+D12+D5+D26</f>
        <v>2765698.6443800009</v>
      </c>
      <c r="E49" s="15">
        <f t="shared" ref="E49" si="2">E46+E43+E40+E36+E34+E28+E21+E16+E14+E12+E5+E26</f>
        <v>2740085.8265600004</v>
      </c>
      <c r="F49" s="15">
        <f t="shared" si="0"/>
        <v>99.073911473614572</v>
      </c>
    </row>
    <row r="50" spans="1:6" ht="15.75" x14ac:dyDescent="0.25">
      <c r="C50" s="10"/>
    </row>
    <row r="51" spans="1:6" ht="15.75" x14ac:dyDescent="0.25">
      <c r="C51" s="11"/>
    </row>
  </sheetData>
  <mergeCells count="2">
    <mergeCell ref="A1:F1"/>
    <mergeCell ref="E3:F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2025-01-22T06:06:43Z</dcterms:modified>
</cp:coreProperties>
</file>