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ЛЬГОТЫ\Оценка эффективности\"/>
    </mc:Choice>
  </mc:AlternateContent>
  <xr:revisionPtr revIDLastSave="0" documentId="13_ncr:1_{569C84D0-0B20-47B4-8062-D610B065BA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0" i="1"/>
  <c r="A23" i="1"/>
  <c r="A24" i="1"/>
  <c r="A25" i="1"/>
  <c r="A26" i="1" s="1"/>
  <c r="A27" i="1" s="1"/>
  <c r="I28" i="1"/>
  <c r="J28" i="1"/>
  <c r="H28" i="1"/>
  <c r="G15" i="1" l="1"/>
  <c r="H19" i="1" l="1"/>
  <c r="H12" i="1"/>
  <c r="G10" i="1" l="1"/>
  <c r="L28" i="1" l="1"/>
  <c r="M28" i="1"/>
  <c r="N28" i="1"/>
  <c r="O28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G12" i="1"/>
  <c r="G13" i="1"/>
  <c r="G14" i="1"/>
  <c r="G16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<sst xmlns="http://schemas.openxmlformats.org/spreadsheetml/2006/main" count="186" uniqueCount="60">
  <si>
    <t>№ п/п</t>
  </si>
  <si>
    <t>Наименование налога</t>
  </si>
  <si>
    <t>Содержание льготы</t>
  </si>
  <si>
    <t>Наименование муниципальной программы или отнесение к непрограммным мероприятиям</t>
  </si>
  <si>
    <t>Показатель результативности налоговой льготы (налогового расхода) (индикатор)</t>
  </si>
  <si>
    <t>Количество налогоплательщиков  воспользовавшихся льготой</t>
  </si>
  <si>
    <t>Величина потерь бюджета муниципального района Мелеузовский район Республики Башкортостан в результате применения льготы (тыс.руб.)</t>
  </si>
  <si>
    <t xml:space="preserve">Удельный вес льгот в общей сумме налоговых доходов бюджета </t>
  </si>
  <si>
    <t>Соответствие критериям результативности (да/нет)</t>
  </si>
  <si>
    <t>Соответствие критериям целесообразности (да /нет)</t>
  </si>
  <si>
    <t>Бюджетная эффективность стимулирующей налоговой льготы</t>
  </si>
  <si>
    <t>Предложения по результатам оценки</t>
  </si>
  <si>
    <t>Социальная</t>
  </si>
  <si>
    <t>земельный налог</t>
  </si>
  <si>
    <t>Результаты оценки эффективности</t>
  </si>
  <si>
    <t xml:space="preserve">налоговых льгот (налоговых расходов) по муниципальному району Мелеузовский район Республики Башкортостан </t>
  </si>
  <si>
    <t>Наименование</t>
  </si>
  <si>
    <t>Результат</t>
  </si>
  <si>
    <t>да</t>
  </si>
  <si>
    <t>не расчитывается</t>
  </si>
  <si>
    <t>нет</t>
  </si>
  <si>
    <t>непрограммное мероприятие</t>
  </si>
  <si>
    <t>Уменьшение встречных финансовых потоков</t>
  </si>
  <si>
    <t>Заместитель главы администрации - начальник финансового управления</t>
  </si>
  <si>
    <t>Г.Н.Гончаренко</t>
  </si>
  <si>
    <t>общее количество граждан соответсвующей категории</t>
  </si>
  <si>
    <t>УТВЕРЖДАЮ</t>
  </si>
  <si>
    <t>______________</t>
  </si>
  <si>
    <t>Полное освобождение от налогообложения Героев Советского Союза, Героев Российской Федерации и полных кавалеры ордена Славы;</t>
  </si>
  <si>
    <t>Полное освобождение от налогообложения Героев Социалистического Труда;</t>
  </si>
  <si>
    <t>Полное освобождение от налогообложения  Ветеранов Великой Отечественной войны;</t>
  </si>
  <si>
    <t>Полное освобождение от налогообложения  инвалидов Великой Отечественной войны и инвалидов боевых действий;</t>
  </si>
  <si>
    <t xml:space="preserve"> Полное освобождение от налогообложения ветеранов боевых действий;</t>
  </si>
  <si>
    <t>Полное освобождение от налогообложения  граждан Российской Федерации, подвергшихся воздействию радиации вследствие катастрофы на Чернобыльской АЭС;</t>
  </si>
  <si>
    <t>Полное освобождение от налогообложения  физических лица, имеющих право на получение социальной поддержки в соответствии с Федеральным законом от 26 ноября 1998 № 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Теча»;</t>
  </si>
  <si>
    <t>Полное освобождение от налогообложения  граждан Российской Федерации, подвергшихся радиационному воздействию вследствие ядерных испытаний на Семипалатинском полигоне;</t>
  </si>
  <si>
    <t>Полное освобождение от налогообложения  физических лица, принимавших в составе подразделений особого риска непосредственное участие в испытаниях ядерного и термоядерного оружия, ликвидации аварии ядерных установок на средствах вооружения и военных объектах;</t>
  </si>
  <si>
    <t>Полное освобождение от налогообложения  инвалидов I и II группы, инвалидов с детства;</t>
  </si>
  <si>
    <t>Полное освобождение от налогообложения  организации в отношении земельных участков, занятых автомобильными дорогами общего пользования регионального или местного значения;</t>
  </si>
  <si>
    <t>Полное освобождение от налогообложения организации, в отношении земельных участков общего пользования, в т.ч. под размещение кладбищ, скотомогильников, памятников и монументов.</t>
  </si>
  <si>
    <t>Техническая</t>
  </si>
  <si>
    <t>Социальное развитие городского и сельских поселений муниципального района Мелеузовский район Республики Башкортостан</t>
  </si>
  <si>
    <t>доля плательщиков, воспользовавшихся льготой по местным налогам, от общего количества плательщиков муниципального образования</t>
  </si>
  <si>
    <t>Тип льготы (целевая составляющая): социальная, техническая, стимулирующая</t>
  </si>
  <si>
    <t>ИТОГО</t>
  </si>
  <si>
    <t>субъекты инвестиционной деятельности, реализующие приоритетные инвестиционные проекты Республики Башкортостан (далее - инвестор), включенные в утверждаемые Правительством Республики Башкортостан комплексные программы экономического и социального развития муниципальных образований Республики Башкортостан, в течение трех лет с момента начала осуществления вложений в основные средства</t>
  </si>
  <si>
    <t>Увеличение объема инвестиций</t>
  </si>
  <si>
    <t>Развитие и поддержка малого и среднего предпринимательства в муниципальном районе Мелеузовский район Республики Башкортостан</t>
  </si>
  <si>
    <t>Стимулирующая</t>
  </si>
  <si>
    <t xml:space="preserve">за 2020г. </t>
  </si>
  <si>
    <t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Федерации;</t>
  </si>
  <si>
    <t>физические лица в отношении объектов налогообложения, предусмотренных абзацем вторым пункта 10 статьи 378.2 Налогового кодекса Российской Федерации</t>
  </si>
  <si>
    <r>
      <t xml:space="preserve">юридические лица в отношении земельных участков, предоставленных для размещения объектов торговли (торговых центров, торгово-развлекательных </t>
    </r>
    <r>
      <rPr>
        <sz val="10"/>
        <color rgb="FF070707"/>
        <rFont val="Times New Roman"/>
        <family val="1"/>
        <charset val="204"/>
      </rPr>
      <t>центров (комплексов)) площадью свыше 5000 кв. 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указанных юридических не менее 90% от количества работников в марте 2020 года</t>
    </r>
  </si>
  <si>
    <r>
      <t>социально-ориентированные некоммерческие организации (</t>
    </r>
    <r>
      <rPr>
        <sz val="10"/>
        <color rgb="FF000000"/>
        <rFont val="Times New Roman"/>
        <family val="1"/>
        <charset val="204"/>
      </rPr>
      <t>(за исключением государственных корпораций, государственных компаний, общественных объединений, являющихся политическими партиями))</t>
    </r>
    <r>
      <rPr>
        <sz val="10"/>
        <color theme="1"/>
        <rFont val="Times New Roman"/>
        <family val="1"/>
        <charset val="204"/>
      </rPr>
      <t xml:space="preserve">, в отношении земельных участков, используемых ими для осуществления </t>
    </r>
    <r>
      <rPr>
        <sz val="10"/>
        <color rgb="FF000000"/>
        <rFont val="Times New Roman"/>
        <family val="1"/>
        <charset val="204"/>
      </rPr>
      <t>деятельности, направленной на решение социальных проблем, развитие гражданского общества в Российской Федерации, а также виды деятельности, предусмотренные статьей 31.1 Федерального закона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 от 12 января 1996 года № 7-ФЗ «О некоммерческих организациях», </t>
    </r>
    <r>
      <rPr>
        <sz val="10"/>
        <color rgb="FF070707"/>
        <rFont val="Times New Roman"/>
        <family val="1"/>
        <charset val="204"/>
      </rPr>
      <t>при условии сохранения в течение всего периода действия освобождения среднесписочной численности работников указанных юридических лиц не менее 90% от количества работников в марте 2020 года</t>
    </r>
  </si>
  <si>
    <r>
      <t xml:space="preserve">физические лица за 2019 год в отношении земельных участков, предоставленных для размещения объектов торговли (торговых центров, торгово-развлекательных </t>
    </r>
    <r>
      <rPr>
        <sz val="10"/>
        <color rgb="FF070707"/>
        <rFont val="Times New Roman"/>
        <family val="1"/>
        <charset val="204"/>
      </rPr>
      <t>центров (комплексов)) площадью свыше 5000 кв. 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указанных физических лиц не менее 90% от количества работников в марте 2020 года</t>
    </r>
  </si>
  <si>
    <t>налог на имущество физических лиц</t>
  </si>
  <si>
    <t>поддержка СМП в условиях пандемии</t>
  </si>
  <si>
    <t>сохранить льготу на 2022г., продолжить наблюдение</t>
  </si>
  <si>
    <t>сохранить льготу на 2022г.</t>
  </si>
  <si>
    <t>отменена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</si>
</sst>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%"/>
  </numFmts>
  <fonts count="11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7070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165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2" fillId="0" borderId="1" xfId="2" applyFont="1" applyBorder="1" applyAlignment="1">
      <alignment horizontal="center" vertical="top" wrapText="1"/>
    </xf>
    <xf numFmtId="10" fontId="2" fillId="0" borderId="1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horizontal="center" vertical="top" wrapText="1"/>
    </xf>
    <xf numFmtId="164" fontId="6" fillId="0" borderId="1" xfId="2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/>
    </xf>
    <xf numFmtId="0" fontId="5" fillId="0" borderId="0" xfId="0" applyFont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tabSelected="1" topLeftCell="A25" zoomScale="77" zoomScaleNormal="77" workbookViewId="0">
      <selection activeCell="L34" sqref="L34"/>
    </sheetView>
  </sheetViews>
  <sheetFormatPr defaultRowHeight="12.75" x14ac:dyDescent="0.2"/>
  <cols>
    <col min="1" max="1" width="5" style="3" customWidth="1"/>
    <col min="2" max="2" width="15.1640625" style="3" customWidth="1"/>
    <col min="3" max="3" width="38.83203125" style="20" customWidth="1"/>
    <col min="4" max="4" width="16.5" style="37" customWidth="1"/>
    <col min="5" max="5" width="23.83203125" style="37" customWidth="1"/>
    <col min="6" max="6" width="23.5" style="19" customWidth="1"/>
    <col min="7" max="7" width="13.6640625" style="3" customWidth="1"/>
    <col min="8" max="8" width="13.83203125" style="3" hidden="1" customWidth="1"/>
    <col min="9" max="9" width="23.5" style="15" customWidth="1"/>
    <col min="10" max="10" width="23.5" style="16" customWidth="1"/>
    <col min="11" max="11" width="15.83203125" style="16" customWidth="1"/>
    <col min="12" max="13" width="14.83203125" style="3" customWidth="1"/>
    <col min="14" max="14" width="18.33203125" style="3" customWidth="1"/>
    <col min="15" max="15" width="19.1640625" style="3" customWidth="1"/>
    <col min="16" max="16384" width="9.33203125" style="3"/>
  </cols>
  <sheetData>
    <row r="1" spans="1:17" ht="15.75" x14ac:dyDescent="0.2">
      <c r="N1" s="41" t="s">
        <v>26</v>
      </c>
      <c r="O1" s="41"/>
    </row>
    <row r="2" spans="1:17" ht="15.75" x14ac:dyDescent="0.2">
      <c r="N2" s="42" t="s">
        <v>23</v>
      </c>
      <c r="O2" s="42"/>
    </row>
    <row r="3" spans="1:17" ht="31.5" x14ac:dyDescent="0.2">
      <c r="N3" s="43" t="s">
        <v>27</v>
      </c>
      <c r="O3" s="44" t="s">
        <v>24</v>
      </c>
      <c r="Q3" s="15"/>
    </row>
    <row r="4" spans="1:17" x14ac:dyDescent="0.2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7" x14ac:dyDescent="0.2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7" x14ac:dyDescent="0.2">
      <c r="A6" s="29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8" spans="1:17" s="4" customFormat="1" ht="76.5" x14ac:dyDescent="0.2">
      <c r="A8" s="27" t="s">
        <v>0</v>
      </c>
      <c r="B8" s="27" t="s">
        <v>1</v>
      </c>
      <c r="C8" s="27" t="s">
        <v>2</v>
      </c>
      <c r="D8" s="38" t="s">
        <v>43</v>
      </c>
      <c r="E8" s="38" t="s">
        <v>3</v>
      </c>
      <c r="F8" s="30" t="s">
        <v>4</v>
      </c>
      <c r="G8" s="31"/>
      <c r="H8" s="11" t="s">
        <v>25</v>
      </c>
      <c r="I8" s="27" t="s">
        <v>5</v>
      </c>
      <c r="J8" s="27" t="s">
        <v>6</v>
      </c>
      <c r="K8" s="27" t="s">
        <v>7</v>
      </c>
      <c r="L8" s="27" t="s">
        <v>8</v>
      </c>
      <c r="M8" s="27" t="s">
        <v>9</v>
      </c>
      <c r="N8" s="27" t="s">
        <v>10</v>
      </c>
      <c r="O8" s="27" t="s">
        <v>11</v>
      </c>
    </row>
    <row r="9" spans="1:17" s="4" customFormat="1" x14ac:dyDescent="0.2">
      <c r="A9" s="28"/>
      <c r="B9" s="28"/>
      <c r="C9" s="28"/>
      <c r="D9" s="39"/>
      <c r="E9" s="39"/>
      <c r="F9" s="5" t="s">
        <v>16</v>
      </c>
      <c r="G9" s="5" t="s">
        <v>17</v>
      </c>
      <c r="H9" s="17"/>
      <c r="I9" s="28"/>
      <c r="J9" s="28"/>
      <c r="K9" s="28"/>
      <c r="L9" s="28"/>
      <c r="M9" s="28"/>
      <c r="N9" s="28"/>
      <c r="O9" s="28"/>
    </row>
    <row r="10" spans="1:17" ht="102" x14ac:dyDescent="0.2">
      <c r="A10" s="8">
        <v>1</v>
      </c>
      <c r="B10" s="1" t="s">
        <v>13</v>
      </c>
      <c r="C10" s="21" t="s">
        <v>28</v>
      </c>
      <c r="D10" s="22" t="s">
        <v>12</v>
      </c>
      <c r="E10" s="23" t="s">
        <v>41</v>
      </c>
      <c r="F10" s="23" t="s">
        <v>42</v>
      </c>
      <c r="G10" s="9">
        <f>I10/H10</f>
        <v>0</v>
      </c>
      <c r="H10" s="13">
        <v>1</v>
      </c>
      <c r="I10" s="7">
        <v>0</v>
      </c>
      <c r="J10" s="7">
        <v>0</v>
      </c>
      <c r="K10" s="14">
        <f>J10/746869.9</f>
        <v>0</v>
      </c>
      <c r="L10" s="7" t="s">
        <v>20</v>
      </c>
      <c r="M10" s="7" t="s">
        <v>18</v>
      </c>
      <c r="N10" s="7" t="s">
        <v>19</v>
      </c>
      <c r="O10" s="7" t="s">
        <v>57</v>
      </c>
    </row>
    <row r="11" spans="1:17" ht="102" x14ac:dyDescent="0.2">
      <c r="A11" s="8">
        <f>1+A10</f>
        <v>2</v>
      </c>
      <c r="B11" s="1" t="s">
        <v>13</v>
      </c>
      <c r="C11" s="21" t="s">
        <v>29</v>
      </c>
      <c r="D11" s="22" t="s">
        <v>12</v>
      </c>
      <c r="E11" s="23" t="s">
        <v>41</v>
      </c>
      <c r="F11" s="23" t="s">
        <v>42</v>
      </c>
      <c r="G11" s="9">
        <v>0</v>
      </c>
      <c r="H11" s="13">
        <v>0</v>
      </c>
      <c r="I11" s="7">
        <v>0</v>
      </c>
      <c r="J11" s="7">
        <v>0</v>
      </c>
      <c r="K11" s="14">
        <f t="shared" ref="K11:K28" si="0">J11/746869.9</f>
        <v>0</v>
      </c>
      <c r="L11" s="7" t="s">
        <v>20</v>
      </c>
      <c r="M11" s="7" t="s">
        <v>20</v>
      </c>
      <c r="N11" s="7" t="s">
        <v>19</v>
      </c>
      <c r="O11" s="7" t="s">
        <v>57</v>
      </c>
    </row>
    <row r="12" spans="1:17" ht="102" x14ac:dyDescent="0.2">
      <c r="A12" s="8">
        <f t="shared" ref="A12:A27" si="1">1+A11</f>
        <v>3</v>
      </c>
      <c r="B12" s="1" t="s">
        <v>13</v>
      </c>
      <c r="C12" s="21" t="s">
        <v>30</v>
      </c>
      <c r="D12" s="22" t="s">
        <v>12</v>
      </c>
      <c r="E12" s="23" t="s">
        <v>41</v>
      </c>
      <c r="F12" s="23" t="s">
        <v>42</v>
      </c>
      <c r="G12" s="9">
        <f t="shared" ref="G12:G21" si="2">I12/H12</f>
        <v>0.13368983957219252</v>
      </c>
      <c r="H12" s="26">
        <f>22+275+0+1+76</f>
        <v>374</v>
      </c>
      <c r="I12" s="32">
        <v>50</v>
      </c>
      <c r="J12" s="10">
        <v>27.852</v>
      </c>
      <c r="K12" s="14">
        <f t="shared" si="0"/>
        <v>3.7291635397276019E-5</v>
      </c>
      <c r="L12" s="7" t="s">
        <v>18</v>
      </c>
      <c r="M12" s="7" t="s">
        <v>18</v>
      </c>
      <c r="N12" s="7" t="s">
        <v>19</v>
      </c>
      <c r="O12" s="7" t="s">
        <v>58</v>
      </c>
    </row>
    <row r="13" spans="1:17" ht="102" x14ac:dyDescent="0.2">
      <c r="A13" s="8">
        <f t="shared" si="1"/>
        <v>4</v>
      </c>
      <c r="B13" s="1" t="s">
        <v>13</v>
      </c>
      <c r="C13" s="21" t="s">
        <v>31</v>
      </c>
      <c r="D13" s="22" t="s">
        <v>12</v>
      </c>
      <c r="E13" s="23" t="s">
        <v>41</v>
      </c>
      <c r="F13" s="23" t="s">
        <v>42</v>
      </c>
      <c r="G13" s="9">
        <f t="shared" si="2"/>
        <v>0.5</v>
      </c>
      <c r="H13" s="26">
        <v>2</v>
      </c>
      <c r="I13" s="32">
        <v>1</v>
      </c>
      <c r="J13" s="33">
        <v>1</v>
      </c>
      <c r="K13" s="14">
        <f t="shared" si="0"/>
        <v>1.338921276650726E-6</v>
      </c>
      <c r="L13" s="7" t="s">
        <v>18</v>
      </c>
      <c r="M13" s="7" t="s">
        <v>18</v>
      </c>
      <c r="N13" s="7" t="s">
        <v>19</v>
      </c>
      <c r="O13" s="7" t="s">
        <v>58</v>
      </c>
    </row>
    <row r="14" spans="1:17" ht="102" x14ac:dyDescent="0.2">
      <c r="A14" s="8">
        <f t="shared" si="1"/>
        <v>5</v>
      </c>
      <c r="B14" s="1" t="s">
        <v>13</v>
      </c>
      <c r="C14" s="21" t="s">
        <v>32</v>
      </c>
      <c r="D14" s="22" t="s">
        <v>12</v>
      </c>
      <c r="E14" s="23" t="s">
        <v>41</v>
      </c>
      <c r="F14" s="23" t="s">
        <v>42</v>
      </c>
      <c r="G14" s="9">
        <f t="shared" si="2"/>
        <v>0.39069767441860465</v>
      </c>
      <c r="H14" s="26">
        <v>860</v>
      </c>
      <c r="I14" s="32">
        <v>336</v>
      </c>
      <c r="J14" s="33">
        <v>140.04599999999999</v>
      </c>
      <c r="K14" s="14">
        <f t="shared" si="0"/>
        <v>1.8751056910982754E-4</v>
      </c>
      <c r="L14" s="7" t="s">
        <v>18</v>
      </c>
      <c r="M14" s="7" t="s">
        <v>18</v>
      </c>
      <c r="N14" s="7" t="s">
        <v>19</v>
      </c>
      <c r="O14" s="7" t="s">
        <v>58</v>
      </c>
    </row>
    <row r="15" spans="1:17" ht="102" x14ac:dyDescent="0.2">
      <c r="A15" s="8">
        <f t="shared" si="1"/>
        <v>6</v>
      </c>
      <c r="B15" s="1" t="s">
        <v>13</v>
      </c>
      <c r="C15" s="21" t="s">
        <v>33</v>
      </c>
      <c r="D15" s="22" t="s">
        <v>12</v>
      </c>
      <c r="E15" s="23" t="s">
        <v>41</v>
      </c>
      <c r="F15" s="23" t="s">
        <v>42</v>
      </c>
      <c r="G15" s="9">
        <f>I15/H15</f>
        <v>0.45098039215686275</v>
      </c>
      <c r="H15" s="26">
        <v>51</v>
      </c>
      <c r="I15" s="32">
        <v>23</v>
      </c>
      <c r="J15" s="33">
        <v>9.2850000000000001</v>
      </c>
      <c r="K15" s="14">
        <f t="shared" si="0"/>
        <v>1.243188405370199E-5</v>
      </c>
      <c r="L15" s="7" t="s">
        <v>18</v>
      </c>
      <c r="M15" s="7" t="s">
        <v>18</v>
      </c>
      <c r="N15" s="7" t="s">
        <v>19</v>
      </c>
      <c r="O15" s="7" t="s">
        <v>58</v>
      </c>
    </row>
    <row r="16" spans="1:17" ht="153" x14ac:dyDescent="0.2">
      <c r="A16" s="8">
        <f t="shared" si="1"/>
        <v>7</v>
      </c>
      <c r="B16" s="1" t="s">
        <v>13</v>
      </c>
      <c r="C16" s="21" t="s">
        <v>34</v>
      </c>
      <c r="D16" s="22" t="s">
        <v>12</v>
      </c>
      <c r="E16" s="23" t="s">
        <v>41</v>
      </c>
      <c r="F16" s="23" t="s">
        <v>42</v>
      </c>
      <c r="G16" s="9">
        <f t="shared" si="2"/>
        <v>0</v>
      </c>
      <c r="H16" s="26">
        <v>1</v>
      </c>
      <c r="I16" s="32">
        <v>0</v>
      </c>
      <c r="J16" s="33">
        <v>0</v>
      </c>
      <c r="K16" s="14">
        <f t="shared" si="0"/>
        <v>0</v>
      </c>
      <c r="L16" s="7" t="s">
        <v>20</v>
      </c>
      <c r="M16" s="7" t="s">
        <v>20</v>
      </c>
      <c r="N16" s="7" t="s">
        <v>19</v>
      </c>
      <c r="O16" s="7" t="s">
        <v>57</v>
      </c>
    </row>
    <row r="17" spans="1:15" ht="102" x14ac:dyDescent="0.2">
      <c r="A17" s="8">
        <f t="shared" si="1"/>
        <v>8</v>
      </c>
      <c r="B17" s="1" t="s">
        <v>13</v>
      </c>
      <c r="C17" s="21" t="s">
        <v>35</v>
      </c>
      <c r="D17" s="22" t="s">
        <v>12</v>
      </c>
      <c r="E17" s="23" t="s">
        <v>41</v>
      </c>
      <c r="F17" s="23" t="s">
        <v>42</v>
      </c>
      <c r="G17" s="9">
        <f t="shared" si="2"/>
        <v>0</v>
      </c>
      <c r="H17" s="26">
        <v>1E-3</v>
      </c>
      <c r="I17" s="32">
        <v>0</v>
      </c>
      <c r="J17" s="33">
        <v>0</v>
      </c>
      <c r="K17" s="14">
        <f t="shared" si="0"/>
        <v>0</v>
      </c>
      <c r="L17" s="7" t="s">
        <v>20</v>
      </c>
      <c r="M17" s="7" t="s">
        <v>20</v>
      </c>
      <c r="N17" s="7" t="s">
        <v>19</v>
      </c>
      <c r="O17" s="7" t="s">
        <v>57</v>
      </c>
    </row>
    <row r="18" spans="1:15" ht="114.75" x14ac:dyDescent="0.2">
      <c r="A18" s="8">
        <f t="shared" si="1"/>
        <v>9</v>
      </c>
      <c r="B18" s="1" t="s">
        <v>13</v>
      </c>
      <c r="C18" s="21" t="s">
        <v>36</v>
      </c>
      <c r="D18" s="22" t="s">
        <v>12</v>
      </c>
      <c r="E18" s="23" t="s">
        <v>41</v>
      </c>
      <c r="F18" s="23" t="s">
        <v>42</v>
      </c>
      <c r="G18" s="9">
        <f t="shared" si="2"/>
        <v>0.14285714285714285</v>
      </c>
      <c r="H18" s="34">
        <v>7</v>
      </c>
      <c r="I18" s="32">
        <v>1</v>
      </c>
      <c r="J18" s="33">
        <v>1</v>
      </c>
      <c r="K18" s="14">
        <f t="shared" si="0"/>
        <v>1.338921276650726E-6</v>
      </c>
      <c r="L18" s="7" t="s">
        <v>18</v>
      </c>
      <c r="M18" s="7" t="s">
        <v>18</v>
      </c>
      <c r="N18" s="7" t="s">
        <v>19</v>
      </c>
      <c r="O18" s="7" t="s">
        <v>58</v>
      </c>
    </row>
    <row r="19" spans="1:15" ht="102" x14ac:dyDescent="0.2">
      <c r="A19" s="8">
        <f t="shared" si="1"/>
        <v>10</v>
      </c>
      <c r="B19" s="1" t="s">
        <v>13</v>
      </c>
      <c r="C19" s="21" t="s">
        <v>37</v>
      </c>
      <c r="D19" s="22" t="s">
        <v>12</v>
      </c>
      <c r="E19" s="23" t="s">
        <v>41</v>
      </c>
      <c r="F19" s="23" t="s">
        <v>42</v>
      </c>
      <c r="G19" s="9">
        <f t="shared" si="2"/>
        <v>0.18595041322314049</v>
      </c>
      <c r="H19" s="34">
        <f>452+3800+346</f>
        <v>4598</v>
      </c>
      <c r="I19" s="32">
        <v>855</v>
      </c>
      <c r="J19" s="33">
        <v>558.17200000000003</v>
      </c>
      <c r="K19" s="14">
        <f t="shared" si="0"/>
        <v>7.4734836683068898E-4</v>
      </c>
      <c r="L19" s="7" t="s">
        <v>18</v>
      </c>
      <c r="M19" s="7" t="s">
        <v>18</v>
      </c>
      <c r="N19" s="7" t="s">
        <v>19</v>
      </c>
      <c r="O19" s="7" t="s">
        <v>58</v>
      </c>
    </row>
    <row r="20" spans="1:15" ht="76.5" x14ac:dyDescent="0.2">
      <c r="A20" s="8">
        <f t="shared" si="1"/>
        <v>11</v>
      </c>
      <c r="B20" s="1" t="s">
        <v>13</v>
      </c>
      <c r="C20" s="21" t="s">
        <v>38</v>
      </c>
      <c r="D20" s="22" t="s">
        <v>40</v>
      </c>
      <c r="E20" s="7" t="s">
        <v>21</v>
      </c>
      <c r="F20" s="7" t="s">
        <v>22</v>
      </c>
      <c r="G20" s="9">
        <f t="shared" si="2"/>
        <v>5.8823529411764705E-2</v>
      </c>
      <c r="H20" s="12">
        <v>17</v>
      </c>
      <c r="I20" s="7">
        <v>1</v>
      </c>
      <c r="J20" s="10">
        <v>11</v>
      </c>
      <c r="K20" s="14">
        <f t="shared" si="0"/>
        <v>1.4728134043157984E-5</v>
      </c>
      <c r="L20" s="7" t="s">
        <v>18</v>
      </c>
      <c r="M20" s="7" t="s">
        <v>18</v>
      </c>
      <c r="N20" s="7" t="s">
        <v>19</v>
      </c>
      <c r="O20" s="7" t="s">
        <v>58</v>
      </c>
    </row>
    <row r="21" spans="1:15" ht="89.25" x14ac:dyDescent="0.2">
      <c r="A21" s="8">
        <f t="shared" si="1"/>
        <v>12</v>
      </c>
      <c r="B21" s="1" t="s">
        <v>13</v>
      </c>
      <c r="C21" s="21" t="s">
        <v>39</v>
      </c>
      <c r="D21" s="22" t="s">
        <v>40</v>
      </c>
      <c r="E21" s="7" t="s">
        <v>21</v>
      </c>
      <c r="F21" s="7" t="s">
        <v>22</v>
      </c>
      <c r="G21" s="9">
        <f t="shared" si="2"/>
        <v>0.29411764705882354</v>
      </c>
      <c r="H21" s="18">
        <v>17</v>
      </c>
      <c r="I21" s="7">
        <v>5</v>
      </c>
      <c r="J21" s="10">
        <v>7.2</v>
      </c>
      <c r="K21" s="14">
        <f t="shared" si="0"/>
        <v>9.6402331918852259E-6</v>
      </c>
      <c r="L21" s="7" t="s">
        <v>18</v>
      </c>
      <c r="M21" s="7" t="s">
        <v>18</v>
      </c>
      <c r="N21" s="7" t="s">
        <v>19</v>
      </c>
      <c r="O21" s="7" t="s">
        <v>58</v>
      </c>
    </row>
    <row r="22" spans="1:15" ht="178.5" x14ac:dyDescent="0.2">
      <c r="A22" s="8">
        <f t="shared" si="1"/>
        <v>13</v>
      </c>
      <c r="B22" s="2" t="s">
        <v>13</v>
      </c>
      <c r="C22" s="35" t="s">
        <v>45</v>
      </c>
      <c r="D22" s="7" t="s">
        <v>48</v>
      </c>
      <c r="E22" s="7" t="s">
        <v>47</v>
      </c>
      <c r="F22" s="7" t="s">
        <v>46</v>
      </c>
      <c r="G22" s="9">
        <v>0</v>
      </c>
      <c r="H22" s="25">
        <v>2</v>
      </c>
      <c r="I22" s="7">
        <v>0</v>
      </c>
      <c r="J22" s="10">
        <v>0</v>
      </c>
      <c r="K22" s="14">
        <f t="shared" si="0"/>
        <v>0</v>
      </c>
      <c r="L22" s="7" t="s">
        <v>20</v>
      </c>
      <c r="M22" s="7" t="s">
        <v>20</v>
      </c>
      <c r="N22" s="7" t="s">
        <v>20</v>
      </c>
      <c r="O22" s="7" t="s">
        <v>58</v>
      </c>
    </row>
    <row r="23" spans="1:15" ht="255" x14ac:dyDescent="0.2">
      <c r="A23" s="8">
        <f t="shared" si="1"/>
        <v>14</v>
      </c>
      <c r="B23" s="2" t="s">
        <v>13</v>
      </c>
      <c r="C23" s="23" t="s">
        <v>52</v>
      </c>
      <c r="D23" s="7" t="s">
        <v>48</v>
      </c>
      <c r="E23" s="7" t="s">
        <v>47</v>
      </c>
      <c r="F23" s="7" t="s">
        <v>56</v>
      </c>
      <c r="G23" s="9">
        <v>0</v>
      </c>
      <c r="H23" s="25">
        <v>0</v>
      </c>
      <c r="I23" s="7">
        <v>0</v>
      </c>
      <c r="J23" s="10">
        <v>0</v>
      </c>
      <c r="K23" s="14">
        <f t="shared" si="0"/>
        <v>0</v>
      </c>
      <c r="L23" s="7" t="s">
        <v>20</v>
      </c>
      <c r="M23" s="7" t="s">
        <v>20</v>
      </c>
      <c r="N23" s="7" t="s">
        <v>20</v>
      </c>
      <c r="O23" s="7" t="s">
        <v>59</v>
      </c>
    </row>
    <row r="24" spans="1:15" ht="293.25" x14ac:dyDescent="0.2">
      <c r="A24" s="8">
        <f t="shared" si="1"/>
        <v>15</v>
      </c>
      <c r="B24" s="2" t="s">
        <v>13</v>
      </c>
      <c r="C24" s="23" t="s">
        <v>53</v>
      </c>
      <c r="D24" s="7" t="s">
        <v>48</v>
      </c>
      <c r="E24" s="7" t="s">
        <v>47</v>
      </c>
      <c r="F24" s="7" t="s">
        <v>56</v>
      </c>
      <c r="G24" s="9">
        <v>0</v>
      </c>
      <c r="H24" s="25">
        <v>0</v>
      </c>
      <c r="I24" s="7">
        <v>0</v>
      </c>
      <c r="J24" s="10">
        <v>0</v>
      </c>
      <c r="K24" s="14">
        <f t="shared" si="0"/>
        <v>0</v>
      </c>
      <c r="L24" s="7" t="s">
        <v>20</v>
      </c>
      <c r="M24" s="7" t="s">
        <v>20</v>
      </c>
      <c r="N24" s="7" t="s">
        <v>20</v>
      </c>
      <c r="O24" s="7" t="s">
        <v>59</v>
      </c>
    </row>
    <row r="25" spans="1:15" ht="255" x14ac:dyDescent="0.2">
      <c r="A25" s="8">
        <f t="shared" si="1"/>
        <v>16</v>
      </c>
      <c r="B25" s="2" t="s">
        <v>13</v>
      </c>
      <c r="C25" s="35" t="s">
        <v>54</v>
      </c>
      <c r="D25" s="7" t="s">
        <v>48</v>
      </c>
      <c r="E25" s="7" t="s">
        <v>47</v>
      </c>
      <c r="F25" s="7" t="s">
        <v>56</v>
      </c>
      <c r="G25" s="9">
        <v>0</v>
      </c>
      <c r="H25" s="25"/>
      <c r="I25" s="7">
        <v>0</v>
      </c>
      <c r="J25" s="10">
        <v>0</v>
      </c>
      <c r="K25" s="14">
        <f t="shared" si="0"/>
        <v>0</v>
      </c>
      <c r="L25" s="7" t="s">
        <v>20</v>
      </c>
      <c r="M25" s="7" t="s">
        <v>20</v>
      </c>
      <c r="N25" s="7" t="s">
        <v>20</v>
      </c>
      <c r="O25" s="7" t="s">
        <v>59</v>
      </c>
    </row>
    <row r="26" spans="1:15" ht="89.25" x14ac:dyDescent="0.2">
      <c r="A26" s="8">
        <f t="shared" si="1"/>
        <v>17</v>
      </c>
      <c r="B26" s="2" t="s">
        <v>55</v>
      </c>
      <c r="C26" s="36" t="s">
        <v>50</v>
      </c>
      <c r="D26" s="7" t="s">
        <v>48</v>
      </c>
      <c r="E26" s="7" t="s">
        <v>47</v>
      </c>
      <c r="F26" s="7" t="s">
        <v>56</v>
      </c>
      <c r="G26" s="9">
        <v>0</v>
      </c>
      <c r="H26" s="25">
        <v>24</v>
      </c>
      <c r="I26" s="7">
        <v>24</v>
      </c>
      <c r="J26" s="10">
        <v>659</v>
      </c>
      <c r="K26" s="14">
        <f t="shared" si="0"/>
        <v>8.8234912131282832E-4</v>
      </c>
      <c r="L26" s="7" t="s">
        <v>20</v>
      </c>
      <c r="M26" s="7" t="s">
        <v>20</v>
      </c>
      <c r="N26" s="7" t="s">
        <v>20</v>
      </c>
      <c r="O26" s="7" t="s">
        <v>59</v>
      </c>
    </row>
    <row r="27" spans="1:15" ht="89.25" x14ac:dyDescent="0.2">
      <c r="A27" s="8">
        <f t="shared" si="1"/>
        <v>18</v>
      </c>
      <c r="B27" s="2" t="s">
        <v>55</v>
      </c>
      <c r="C27" s="35" t="s">
        <v>51</v>
      </c>
      <c r="D27" s="7" t="s">
        <v>48</v>
      </c>
      <c r="E27" s="7" t="s">
        <v>47</v>
      </c>
      <c r="F27" s="7" t="s">
        <v>56</v>
      </c>
      <c r="G27" s="9">
        <v>0</v>
      </c>
      <c r="H27" s="25">
        <v>0</v>
      </c>
      <c r="I27" s="7">
        <v>0</v>
      </c>
      <c r="J27" s="10">
        <v>0</v>
      </c>
      <c r="K27" s="14">
        <f t="shared" si="0"/>
        <v>0</v>
      </c>
      <c r="L27" s="7" t="s">
        <v>20</v>
      </c>
      <c r="M27" s="7" t="s">
        <v>20</v>
      </c>
      <c r="N27" s="7" t="s">
        <v>20</v>
      </c>
      <c r="O27" s="7" t="s">
        <v>59</v>
      </c>
    </row>
    <row r="28" spans="1:15" x14ac:dyDescent="0.2">
      <c r="A28" s="8"/>
      <c r="B28" s="8"/>
      <c r="C28" s="6"/>
      <c r="D28" s="23"/>
      <c r="E28" s="23"/>
      <c r="F28" s="23"/>
      <c r="G28" s="24" t="s">
        <v>44</v>
      </c>
      <c r="H28" s="40">
        <f>SUM(H10:H27)</f>
        <v>5954.0010000000002</v>
      </c>
      <c r="I28" s="40">
        <f t="shared" ref="I28:J28" si="3">SUM(I10:I27)</f>
        <v>1296</v>
      </c>
      <c r="J28" s="40">
        <f t="shared" si="3"/>
        <v>1414.5550000000001</v>
      </c>
      <c r="K28" s="14">
        <f t="shared" si="0"/>
        <v>1.8939777864926677E-3</v>
      </c>
      <c r="L28" s="24">
        <f>SUM(L10:L22)</f>
        <v>0</v>
      </c>
      <c r="M28" s="24">
        <f>SUM(M10:M22)</f>
        <v>0</v>
      </c>
      <c r="N28" s="24">
        <f>SUM(N10:N22)</f>
        <v>0</v>
      </c>
      <c r="O28" s="24">
        <f>SUM(O10:O22)</f>
        <v>0</v>
      </c>
    </row>
  </sheetData>
  <mergeCells count="18">
    <mergeCell ref="M8:M9"/>
    <mergeCell ref="N2:O2"/>
    <mergeCell ref="N1:O1"/>
    <mergeCell ref="N8:N9"/>
    <mergeCell ref="O8:O9"/>
    <mergeCell ref="A4:O4"/>
    <mergeCell ref="A5:O5"/>
    <mergeCell ref="A6:O6"/>
    <mergeCell ref="F8:G8"/>
    <mergeCell ref="A8:A9"/>
    <mergeCell ref="B8:B9"/>
    <mergeCell ref="C8:C9"/>
    <mergeCell ref="D8:D9"/>
    <mergeCell ref="E8:E9"/>
    <mergeCell ref="I8:I9"/>
    <mergeCell ref="J8:J9"/>
    <mergeCell ref="K8:K9"/>
    <mergeCell ref="L8:L9"/>
  </mergeCells>
  <pageMargins left="0.31496062992125984" right="0.27559055118110237" top="0.47244094488188981" bottom="0.43307086614173229" header="0.31496062992125984" footer="0.31496062992125984"/>
  <pageSetup paperSize="9" scale="59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2021-08-06T06:53:14Z</cp:lastPrinted>
  <dcterms:created xsi:type="dcterms:W3CDTF">2018-07-18T11:11:35Z</dcterms:created>
  <dcterms:modified xsi:type="dcterms:W3CDTF">2021-08-06T06:53:43Z</dcterms:modified>
</cp:coreProperties>
</file>