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'показатели'!$6:$6</definedName>
  </definedNames>
  <calcPr fullCalcOnLoad="1"/>
</workbook>
</file>

<file path=xl/sharedStrings.xml><?xml version="1.0" encoding="utf-8"?>
<sst xmlns="http://schemas.openxmlformats.org/spreadsheetml/2006/main" count="126" uniqueCount="124">
  <si>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</si>
  <si>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</si>
  <si>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</si>
  <si>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</si>
  <si>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</si>
  <si>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</si>
  <si>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</si>
  <si>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</si>
  <si>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</si>
  <si>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</si>
  <si>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</si>
  <si>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</si>
  <si>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</si>
  <si>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</si>
  <si>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</si>
  <si>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</si>
  <si>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</si>
  <si>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</si>
  <si>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</si>
  <si>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</si>
  <si>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</si>
  <si>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</si>
  <si>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</si>
  <si>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</si>
  <si>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</si>
  <si>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</si>
  <si>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</si>
  <si>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</si>
  <si>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</si>
  <si>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</si>
  <si>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</si>
  <si>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</si>
  <si>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</si>
  <si>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</si>
  <si>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</si>
  <si>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</si>
  <si>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</si>
  <si>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</si>
  <si>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</si>
  <si>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</si>
  <si>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</si>
  <si>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</si>
  <si>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</si>
  <si>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</si>
  <si>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</si>
  <si>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</si>
  <si>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</si>
  <si>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</si>
  <si>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</si>
  <si>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</si>
  <si>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</si>
  <si>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</si>
  <si>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</si>
  <si>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</si>
  <si>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</si>
  <si>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</si>
  <si>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</si>
  <si>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</si>
  <si>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</si>
  <si>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</si>
  <si>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</si>
  <si>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</si>
  <si>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</si>
  <si>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</si>
  <si>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</si>
  <si>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</si>
  <si>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</si>
  <si>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</si>
  <si>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</si>
  <si>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</si>
  <si>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</si>
  <si>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</si>
  <si>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</si>
  <si>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</si>
  <si>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</si>
  <si>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</si>
  <si>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</si>
  <si>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</si>
  <si>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</si>
  <si>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</si>
  <si>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</si>
  <si>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</si>
  <si>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</si>
  <si>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</si>
  <si>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</si>
  <si>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</si>
  <si>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</si>
  <si>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</si>
  <si>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</si>
  <si>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</si>
  <si>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</si>
  <si>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</si>
  <si>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</si>
  <si>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</si>
  <si>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</si>
  <si>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</si>
  <si>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</si>
  <si>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</si>
  <si>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</si>
  <si>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</si>
  <si>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</si>
  <si>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</si>
  <si>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</si>
  <si>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</si>
  <si>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</si>
  <si>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</si>
  <si>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</si>
  <si>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</si>
  <si>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</si>
  <si>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</si>
  <si>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</si>
  <si>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</si>
  <si>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Мелеузовский район Республики Башкортостан по доходам и расходам за 1 квартал 2021 года</t>
  </si>
  <si>
    <t>План на 2021 год</t>
  </si>
  <si>
    <t>Всего исполнено за 1 квартал 2021 года</t>
  </si>
  <si>
    <t>Назначено на 2021 год</t>
  </si>
  <si>
    <t>Исполнено за 1 квартал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</si>
  <si>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</si>
  <si>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</si>
  <si>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</si>
  <si>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</si>
  <si>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</si>
  <si>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Дефицит бюджета - 15 388,4 тыс. рублей</t>
  </si>
  <si>
    <t>Проект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</si>
</sst>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1" fillId="32" borderId="10" xfId="0" applyNumberFormat="1" applyFont="1" applyFill="1" applyBorder="1" applyAlignment="1">
      <alignment horizontal="right" vertical="top" wrapText="1"/>
    </xf>
    <xf numFmtId="186" fontId="2" fillId="32" borderId="10" xfId="0" applyNumberFormat="1" applyFont="1" applyFill="1" applyBorder="1" applyAlignment="1">
      <alignment horizontal="right"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2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/>
    </xf>
    <xf numFmtId="0" fontId="7" fillId="32" borderId="13" xfId="0" applyFont="1" applyFill="1" applyBorder="1" applyAlignment="1">
      <alignment vertical="top"/>
    </xf>
    <xf numFmtId="0" fontId="3" fillId="32" borderId="12" xfId="0" applyFont="1" applyFill="1" applyBorder="1" applyAlignment="1">
      <alignment horizontal="justify" vertical="top" wrapText="1"/>
    </xf>
    <xf numFmtId="0" fontId="3" fillId="32" borderId="13" xfId="0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16384" width="9.125" style="1" customWidth="1"/>
  </cols>
  <sheetData>
    <row r="1" spans="1:5" ht="16.5">
      <c r="A1" s="55" t="s">
        <v>123</v>
      </c>
      <c r="B1" s="55"/>
      <c r="C1" s="55"/>
      <c r="D1" s="55"/>
      <c r="E1" s="55"/>
    </row>
    <row r="2" spans="1:5" ht="16.5">
      <c r="A2" s="38" t="s">
        <v>66</v>
      </c>
      <c r="B2" s="38"/>
      <c r="C2" s="38"/>
      <c r="D2" s="38"/>
      <c r="E2" s="38"/>
    </row>
    <row r="3" spans="1:5" ht="16.5">
      <c r="A3" s="38" t="s">
        <v>112</v>
      </c>
      <c r="B3" s="38"/>
      <c r="C3" s="38"/>
      <c r="D3" s="38"/>
      <c r="E3" s="38"/>
    </row>
    <row r="4" spans="1:5" ht="16.5">
      <c r="A4" s="38"/>
      <c r="B4" s="38"/>
      <c r="C4" s="38"/>
      <c r="D4" s="38"/>
      <c r="E4" s="38"/>
    </row>
    <row r="5" spans="4:5" ht="16.5">
      <c r="D5" s="39" t="s">
        <v>17</v>
      </c>
      <c r="E5" s="39"/>
    </row>
    <row r="6" spans="1:5" s="4" customFormat="1" ht="88.5" customHeight="1">
      <c r="A6" s="40" t="s">
        <v>1</v>
      </c>
      <c r="B6" s="40"/>
      <c r="C6" s="30" t="s">
        <v>113</v>
      </c>
      <c r="D6" s="30" t="s">
        <v>114</v>
      </c>
      <c r="E6" s="30" t="s">
        <v>2</v>
      </c>
    </row>
    <row r="7" spans="1:5" s="4" customFormat="1" ht="18" customHeight="1">
      <c r="A7" s="41" t="s">
        <v>93</v>
      </c>
      <c r="B7" s="42"/>
      <c r="C7" s="29">
        <f>C8+C9+C10+C11+C12+C13+C14+C15+C16+C17+C18+C19</f>
        <v>645895</v>
      </c>
      <c r="D7" s="37">
        <f>D8+D9+D10+D11+D12+D13+D14+D15+D16+D17+D18+D19</f>
        <v>150133.7</v>
      </c>
      <c r="E7" s="37">
        <f>D7/C7*100</f>
        <v>23.244288932411617</v>
      </c>
    </row>
    <row r="8" spans="1:5" s="4" customFormat="1" ht="18" customHeight="1">
      <c r="A8" s="43" t="s">
        <v>3</v>
      </c>
      <c r="B8" s="44"/>
      <c r="C8" s="12">
        <v>394220</v>
      </c>
      <c r="D8" s="12">
        <v>83010.3</v>
      </c>
      <c r="E8" s="24">
        <f aca="true" t="shared" si="0" ref="E8:E26">D8/C8*100</f>
        <v>21.056846430926896</v>
      </c>
    </row>
    <row r="9" spans="1:5" s="4" customFormat="1" ht="36" customHeight="1">
      <c r="A9" s="43" t="s">
        <v>89</v>
      </c>
      <c r="B9" s="44"/>
      <c r="C9" s="12">
        <v>23454</v>
      </c>
      <c r="D9" s="12">
        <v>5158.1</v>
      </c>
      <c r="E9" s="24">
        <f t="shared" si="0"/>
        <v>21.99241067621728</v>
      </c>
    </row>
    <row r="10" spans="1:5" s="4" customFormat="1" ht="18" customHeight="1">
      <c r="A10" s="45" t="s">
        <v>4</v>
      </c>
      <c r="B10" s="46"/>
      <c r="C10" s="12">
        <v>129633</v>
      </c>
      <c r="D10" s="12">
        <v>37046</v>
      </c>
      <c r="E10" s="24">
        <f t="shared" si="0"/>
        <v>28.57759983954703</v>
      </c>
    </row>
    <row r="11" spans="1:5" s="4" customFormat="1" ht="18" customHeight="1">
      <c r="A11" s="45" t="s">
        <v>104</v>
      </c>
      <c r="B11" s="46"/>
      <c r="C11" s="12">
        <v>9407</v>
      </c>
      <c r="D11" s="12">
        <v>1868</v>
      </c>
      <c r="E11" s="24">
        <f t="shared" si="0"/>
        <v>19.857552886148614</v>
      </c>
    </row>
    <row r="12" spans="1:5" s="4" customFormat="1" ht="36.75" customHeight="1">
      <c r="A12" s="45" t="s">
        <v>54</v>
      </c>
      <c r="B12" s="46"/>
      <c r="C12" s="12">
        <v>1820</v>
      </c>
      <c r="D12" s="12">
        <v>76.4</v>
      </c>
      <c r="E12" s="24">
        <f t="shared" si="0"/>
        <v>4.197802197802198</v>
      </c>
    </row>
    <row r="13" spans="1:5" s="4" customFormat="1" ht="18" customHeight="1">
      <c r="A13" s="47" t="s">
        <v>9</v>
      </c>
      <c r="B13" s="48"/>
      <c r="C13" s="12">
        <v>10290</v>
      </c>
      <c r="D13" s="12">
        <v>2162.4</v>
      </c>
      <c r="E13" s="24">
        <f t="shared" si="0"/>
        <v>21.01457725947522</v>
      </c>
    </row>
    <row r="14" spans="1:5" s="4" customFormat="1" ht="36" customHeight="1">
      <c r="A14" s="43" t="s">
        <v>11</v>
      </c>
      <c r="B14" s="44"/>
      <c r="C14" s="12">
        <v>54274</v>
      </c>
      <c r="D14" s="12">
        <v>14522.8</v>
      </c>
      <c r="E14" s="24">
        <f t="shared" si="0"/>
        <v>26.758300475365736</v>
      </c>
    </row>
    <row r="15" spans="1:5" s="4" customFormat="1" ht="18" customHeight="1">
      <c r="A15" s="45" t="s">
        <v>5</v>
      </c>
      <c r="B15" s="46"/>
      <c r="C15" s="12">
        <v>4420</v>
      </c>
      <c r="D15" s="12">
        <v>2928</v>
      </c>
      <c r="E15" s="24">
        <f t="shared" si="0"/>
        <v>66.2443438914027</v>
      </c>
    </row>
    <row r="16" spans="1:5" s="4" customFormat="1" ht="36.75" customHeight="1">
      <c r="A16" s="45" t="s">
        <v>90</v>
      </c>
      <c r="B16" s="46"/>
      <c r="C16" s="12">
        <v>610</v>
      </c>
      <c r="D16" s="12">
        <v>-7.7</v>
      </c>
      <c r="E16" s="24">
        <f t="shared" si="0"/>
        <v>-1.2622950819672132</v>
      </c>
    </row>
    <row r="17" spans="1:5" s="4" customFormat="1" ht="18" customHeight="1">
      <c r="A17" s="43" t="s">
        <v>10</v>
      </c>
      <c r="B17" s="44"/>
      <c r="C17" s="12">
        <v>15206</v>
      </c>
      <c r="D17" s="12">
        <v>2022.2</v>
      </c>
      <c r="E17" s="24">
        <f t="shared" si="0"/>
        <v>13.298697882414837</v>
      </c>
    </row>
    <row r="18" spans="1:5" s="4" customFormat="1" ht="18" customHeight="1">
      <c r="A18" s="47" t="s">
        <v>6</v>
      </c>
      <c r="B18" s="48"/>
      <c r="C18" s="12">
        <v>1461</v>
      </c>
      <c r="D18" s="12">
        <v>497.2</v>
      </c>
      <c r="E18" s="24">
        <f t="shared" si="0"/>
        <v>34.031485284052025</v>
      </c>
    </row>
    <row r="19" spans="1:5" s="4" customFormat="1" ht="18" customHeight="1">
      <c r="A19" s="47" t="s">
        <v>7</v>
      </c>
      <c r="B19" s="48"/>
      <c r="C19" s="12">
        <v>1100</v>
      </c>
      <c r="D19" s="24">
        <v>850</v>
      </c>
      <c r="E19" s="24">
        <f t="shared" si="0"/>
        <v>77.27272727272727</v>
      </c>
    </row>
    <row r="20" spans="1:5" s="4" customFormat="1" ht="18" customHeight="1">
      <c r="A20" s="51" t="s">
        <v>16</v>
      </c>
      <c r="B20" s="52"/>
      <c r="C20" s="26">
        <f>C21+C28+C26+C27</f>
        <v>1366408.2000000002</v>
      </c>
      <c r="D20" s="26">
        <f>D21+D28+D26+D27</f>
        <v>261294.09999999998</v>
      </c>
      <c r="E20" s="25">
        <f t="shared" si="0"/>
        <v>19.122697009575905</v>
      </c>
    </row>
    <row r="21" spans="1:5" s="4" customFormat="1" ht="33" customHeight="1">
      <c r="A21" s="53" t="s">
        <v>52</v>
      </c>
      <c r="B21" s="54"/>
      <c r="C21" s="12">
        <f>C22+C23+C24+C25</f>
        <v>1365292.2000000002</v>
      </c>
      <c r="D21" s="12">
        <f>D22+D23+D24+D25</f>
        <v>277878.6</v>
      </c>
      <c r="E21" s="24">
        <f t="shared" si="0"/>
        <v>20.353049698811724</v>
      </c>
    </row>
    <row r="22" spans="1:5" s="4" customFormat="1" ht="18" customHeight="1">
      <c r="A22" s="45" t="s">
        <v>111</v>
      </c>
      <c r="B22" s="46"/>
      <c r="C22" s="12">
        <v>123992.5</v>
      </c>
      <c r="D22" s="12">
        <v>30998.1</v>
      </c>
      <c r="E22" s="24">
        <f t="shared" si="0"/>
        <v>24.99997983749017</v>
      </c>
    </row>
    <row r="23" spans="1:5" s="4" customFormat="1" ht="18" customHeight="1">
      <c r="A23" s="45" t="s">
        <v>87</v>
      </c>
      <c r="B23" s="46"/>
      <c r="C23" s="12">
        <v>258112.5</v>
      </c>
      <c r="D23" s="12">
        <v>36918.3</v>
      </c>
      <c r="E23" s="24">
        <f t="shared" si="0"/>
        <v>14.303181752142963</v>
      </c>
    </row>
    <row r="24" spans="1:5" s="4" customFormat="1" ht="18" customHeight="1">
      <c r="A24" s="45" t="s">
        <v>94</v>
      </c>
      <c r="B24" s="46"/>
      <c r="C24" s="12">
        <v>826314.1</v>
      </c>
      <c r="D24" s="12">
        <v>197314.8</v>
      </c>
      <c r="E24" s="24">
        <f>D24/C24*100</f>
        <v>23.878909968981528</v>
      </c>
    </row>
    <row r="25" spans="1:5" s="4" customFormat="1" ht="18" customHeight="1">
      <c r="A25" s="45" t="s">
        <v>88</v>
      </c>
      <c r="B25" s="46"/>
      <c r="C25" s="12">
        <v>156873.1</v>
      </c>
      <c r="D25" s="12">
        <v>12647.4</v>
      </c>
      <c r="E25" s="24">
        <f t="shared" si="0"/>
        <v>8.062185294993213</v>
      </c>
    </row>
    <row r="26" spans="1:5" s="4" customFormat="1" ht="18" customHeight="1">
      <c r="A26" s="45" t="s">
        <v>95</v>
      </c>
      <c r="B26" s="46"/>
      <c r="C26" s="12">
        <v>1116</v>
      </c>
      <c r="D26" s="12">
        <v>0</v>
      </c>
      <c r="E26" s="24">
        <f t="shared" si="0"/>
        <v>0</v>
      </c>
    </row>
    <row r="27" spans="1:5" s="4" customFormat="1" ht="53.25" customHeight="1">
      <c r="A27" s="45" t="s">
        <v>121</v>
      </c>
      <c r="B27" s="46"/>
      <c r="C27" s="12">
        <v>0</v>
      </c>
      <c r="D27" s="12">
        <v>221</v>
      </c>
      <c r="E27" s="24" t="s">
        <v>91</v>
      </c>
    </row>
    <row r="28" spans="1:5" s="4" customFormat="1" ht="36.75" customHeight="1">
      <c r="A28" s="45" t="s">
        <v>65</v>
      </c>
      <c r="B28" s="46"/>
      <c r="C28" s="12">
        <v>0</v>
      </c>
      <c r="D28" s="12">
        <v>-16805.5</v>
      </c>
      <c r="E28" s="24" t="s">
        <v>91</v>
      </c>
    </row>
    <row r="29" spans="1:5" s="4" customFormat="1" ht="15.75" customHeight="1">
      <c r="A29" s="49" t="s">
        <v>18</v>
      </c>
      <c r="B29" s="50"/>
      <c r="C29" s="10">
        <f>C20+C7</f>
        <v>2012303.2000000002</v>
      </c>
      <c r="D29" s="10">
        <f>D20+D7</f>
        <v>411427.8</v>
      </c>
      <c r="E29" s="25">
        <f>D29/C29*100</f>
        <v>20.445616744037377</v>
      </c>
    </row>
    <row r="30" spans="1:5" s="4" customFormat="1" ht="9" customHeight="1">
      <c r="A30" s="31"/>
      <c r="B30" s="32"/>
      <c r="C30" s="10"/>
      <c r="D30" s="10"/>
      <c r="E30" s="25"/>
    </row>
    <row r="31" spans="1:5" s="4" customFormat="1" ht="66" customHeight="1">
      <c r="A31" s="27" t="s">
        <v>8</v>
      </c>
      <c r="B31" s="27" t="s">
        <v>31</v>
      </c>
      <c r="C31" s="27" t="s">
        <v>115</v>
      </c>
      <c r="D31" s="27" t="s">
        <v>116</v>
      </c>
      <c r="E31" s="28" t="s">
        <v>2</v>
      </c>
    </row>
    <row r="32" spans="1:5" s="3" customFormat="1" ht="16.5">
      <c r="A32" s="8" t="s">
        <v>32</v>
      </c>
      <c r="B32" s="9" t="s">
        <v>19</v>
      </c>
      <c r="C32" s="10">
        <f>C33+C34+C36+C37+C35</f>
        <v>137910.4</v>
      </c>
      <c r="D32" s="10">
        <f>D33+D34+D36+D37+D35</f>
        <v>20088.4</v>
      </c>
      <c r="E32" s="10">
        <f aca="true" t="shared" si="1" ref="E32:E41">D32/C32*100</f>
        <v>14.566269113859434</v>
      </c>
    </row>
    <row r="33" spans="1:5" s="3" customFormat="1" ht="51.75" customHeight="1">
      <c r="A33" s="7" t="s">
        <v>14</v>
      </c>
      <c r="B33" s="11" t="s">
        <v>49</v>
      </c>
      <c r="C33" s="12">
        <v>4548</v>
      </c>
      <c r="D33" s="13">
        <v>874.6</v>
      </c>
      <c r="E33" s="12">
        <f t="shared" si="1"/>
        <v>19.23043095866315</v>
      </c>
    </row>
    <row r="34" spans="1:5" s="2" customFormat="1" ht="54" customHeight="1">
      <c r="A34" s="7" t="s">
        <v>0</v>
      </c>
      <c r="B34" s="11" t="s">
        <v>33</v>
      </c>
      <c r="C34" s="12">
        <v>99809.8</v>
      </c>
      <c r="D34" s="12">
        <v>15176</v>
      </c>
      <c r="E34" s="12">
        <f t="shared" si="1"/>
        <v>15.204919757378532</v>
      </c>
    </row>
    <row r="35" spans="1:5" s="2" customFormat="1" ht="18.75" customHeight="1">
      <c r="A35" s="7" t="s">
        <v>110</v>
      </c>
      <c r="B35" s="11" t="s">
        <v>109</v>
      </c>
      <c r="C35" s="12">
        <v>44.8</v>
      </c>
      <c r="D35" s="12">
        <v>0</v>
      </c>
      <c r="E35" s="12">
        <f t="shared" si="1"/>
        <v>0</v>
      </c>
    </row>
    <row r="36" spans="1:5" s="2" customFormat="1" ht="16.5">
      <c r="A36" s="7" t="s">
        <v>28</v>
      </c>
      <c r="B36" s="11" t="s">
        <v>60</v>
      </c>
      <c r="C36" s="12">
        <v>800</v>
      </c>
      <c r="D36" s="12">
        <v>0</v>
      </c>
      <c r="E36" s="12">
        <f t="shared" si="1"/>
        <v>0</v>
      </c>
    </row>
    <row r="37" spans="1:5" s="2" customFormat="1" ht="16.5">
      <c r="A37" s="7" t="s">
        <v>53</v>
      </c>
      <c r="B37" s="11" t="s">
        <v>67</v>
      </c>
      <c r="C37" s="12">
        <v>32707.8</v>
      </c>
      <c r="D37" s="12">
        <v>4037.8</v>
      </c>
      <c r="E37" s="12">
        <f t="shared" si="1"/>
        <v>12.34506753740698</v>
      </c>
    </row>
    <row r="38" spans="1:5" s="3" customFormat="1" ht="16.5">
      <c r="A38" s="8" t="s">
        <v>68</v>
      </c>
      <c r="B38" s="9" t="s">
        <v>69</v>
      </c>
      <c r="C38" s="10">
        <f>C39</f>
        <v>2265.1</v>
      </c>
      <c r="D38" s="10">
        <f>D39</f>
        <v>566.3</v>
      </c>
      <c r="E38" s="10">
        <f t="shared" si="1"/>
        <v>25.001103704030726</v>
      </c>
    </row>
    <row r="39" spans="1:5" s="2" customFormat="1" ht="16.5">
      <c r="A39" s="7" t="s">
        <v>84</v>
      </c>
      <c r="B39" s="11" t="s">
        <v>70</v>
      </c>
      <c r="C39" s="12">
        <v>2265.1</v>
      </c>
      <c r="D39" s="12">
        <v>566.3</v>
      </c>
      <c r="E39" s="12">
        <f t="shared" si="1"/>
        <v>25.001103704030726</v>
      </c>
    </row>
    <row r="40" spans="1:5" s="3" customFormat="1" ht="33" customHeight="1">
      <c r="A40" s="8" t="s">
        <v>34</v>
      </c>
      <c r="B40" s="9" t="s">
        <v>35</v>
      </c>
      <c r="C40" s="10">
        <f>C41</f>
        <v>4788</v>
      </c>
      <c r="D40" s="10">
        <f>D41</f>
        <v>644.8</v>
      </c>
      <c r="E40" s="10">
        <f t="shared" si="1"/>
        <v>13.467000835421889</v>
      </c>
    </row>
    <row r="41" spans="1:5" s="2" customFormat="1" ht="49.5">
      <c r="A41" s="7" t="s">
        <v>117</v>
      </c>
      <c r="B41" s="11" t="s">
        <v>118</v>
      </c>
      <c r="C41" s="12">
        <v>4788</v>
      </c>
      <c r="D41" s="12">
        <v>644.8</v>
      </c>
      <c r="E41" s="12">
        <f t="shared" si="1"/>
        <v>13.467000835421889</v>
      </c>
    </row>
    <row r="42" spans="1:5" s="3" customFormat="1" ht="16.5">
      <c r="A42" s="8" t="s">
        <v>36</v>
      </c>
      <c r="B42" s="9" t="s">
        <v>37</v>
      </c>
      <c r="C42" s="10">
        <f>C46+C47+C44+C45+C43</f>
        <v>209457.3</v>
      </c>
      <c r="D42" s="10">
        <f>D46+D47+D44+D45+D43</f>
        <v>5969.400000000001</v>
      </c>
      <c r="E42" s="10">
        <f aca="true" t="shared" si="2" ref="E42:E54">D42/C42*100</f>
        <v>2.8499364786999553</v>
      </c>
    </row>
    <row r="43" spans="1:5" s="2" customFormat="1" ht="0.75" customHeight="1">
      <c r="A43" s="7" t="s">
        <v>96</v>
      </c>
      <c r="B43" s="11" t="s">
        <v>97</v>
      </c>
      <c r="C43" s="12"/>
      <c r="D43" s="12">
        <v>0</v>
      </c>
      <c r="E43" s="12" t="e">
        <f t="shared" si="2"/>
        <v>#DIV/0!</v>
      </c>
    </row>
    <row r="44" spans="1:5" s="2" customFormat="1" ht="16.5">
      <c r="A44" s="7" t="s">
        <v>103</v>
      </c>
      <c r="B44" s="11" t="s">
        <v>56</v>
      </c>
      <c r="C44" s="12">
        <v>8699.3</v>
      </c>
      <c r="D44" s="12">
        <v>713.6</v>
      </c>
      <c r="E44" s="12">
        <f t="shared" si="2"/>
        <v>8.202958858758752</v>
      </c>
    </row>
    <row r="45" spans="1:5" s="2" customFormat="1" ht="16.5">
      <c r="A45" s="7" t="s">
        <v>58</v>
      </c>
      <c r="B45" s="11" t="s">
        <v>59</v>
      </c>
      <c r="C45" s="12">
        <v>5700</v>
      </c>
      <c r="D45" s="12">
        <v>0</v>
      </c>
      <c r="E45" s="12">
        <f t="shared" si="2"/>
        <v>0</v>
      </c>
    </row>
    <row r="46" spans="1:5" s="2" customFormat="1" ht="16.5">
      <c r="A46" s="7" t="s">
        <v>98</v>
      </c>
      <c r="B46" s="11" t="s">
        <v>55</v>
      </c>
      <c r="C46" s="12">
        <v>171871.5</v>
      </c>
      <c r="D46" s="12">
        <v>4030.8</v>
      </c>
      <c r="E46" s="12">
        <f t="shared" si="2"/>
        <v>2.3452404848971473</v>
      </c>
    </row>
    <row r="47" spans="1:5" s="2" customFormat="1" ht="21" customHeight="1">
      <c r="A47" s="7" t="s">
        <v>38</v>
      </c>
      <c r="B47" s="11" t="s">
        <v>15</v>
      </c>
      <c r="C47" s="12">
        <v>23186.5</v>
      </c>
      <c r="D47" s="12">
        <v>1225</v>
      </c>
      <c r="E47" s="12">
        <f t="shared" si="2"/>
        <v>5.283246716839541</v>
      </c>
    </row>
    <row r="48" spans="1:5" s="2" customFormat="1" ht="16.5" customHeight="1">
      <c r="A48" s="8" t="s">
        <v>50</v>
      </c>
      <c r="B48" s="9" t="s">
        <v>51</v>
      </c>
      <c r="C48" s="10">
        <f>C49+C50+C51+C52</f>
        <v>219429.7</v>
      </c>
      <c r="D48" s="10">
        <f>D49+D50+D51+D52</f>
        <v>10789.7</v>
      </c>
      <c r="E48" s="10">
        <f t="shared" si="2"/>
        <v>4.917155699524722</v>
      </c>
    </row>
    <row r="49" spans="1:5" s="2" customFormat="1" ht="19.5" customHeight="1">
      <c r="A49" s="7" t="s">
        <v>61</v>
      </c>
      <c r="B49" s="11" t="s">
        <v>63</v>
      </c>
      <c r="C49" s="12">
        <v>5094</v>
      </c>
      <c r="D49" s="12">
        <v>200.5</v>
      </c>
      <c r="E49" s="12">
        <f t="shared" si="2"/>
        <v>3.9360031409501373</v>
      </c>
    </row>
    <row r="50" spans="1:5" s="2" customFormat="1" ht="18" customHeight="1">
      <c r="A50" s="7" t="s">
        <v>62</v>
      </c>
      <c r="B50" s="11" t="s">
        <v>64</v>
      </c>
      <c r="C50" s="12">
        <v>52661.8</v>
      </c>
      <c r="D50" s="12">
        <v>8564.2</v>
      </c>
      <c r="E50" s="12">
        <f t="shared" si="2"/>
        <v>16.26264199096879</v>
      </c>
    </row>
    <row r="51" spans="1:5" s="2" customFormat="1" ht="18" customHeight="1">
      <c r="A51" s="7" t="s">
        <v>85</v>
      </c>
      <c r="B51" s="11" t="s">
        <v>86</v>
      </c>
      <c r="C51" s="12">
        <v>153573.9</v>
      </c>
      <c r="D51" s="12">
        <v>0</v>
      </c>
      <c r="E51" s="12">
        <f t="shared" si="2"/>
        <v>0</v>
      </c>
    </row>
    <row r="52" spans="1:5" s="2" customFormat="1" ht="32.25" customHeight="1">
      <c r="A52" s="7" t="s">
        <v>120</v>
      </c>
      <c r="B52" s="11" t="s">
        <v>119</v>
      </c>
      <c r="C52" s="12">
        <v>8100</v>
      </c>
      <c r="D52" s="12">
        <v>2025</v>
      </c>
      <c r="E52" s="12">
        <f t="shared" si="2"/>
        <v>25</v>
      </c>
    </row>
    <row r="53" spans="1:5" s="3" customFormat="1" ht="16.5">
      <c r="A53" s="8" t="s">
        <v>105</v>
      </c>
      <c r="B53" s="9" t="s">
        <v>107</v>
      </c>
      <c r="C53" s="10">
        <f>C54</f>
        <v>9551.5</v>
      </c>
      <c r="D53" s="10">
        <f>D54</f>
        <v>0</v>
      </c>
      <c r="E53" s="10">
        <f t="shared" si="2"/>
        <v>0</v>
      </c>
    </row>
    <row r="54" spans="1:5" s="2" customFormat="1" ht="18" customHeight="1">
      <c r="A54" s="7" t="s">
        <v>106</v>
      </c>
      <c r="B54" s="11" t="s">
        <v>108</v>
      </c>
      <c r="C54" s="12">
        <v>9551.5</v>
      </c>
      <c r="D54" s="12">
        <v>0</v>
      </c>
      <c r="E54" s="12">
        <f t="shared" si="2"/>
        <v>0</v>
      </c>
    </row>
    <row r="55" spans="1:9" s="2" customFormat="1" ht="17.25" customHeight="1">
      <c r="A55" s="8" t="s">
        <v>57</v>
      </c>
      <c r="B55" s="9" t="s">
        <v>20</v>
      </c>
      <c r="C55" s="10">
        <f>C60+C59+C57+C56+C58</f>
        <v>1270340</v>
      </c>
      <c r="D55" s="10">
        <f>D60+D59+D57+D56+D58</f>
        <v>322791.4</v>
      </c>
      <c r="E55" s="10">
        <f aca="true" t="shared" si="3" ref="E55:E60">D55/C55*100</f>
        <v>25.409843034148338</v>
      </c>
      <c r="I55" s="14"/>
    </row>
    <row r="56" spans="1:5" s="2" customFormat="1" ht="16.5">
      <c r="A56" s="7" t="s">
        <v>24</v>
      </c>
      <c r="B56" s="11" t="s">
        <v>21</v>
      </c>
      <c r="C56" s="13">
        <v>410104</v>
      </c>
      <c r="D56" s="12">
        <v>107680.7</v>
      </c>
      <c r="E56" s="12">
        <f t="shared" si="3"/>
        <v>26.256925072664494</v>
      </c>
    </row>
    <row r="57" spans="1:5" s="2" customFormat="1" ht="16.5">
      <c r="A57" s="7" t="s">
        <v>25</v>
      </c>
      <c r="B57" s="11" t="s">
        <v>39</v>
      </c>
      <c r="C57" s="12">
        <v>678387.1</v>
      </c>
      <c r="D57" s="12">
        <v>175460.7</v>
      </c>
      <c r="E57" s="12">
        <f t="shared" si="3"/>
        <v>25.8643921737309</v>
      </c>
    </row>
    <row r="58" spans="1:5" s="2" customFormat="1" ht="16.5">
      <c r="A58" s="7" t="s">
        <v>99</v>
      </c>
      <c r="B58" s="11" t="s">
        <v>100</v>
      </c>
      <c r="C58" s="12">
        <v>106616.8</v>
      </c>
      <c r="D58" s="12">
        <v>30571.5</v>
      </c>
      <c r="E58" s="12">
        <f t="shared" si="3"/>
        <v>28.674186432157033</v>
      </c>
    </row>
    <row r="59" spans="1:5" s="2" customFormat="1" ht="16.5">
      <c r="A59" s="7" t="s">
        <v>101</v>
      </c>
      <c r="B59" s="11" t="s">
        <v>40</v>
      </c>
      <c r="C59" s="12">
        <v>34849.1</v>
      </c>
      <c r="D59" s="12">
        <v>3284.8</v>
      </c>
      <c r="E59" s="12">
        <f t="shared" si="3"/>
        <v>9.425781440553703</v>
      </c>
    </row>
    <row r="60" spans="1:5" s="2" customFormat="1" ht="16.5">
      <c r="A60" s="7" t="s">
        <v>41</v>
      </c>
      <c r="B60" s="11" t="s">
        <v>42</v>
      </c>
      <c r="C60" s="12">
        <v>40383</v>
      </c>
      <c r="D60" s="12">
        <v>5793.7</v>
      </c>
      <c r="E60" s="12">
        <f t="shared" si="3"/>
        <v>14.346878637050242</v>
      </c>
    </row>
    <row r="61" spans="1:5" s="2" customFormat="1" ht="16.5">
      <c r="A61" s="8" t="s">
        <v>71</v>
      </c>
      <c r="B61" s="9" t="s">
        <v>22</v>
      </c>
      <c r="C61" s="10">
        <f>C62</f>
        <v>99166.2</v>
      </c>
      <c r="D61" s="10">
        <f>D62</f>
        <v>21505.9</v>
      </c>
      <c r="E61" s="10">
        <f>E62</f>
        <v>21.68672390391081</v>
      </c>
    </row>
    <row r="62" spans="1:5" s="2" customFormat="1" ht="16.5">
      <c r="A62" s="7" t="s">
        <v>43</v>
      </c>
      <c r="B62" s="11" t="s">
        <v>23</v>
      </c>
      <c r="C62" s="12">
        <v>99166.2</v>
      </c>
      <c r="D62" s="12">
        <v>21505.9</v>
      </c>
      <c r="E62" s="12">
        <f aca="true" t="shared" si="4" ref="E62:E75">D62/C62*100</f>
        <v>21.68672390391081</v>
      </c>
    </row>
    <row r="63" spans="1:5" s="3" customFormat="1" ht="16.5">
      <c r="A63" s="8" t="s">
        <v>27</v>
      </c>
      <c r="B63" s="9" t="s">
        <v>44</v>
      </c>
      <c r="C63" s="15">
        <f>C64+C65+C66</f>
        <v>123739.3</v>
      </c>
      <c r="D63" s="15">
        <f>D64+D65+D66</f>
        <v>17565.3</v>
      </c>
      <c r="E63" s="10">
        <f t="shared" si="4"/>
        <v>14.195409219221379</v>
      </c>
    </row>
    <row r="64" spans="1:5" s="3" customFormat="1" ht="16.5">
      <c r="A64" s="7" t="s">
        <v>13</v>
      </c>
      <c r="B64" s="11" t="s">
        <v>12</v>
      </c>
      <c r="C64" s="12">
        <v>1145</v>
      </c>
      <c r="D64" s="12">
        <v>114.1</v>
      </c>
      <c r="E64" s="12">
        <f t="shared" si="4"/>
        <v>9.965065502183405</v>
      </c>
    </row>
    <row r="65" spans="1:5" s="2" customFormat="1" ht="16.5">
      <c r="A65" s="7" t="s">
        <v>45</v>
      </c>
      <c r="B65" s="11" t="s">
        <v>46</v>
      </c>
      <c r="C65" s="12">
        <v>3585.1</v>
      </c>
      <c r="D65" s="12">
        <v>2250.3</v>
      </c>
      <c r="E65" s="12">
        <f t="shared" si="4"/>
        <v>62.76812362277203</v>
      </c>
    </row>
    <row r="66" spans="1:5" s="2" customFormat="1" ht="16.5" customHeight="1">
      <c r="A66" s="7" t="s">
        <v>92</v>
      </c>
      <c r="B66" s="11" t="s">
        <v>47</v>
      </c>
      <c r="C66" s="12">
        <v>119009.2</v>
      </c>
      <c r="D66" s="12">
        <v>15200.9</v>
      </c>
      <c r="E66" s="12">
        <f t="shared" si="4"/>
        <v>12.772878063208559</v>
      </c>
    </row>
    <row r="67" spans="1:5" s="3" customFormat="1" ht="19.5" customHeight="1">
      <c r="A67" s="8" t="s">
        <v>72</v>
      </c>
      <c r="B67" s="9" t="s">
        <v>48</v>
      </c>
      <c r="C67" s="10">
        <f>C68</f>
        <v>63896</v>
      </c>
      <c r="D67" s="10">
        <f>D68</f>
        <v>9717.2</v>
      </c>
      <c r="E67" s="10">
        <f t="shared" si="4"/>
        <v>15.207837736321522</v>
      </c>
    </row>
    <row r="68" spans="1:5" s="2" customFormat="1" ht="17.25" customHeight="1">
      <c r="A68" s="7" t="s">
        <v>73</v>
      </c>
      <c r="B68" s="11" t="s">
        <v>74</v>
      </c>
      <c r="C68" s="12">
        <v>63896</v>
      </c>
      <c r="D68" s="12">
        <v>9717.2</v>
      </c>
      <c r="E68" s="12">
        <f t="shared" si="4"/>
        <v>15.207837736321522</v>
      </c>
    </row>
    <row r="69" spans="1:5" s="3" customFormat="1" ht="19.5" customHeight="1">
      <c r="A69" s="8" t="s">
        <v>75</v>
      </c>
      <c r="B69" s="9" t="s">
        <v>76</v>
      </c>
      <c r="C69" s="10">
        <f>C70+C71</f>
        <v>4547</v>
      </c>
      <c r="D69" s="10">
        <f>D70+D71</f>
        <v>740.8</v>
      </c>
      <c r="E69" s="10">
        <f t="shared" si="4"/>
        <v>16.292060699362214</v>
      </c>
    </row>
    <row r="70" spans="1:5" s="2" customFormat="1" ht="18.75" customHeight="1">
      <c r="A70" s="7" t="s">
        <v>30</v>
      </c>
      <c r="B70" s="11" t="s">
        <v>77</v>
      </c>
      <c r="C70" s="12">
        <v>3500</v>
      </c>
      <c r="D70" s="12">
        <v>583.3</v>
      </c>
      <c r="E70" s="12">
        <f t="shared" si="4"/>
        <v>16.665714285714284</v>
      </c>
    </row>
    <row r="71" spans="1:5" s="2" customFormat="1" ht="17.25" customHeight="1">
      <c r="A71" s="7" t="s">
        <v>26</v>
      </c>
      <c r="B71" s="11" t="s">
        <v>78</v>
      </c>
      <c r="C71" s="12">
        <v>1047</v>
      </c>
      <c r="D71" s="12">
        <v>157.5</v>
      </c>
      <c r="E71" s="12">
        <f t="shared" si="4"/>
        <v>15.04297994269341</v>
      </c>
    </row>
    <row r="72" spans="1:5" s="2" customFormat="1" ht="49.5" customHeight="1">
      <c r="A72" s="8" t="s">
        <v>102</v>
      </c>
      <c r="B72" s="9" t="s">
        <v>80</v>
      </c>
      <c r="C72" s="10">
        <f>C73+C74</f>
        <v>70252</v>
      </c>
      <c r="D72" s="10">
        <f>D73+D74</f>
        <v>16437</v>
      </c>
      <c r="E72" s="10">
        <f t="shared" si="4"/>
        <v>23.397198656266013</v>
      </c>
    </row>
    <row r="73" spans="1:5" s="2" customFormat="1" ht="50.25" customHeight="1">
      <c r="A73" s="7" t="s">
        <v>79</v>
      </c>
      <c r="B73" s="11" t="s">
        <v>81</v>
      </c>
      <c r="C73" s="12">
        <v>65752</v>
      </c>
      <c r="D73" s="12">
        <v>16437</v>
      </c>
      <c r="E73" s="12">
        <f t="shared" si="4"/>
        <v>24.998479133714564</v>
      </c>
    </row>
    <row r="74" spans="1:5" s="2" customFormat="1" ht="20.25" customHeight="1">
      <c r="A74" s="7" t="s">
        <v>83</v>
      </c>
      <c r="B74" s="11" t="s">
        <v>82</v>
      </c>
      <c r="C74" s="12">
        <v>4500</v>
      </c>
      <c r="D74" s="12">
        <v>0</v>
      </c>
      <c r="E74" s="12">
        <f t="shared" si="4"/>
        <v>0</v>
      </c>
    </row>
    <row r="75" spans="1:5" s="3" customFormat="1" ht="16.5">
      <c r="A75" s="8" t="s">
        <v>29</v>
      </c>
      <c r="B75" s="9"/>
      <c r="C75" s="15">
        <f>C72+C63+C61+C55+C42+C40+C32+C48+C69+C67+C38+C53</f>
        <v>2215342.5</v>
      </c>
      <c r="D75" s="15">
        <f>D72+D63+D61+D55+D42+D40+D32+D48+D69+D67+D38+D53</f>
        <v>426816.20000000007</v>
      </c>
      <c r="E75" s="10">
        <f t="shared" si="4"/>
        <v>19.266375289599694</v>
      </c>
    </row>
    <row r="76" spans="1:6" ht="16.5">
      <c r="A76" s="5"/>
      <c r="B76" s="16"/>
      <c r="C76" s="17"/>
      <c r="D76" s="17"/>
      <c r="E76" s="17"/>
      <c r="F76" s="18"/>
    </row>
    <row r="77" spans="1:5" s="36" customFormat="1" ht="16.5">
      <c r="A77" s="33" t="s">
        <v>122</v>
      </c>
      <c r="B77" s="34"/>
      <c r="C77" s="34"/>
      <c r="D77" s="34"/>
      <c r="E77" s="35"/>
    </row>
    <row r="78" spans="1:5" s="2" customFormat="1" ht="16.5">
      <c r="A78" s="5"/>
      <c r="B78" s="6"/>
      <c r="C78" s="6"/>
      <c r="D78" s="6"/>
      <c r="E78" s="19"/>
    </row>
    <row r="79" spans="1:5" s="2" customFormat="1" ht="16.5">
      <c r="A79" s="5"/>
      <c r="B79" s="6"/>
      <c r="C79" s="6"/>
      <c r="D79" s="6"/>
      <c r="E79" s="19"/>
    </row>
    <row r="80" spans="1:5" ht="16.5">
      <c r="A80" s="17"/>
      <c r="B80" s="20"/>
      <c r="C80" s="20"/>
      <c r="D80" s="20"/>
      <c r="E80" s="21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20"/>
      <c r="C111" s="20"/>
      <c r="D111" s="20"/>
      <c r="E111" s="21"/>
    </row>
    <row r="112" spans="1:5" ht="16.5">
      <c r="A112" s="17"/>
      <c r="B112" s="20"/>
      <c r="C112" s="20"/>
      <c r="D112" s="20"/>
      <c r="E112" s="21"/>
    </row>
    <row r="113" spans="1:5" ht="16.5">
      <c r="A113" s="17"/>
      <c r="B113" s="17"/>
      <c r="C113" s="17"/>
      <c r="D113" s="17"/>
      <c r="E113" s="21"/>
    </row>
    <row r="114" spans="1:5" ht="16.5">
      <c r="A114" s="17"/>
      <c r="B114" s="17"/>
      <c r="C114" s="17"/>
      <c r="D114" s="17"/>
      <c r="E114" s="21"/>
    </row>
    <row r="115" spans="1:5" ht="16.5">
      <c r="A115" s="17"/>
      <c r="B115" s="17"/>
      <c r="C115" s="17"/>
      <c r="D115" s="17"/>
      <c r="E115" s="21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  <row r="343" ht="16.5">
      <c r="E343" s="22"/>
    </row>
  </sheetData>
  <sheetProtection/>
  <mergeCells count="29">
    <mergeCell ref="A1:E1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3:E3"/>
    <mergeCell ref="A4:E4"/>
    <mergeCell ref="D5:E5"/>
    <mergeCell ref="A6:B6"/>
    <mergeCell ref="A7:B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2021-04-13T10:50:30Z</cp:lastPrinted>
  <dcterms:created xsi:type="dcterms:W3CDTF">2003-10-27T11:59:24Z</dcterms:created>
  <dcterms:modified xsi:type="dcterms:W3CDTF">2021-05-24T07:24:04Z</dcterms:modified>
  <cp:category/>
  <cp:version/>
  <cp:contentType/>
  <cp:contentStatus/>
</cp:coreProperties>
</file>