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34" firstSheet="4" activeTab="10"/>
  </bookViews>
  <sheets>
    <sheet name="источники 2021" sheetId="1" r:id="rId1"/>
    <sheet name="перечень гл ад ист" sheetId="2" r:id="rId2"/>
    <sheet name="доходы 2021" sheetId="3" r:id="rId3"/>
    <sheet name="разд, подр 2021" sheetId="4" r:id="rId4"/>
    <sheet name="программы 2021" sheetId="5" r:id="rId5"/>
    <sheet name="Ведом 2021" sheetId="6" r:id="rId6"/>
    <sheet name="гор среда 2021" sheetId="7" r:id="rId7"/>
    <sheet name="конкурс гор среда 2021" sheetId="8" r:id="rId8"/>
    <sheet name="межб" sheetId="9" r:id="rId9"/>
    <sheet name="ППМИ" sheetId="10" r:id="rId10"/>
    <sheet name="межб РБ" sheetId="11" r:id="rId11"/>
  </sheets>
  <definedNames>
    <definedName name="_xlfn.CONCAT" hidden="1">#NAME?</definedName>
    <definedName name="dst102093" localSheetId="0">'источники 2021'!$E$16</definedName>
    <definedName name="_xlnm.Print_Titles" localSheetId="5">'Ведом 2021'!$18:$19</definedName>
    <definedName name="_xlnm.Print_Titles" localSheetId="3">'разд, подр 2021'!$10:$11</definedName>
  </definedNames>
  <calcPr fullCalcOnLoad="1"/>
</workbook>
</file>

<file path=xl/sharedStrings.xml><?xml version="1.0" encoding="utf-8"?>
<sst xmlns="http://schemas.openxmlformats.org/spreadsheetml/2006/main" count="3478" uniqueCount="668">
  <si>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</si>
  <si>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</si>
  <si>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</si>
  <si>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</si>
  <si>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Основное мероприятие "Организация обучения по программам дополнительного образования детей в сфере культуры и искусства"</t>
  </si>
  <si>
    <t>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</si>
  <si>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Основное мероприятие "Организация и проведение официальных физкультурных (физкультурно-оздоровительных) мероприятий разного уровня"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</si>
  <si>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</si>
  <si>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Наименование муниципальных образований</t>
  </si>
  <si>
    <t>РзПр</t>
  </si>
  <si>
    <t>Вр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</si>
  <si>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</si>
  <si>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</si>
  <si>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</si>
  <si>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</si>
  <si>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</si>
  <si>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</si>
  <si>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</si>
  <si>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</si>
  <si>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</si>
  <si>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</si>
  <si>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</si>
  <si>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</si>
  <si>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</si>
  <si>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0409</t>
  </si>
  <si>
    <t>1000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</si>
  <si>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</si>
  <si>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</si>
  <si>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</si>
  <si>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</si>
  <si>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</si>
  <si>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</si>
  <si>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09\0\08\03560</t>
  </si>
  <si>
    <t>01\0\08\S2080</t>
  </si>
  <si>
    <t>Мероприятия в области коммунального хозяйства</t>
  </si>
  <si>
    <t>01\0\03\S2050</t>
  </si>
  <si>
    <t>07\0\02\S2050</t>
  </si>
  <si>
    <t>07\0\01\S2040</t>
  </si>
  <si>
    <t xml:space="preserve">Глава муниципального района Мелеузовский район                                                            А.В. Суботин                                          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</si>
  <si>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</si>
  <si>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</si>
  <si>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</si>
  <si>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</si>
  <si>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</si>
  <si>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</si>
  <si>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</si>
  <si>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</si>
  <si>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</si>
  <si>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05\0\01\43450</t>
  </si>
  <si>
    <t>09\0\05\00000</t>
  </si>
  <si>
    <t>01\0\04\43240</t>
  </si>
  <si>
    <t>01\0\04\73190</t>
  </si>
  <si>
    <t>01\0\04\73180</t>
  </si>
  <si>
    <t>01\0\05\43690</t>
  </si>
  <si>
    <t>01\0\07\45290</t>
  </si>
  <si>
    <t>01\0\08\73010</t>
  </si>
  <si>
    <t>01\0\08\73160</t>
  </si>
  <si>
    <t>01\0\08\73170</t>
  </si>
  <si>
    <t>01\0\08\73100</t>
  </si>
  <si>
    <t>01\0\09\52600</t>
  </si>
  <si>
    <t>01\0\00\00000</t>
  </si>
  <si>
    <t>01\0\01\00000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</si>
  <si>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</si>
  <si>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09\0\07\R0820</t>
  </si>
  <si>
    <t>Основное мероприятие "Государственная и муниципальная поддержка системы общего образования"</t>
  </si>
  <si>
    <t>Основное мероприятие "Проведение мероприятий для детей, подростков и учащейся молодежи"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</si>
  <si>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</si>
  <si>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</si>
  <si>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Основное мероприятие "Создание условий для благоприятной ветеринарно-санитарной обстановки в сельском хозяйстве"</t>
  </si>
  <si>
    <t>Выплата единовременного пособия при всех формах устройства детей, лишенных родительского попечения, в семью</t>
  </si>
  <si>
    <t>09\0\07\73360</t>
  </si>
  <si>
    <t>09\0\10\00000</t>
  </si>
  <si>
    <t xml:space="preserve">Мероприятия в области строительства, архитектуры и градостроительства </t>
  </si>
  <si>
    <t>09\0\10\03380</t>
  </si>
  <si>
    <t>Другие общегосударственные вопросы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</si>
  <si>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</si>
  <si>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</si>
  <si>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</si>
  <si>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</si>
  <si>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</si>
  <si>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</si>
  <si>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</si>
  <si>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0111</t>
  </si>
  <si>
    <t>0113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</si>
  <si>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</si>
  <si>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</si>
  <si>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</si>
  <si>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</si>
  <si>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</si>
  <si>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</si>
  <si>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</si>
  <si>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</si>
  <si>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</si>
  <si>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</si>
  <si>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 xml:space="preserve">ВСЕГО </t>
  </si>
  <si>
    <t>Резервные фонды местных администраций</t>
  </si>
  <si>
    <t>1001</t>
  </si>
  <si>
    <t>Пенсионное обеспечение</t>
  </si>
  <si>
    <t>1401</t>
  </si>
  <si>
    <t xml:space="preserve">Глава муниципального района                                                                                                 А.В. Суботин                                          </t>
  </si>
  <si>
    <t xml:space="preserve">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</si>
  <si>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</si>
  <si>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к решению Совета муниципального </t>
  </si>
  <si>
    <t>Учреждения в сфере общегосударственного управления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</si>
  <si>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</si>
  <si>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</si>
  <si>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Дотации на выравнивание бюджетной обеспеченности субъектов Российской Федерации и муниципальных образований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</si>
  <si>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</si>
  <si>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</si>
  <si>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</si>
  <si>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Мероприятия для детей и молодежи</t>
  </si>
  <si>
    <t>Всего расходов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</si>
  <si>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</si>
  <si>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</si>
  <si>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</si>
  <si>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</si>
  <si>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</si>
  <si>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01\0\02\00000</t>
  </si>
  <si>
    <t>01\0\02\73040</t>
  </si>
  <si>
    <t>01\0\02\73050</t>
  </si>
  <si>
    <t>01\0\02\73310</t>
  </si>
  <si>
    <t>01\0\02\42190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</si>
  <si>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</si>
  <si>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</si>
  <si>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</si>
  <si>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</si>
  <si>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</si>
  <si>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</si>
  <si>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</si>
  <si>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</si>
  <si>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</si>
  <si>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</si>
  <si>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</si>
  <si>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</si>
  <si>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</si>
  <si>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</si>
  <si>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</si>
  <si>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</si>
  <si>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</si>
  <si>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</si>
  <si>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</si>
  <si>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</si>
  <si>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</si>
  <si>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</si>
  <si>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</si>
  <si>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</si>
  <si>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03\0\03\00000</t>
  </si>
  <si>
    <t>03\0\03\41870</t>
  </si>
  <si>
    <t>05\0\00\00000</t>
  </si>
  <si>
    <t>05\0\01\00000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</si>
  <si>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</si>
  <si>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</si>
  <si>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</si>
  <si>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</si>
  <si>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</si>
  <si>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</si>
  <si>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</si>
  <si>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</si>
  <si>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</si>
  <si>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</si>
  <si>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</si>
  <si>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</si>
  <si>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</si>
  <si>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</si>
  <si>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</si>
  <si>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</si>
  <si>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</si>
  <si>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</si>
  <si>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08\0\02\00000</t>
  </si>
  <si>
    <t>08\0\02\02040</t>
  </si>
  <si>
    <t>08\0\02\02080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</si>
  <si>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</si>
  <si>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</si>
  <si>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</si>
  <si>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</si>
  <si>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</si>
  <si>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</si>
  <si>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</si>
  <si>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09\0\01\00000</t>
  </si>
  <si>
    <t>09\0\03\00000</t>
  </si>
  <si>
    <t>09\0\04\00000</t>
  </si>
  <si>
    <t>09\0\04\74040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</si>
  <si>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</si>
  <si>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</si>
  <si>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</si>
  <si>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</si>
  <si>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</si>
  <si>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</si>
  <si>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</si>
  <si>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</si>
  <si>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</si>
  <si>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</si>
  <si>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</si>
  <si>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</si>
  <si>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</si>
  <si>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</si>
  <si>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</si>
  <si>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</si>
  <si>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</si>
  <si>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</si>
  <si>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</si>
  <si>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</si>
  <si>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</si>
  <si>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</si>
  <si>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</si>
  <si>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</si>
  <si>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</si>
  <si>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</si>
  <si>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</si>
  <si>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</si>
  <si>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</si>
  <si>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</si>
  <si>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 xml:space="preserve">Поступления доходов в бюджет муниципального района 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</si>
  <si>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</si>
  <si>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</si>
  <si>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>Основное мероприятие "Организация отдыха, оздоровления и дополнительной занятости детей, подростков и учащейся молодежи"</t>
  </si>
  <si>
    <t>06\1\00\00000</t>
  </si>
  <si>
    <t>06\1\01\00000</t>
  </si>
  <si>
    <t>06\2\00\00000</t>
  </si>
  <si>
    <t>06\2\01\00000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</si>
  <si>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</si>
  <si>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</si>
  <si>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</si>
  <si>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</si>
  <si>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</si>
  <si>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</si>
  <si>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06\1\03\00000</t>
  </si>
  <si>
    <t>06\1\03\26190</t>
  </si>
  <si>
    <t>06\1\04\00000</t>
  </si>
  <si>
    <t>06\3\01\73140</t>
  </si>
  <si>
    <t>06\3\01\73340</t>
  </si>
  <si>
    <t>06\1\04\62870</t>
  </si>
  <si>
    <t>Бюджетные инвестиции в объекты капитального строительства собственности муниципальных образований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</si>
  <si>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</si>
  <si>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</si>
  <si>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</si>
  <si>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</si>
  <si>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</si>
  <si>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</si>
  <si>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02\0\02\02040</t>
  </si>
  <si>
    <t>02\0\03\71020</t>
  </si>
  <si>
    <t>02\0\06\00000</t>
  </si>
  <si>
    <t>02\0\06\02990</t>
  </si>
  <si>
    <t>01\0\09\73150</t>
  </si>
  <si>
    <t xml:space="preserve">Глава муниципального района Мелеузовский район                                                                                         А.В. Суботин                                          </t>
  </si>
  <si>
    <t>Молодежная политика</t>
  </si>
  <si>
    <t>Цср</t>
  </si>
  <si>
    <t>Ведомственная структура расходов бюджета муниципального района</t>
  </si>
  <si>
    <t>Вед-во</t>
  </si>
  <si>
    <t>0703</t>
  </si>
  <si>
    <t>Дополнительное образование детей</t>
  </si>
  <si>
    <t>Мероприятия по развитию малого и среднего предпринимательства</t>
  </si>
  <si>
    <t>Дорожное хозяйство (дорожные фонды)</t>
  </si>
  <si>
    <t>Межбюджетные трансферты</t>
  </si>
  <si>
    <t>Республики Башкортостан</t>
  </si>
  <si>
    <t>Сумма</t>
  </si>
  <si>
    <t>ВСЕГО доходов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</si>
  <si>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</si>
  <si>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</si>
  <si>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</si>
  <si>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</si>
  <si>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</si>
  <si>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</si>
  <si>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</si>
  <si>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</si>
  <si>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</si>
  <si>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</si>
  <si>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</si>
  <si>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</si>
  <si>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Библиотеки</t>
  </si>
  <si>
    <t>Детские дошкольные учреждения</t>
  </si>
  <si>
    <t>Телевидение и радиовещание</t>
  </si>
  <si>
    <t>№ п\п</t>
  </si>
  <si>
    <t>Мероприятия в области физической культуры и спорта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</si>
  <si>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</si>
  <si>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</si>
  <si>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к решению Совета муниципального</t>
  </si>
  <si>
    <t>района Мелеузовский район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</si>
  <si>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</si>
  <si>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</si>
  <si>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</si>
  <si>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</si>
  <si>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</si>
  <si>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</si>
  <si>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</si>
  <si>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</si>
  <si>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</si>
  <si>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 за счет средств муниципальных образований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</si>
  <si>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</si>
  <si>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</si>
  <si>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</si>
  <si>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</si>
  <si>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</si>
  <si>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</si>
  <si>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</si>
  <si>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>0503</t>
  </si>
  <si>
    <t>Благоустройство</t>
  </si>
  <si>
    <t>0501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</si>
  <si>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</si>
  <si>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</si>
  <si>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</si>
  <si>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</si>
  <si>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</si>
  <si>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</si>
  <si>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</si>
  <si>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</si>
  <si>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</si>
  <si>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</si>
  <si>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</si>
  <si>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</si>
  <si>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</si>
  <si>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</si>
  <si>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</si>
  <si>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</si>
  <si>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Учреждения в сфере молодежной политики</t>
  </si>
  <si>
    <t>400</t>
  </si>
  <si>
    <t>0408</t>
  </si>
  <si>
    <t>Транспорт</t>
  </si>
  <si>
    <t>Отдельные мероприятия в области автомобильного транспорта</t>
  </si>
  <si>
    <t>0412</t>
  </si>
  <si>
    <t>Дотации на выравнивание бюджетной обеспеченности</t>
  </si>
  <si>
    <t>Дворцы и дома культуры, другие учреждения культуры</t>
  </si>
  <si>
    <t>Мероприятия в сфере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</si>
  <si>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</si>
  <si>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</si>
  <si>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Аппараты органов местного самоуправления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</si>
  <si>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период, формирование отчетности об исполнении бюджета муниципального образования"</t>
  </si>
  <si>
    <t>Основное мероприятие "Реализация задач и функций, возложенных на исполнительные органы местного самоуправления, за счет бюджета муниципального образования"</t>
  </si>
  <si>
    <t>Осуществление государственных полномочий по организации и осуществлению деятельности по опеке и попечительству</t>
  </si>
  <si>
    <t>Основное мероприятие "Реализация задач и функций, возложенных на исполнительные органы местного самоуправления по переданным полномочиям"</t>
  </si>
  <si>
    <t>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</si>
  <si>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Осуществление государственных полномочий по созданию и обеспечению деятельности административных комиссий</t>
  </si>
  <si>
    <t xml:space="preserve">Субвенции на осуществление первичного воинского учета на территориях, где отсутствуют военные комиссариаты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</si>
  <si>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</si>
  <si>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>Основное мероприятие "Развитие подотрасли растениеводства, переработки и реализации продукции растениеводства"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</si>
  <si>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</si>
  <si>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Основное мероприятие "Организация и проведение проектирования,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</si>
  <si>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"Организация ремонта и содержания дорог местного значения"</t>
  </si>
  <si>
    <t>Основное мероприятие "Развитие прогрессивных финансовых технологий поддержки субъектов малого и среднего предпринимательства"</t>
  </si>
  <si>
    <t>Основное мероприятие "Мероприятия в сфере строительства инженерных коммуникаций"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</si>
  <si>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</si>
  <si>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</si>
  <si>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</si>
  <si>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</si>
  <si>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</si>
  <si>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</si>
  <si>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</si>
  <si>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 xml:space="preserve">Содержание, ремонт, капитальный ремонт, строительство и реконструкция автомобильных дорог общего пользования местного значения </t>
  </si>
  <si>
    <t>10\0\01\S2160</t>
  </si>
  <si>
    <t>Улучшение жилищных условий граждан, проживающих в сельской местности</t>
  </si>
  <si>
    <t>Мероприятия по развитию водоснабжения в сельской местности</t>
  </si>
  <si>
    <t>07\0\01\S2010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</si>
  <si>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</si>
  <si>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</si>
  <si>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</si>
  <si>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</si>
  <si>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</si>
  <si>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Зирганский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</si>
  <si>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</si>
  <si>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</si>
  <si>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</si>
  <si>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</si>
  <si>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</si>
  <si>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792</t>
  </si>
  <si>
    <t xml:space="preserve">Глава муниципального района Мелеузовский район                                      А.В. Суботин                    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</si>
  <si>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</si>
  <si>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09\0\07\L4970</t>
  </si>
  <si>
    <t>Реализация мероприятий по обеспечению жильем молодых семей</t>
  </si>
  <si>
    <t>07\0\05\00000</t>
  </si>
  <si>
    <t>08\0\05\00000</t>
  </si>
  <si>
    <t xml:space="preserve">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</si>
  <si>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</si>
  <si>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Республики Башкортостан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</si>
  <si>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</si>
  <si>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</si>
  <si>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 xml:space="preserve"> 2 02 49999 05 7404 150</t>
  </si>
  <si>
    <t>0105</t>
  </si>
  <si>
    <t>Судебная система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</si>
  <si>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</si>
  <si>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</si>
  <si>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08\0\03\51200</t>
  </si>
  <si>
    <t>08\0\04\00000</t>
  </si>
  <si>
    <t xml:space="preserve">Реализация программ формирования современной городской среды </t>
  </si>
  <si>
    <t>09\0\06\S2350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</si>
  <si>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</si>
  <si>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01\0\02\S2520</t>
  </si>
  <si>
    <t>Реализация мероприятий по развитию образовательных организаций</t>
  </si>
  <si>
    <t>01\0\08\73370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</si>
  <si>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</si>
  <si>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</si>
  <si>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09\0\07\73350</t>
  </si>
  <si>
    <t>08\0\06\00000</t>
  </si>
  <si>
    <t>09\0\F2\00000</t>
  </si>
  <si>
    <t>09\0\F2\55550</t>
  </si>
  <si>
    <t>Оказание финансовой поддержки по строительству жилого помещения (жилого дома), предоставляемого гражданам, проживающим на сельских территориях, по договору найма жилого помещения</t>
  </si>
  <si>
    <t>09\0\07\L5765</t>
  </si>
  <si>
    <t>09\0\01\L5762</t>
  </si>
  <si>
    <t>Обеспечение питанием обучающихся с ограниченными возможностями здоровья и детей-инвалидов в муниципальных общеобразовательных организациях, осуществляющих образовательную деятельность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</si>
  <si>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</si>
  <si>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Осуществление государственных полномочий по социальной поддержке детей-сирот и детей, оставшихся без попечения родителей, а также  детей, находящихся в трудной жизненной ситуации, в части организации и обеспечения отдыха и оздоровления детей указанных категорий</t>
  </si>
  <si>
    <t>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</si>
  <si>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</si>
  <si>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</si>
  <si>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Башкортостан, на городском, пригородном транспорте, в сельской местности на внутрирайонном транспорте (кроме такси)</t>
  </si>
  <si>
    <t>Основное мероприятие "Организация Всероссийской переписи населения 2020 года"</t>
  </si>
  <si>
    <t xml:space="preserve">Проведение Всероссийской переписи населения 2020 года 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</si>
  <si>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</si>
  <si>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01\0\11\00000</t>
  </si>
  <si>
    <t>01\0\10\00000</t>
  </si>
  <si>
    <t>Основное мероприятие "Создание условий, обеспечивающих равные возможности получения образовательных услуг для детей с ограниченными возможностями здоровья (в том числе и для детей-инвалидов)"</t>
  </si>
  <si>
    <t>Основное мероприятие "Организация и проведение выборов в представительный орган муниципального образования"</t>
  </si>
  <si>
    <t>Основное мероприятие "Предоставление доплаты к пенсии муниципальным служащим за выслугу лет"</t>
  </si>
  <si>
    <t>08\0\06\02300</t>
  </si>
  <si>
    <t>Основное мероприятие"Организация и проведение Всероссийской сельскохозяйственной переписи"</t>
  </si>
  <si>
    <t>Основное мероприятие "Освещение мероприятий, направленных на популяризацию муниципального района Мелеузовский район и на формирование в общественном сознании социальной и миграционной привлекательности муниципального района"</t>
  </si>
  <si>
    <t>07\0\06\00000</t>
  </si>
  <si>
    <t>07\0\06\65040</t>
  </si>
  <si>
    <t>Основное мероприятие "Информационно-консультационное обслуживание сельхозтоваропроизводителей всех форм собственности"</t>
  </si>
  <si>
    <t>06\1\02\00000</t>
  </si>
  <si>
    <t>Основное мероприятие "Повышение инвестиционной привлелкательности отрасли ЖКХ"</t>
  </si>
  <si>
    <t>Основное мероприятие "Оказание муниципальных услуг"</t>
  </si>
  <si>
    <t xml:space="preserve">Основное мероприятие "Создание финансовых резервов муниципального района Мелеузовский район РБ на ликвидацию чрезвычайных ситуаций" 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</si>
  <si>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преступлений"</t>
  </si>
  <si>
    <t>Основное мероприятие "Реализация стратегии муниципальной антинаркотической политики"</t>
  </si>
  <si>
    <t>01\0\06\00000</t>
  </si>
  <si>
    <t>14\0\00\00000</t>
  </si>
  <si>
    <t>Подпрограмма "Сохранение этнокультурного многообразия народов Республики Башкортостан в муниципальном районе Мелеузовский район Республики Башкортостан"</t>
  </si>
  <si>
    <t>14\3\00\00000</t>
  </si>
  <si>
    <t>Основное мероприятие "Реализация мероприятий, направленных на этнокультурное развитие народов муниципального района Мелеузовский район Республики Башкортостан"</t>
  </si>
  <si>
    <t>14\3\02\00000</t>
  </si>
  <si>
    <t>14\3\02\45870</t>
  </si>
  <si>
    <t>Подпрограмма "Сохранение и развитие этнической уникальности башкирского народа в муниципальном районе Мелеузовский район Республики Башкортостан"</t>
  </si>
  <si>
    <t>14\2\00\00000</t>
  </si>
  <si>
    <t>Основное мероприятие "Проведение мероприятий, направленных на популяризацию культуры и искусства башкирского народа"</t>
  </si>
  <si>
    <t>14\2\01\00000</t>
  </si>
  <si>
    <t>14\2\01\45870</t>
  </si>
  <si>
    <t>Муниципальная программа "Укрепление единства наций и этнокультурное развитие народов в муниципальном районе Мелеузовский район Республики Башкортостан"</t>
  </si>
  <si>
    <t>08\0\07\00000</t>
  </si>
  <si>
    <t>08\0\07\54690</t>
  </si>
  <si>
    <t>в том числе за счет средств:</t>
  </si>
  <si>
    <t>бюджета Республики Башкортостан</t>
  </si>
  <si>
    <t>бюджета муниципального района</t>
  </si>
  <si>
    <t xml:space="preserve"> ОХРАНА ОКРУЖАЮЩЕЙ СРЕДЫ</t>
  </si>
  <si>
    <t>0605</t>
  </si>
  <si>
    <t>0600</t>
  </si>
  <si>
    <t>Другие вопросы в области охраны окружающей среды</t>
  </si>
  <si>
    <t>0505</t>
  </si>
  <si>
    <t>Другие вопросы в области жилищно-коммунального хозяйства</t>
  </si>
  <si>
    <t>03\0\02\48280</t>
  </si>
  <si>
    <t>Прочие физкультурно-спортивные организации</t>
  </si>
  <si>
    <t>Поддержание почвенного плодородия</t>
  </si>
  <si>
    <t>06\1\01\62150</t>
  </si>
  <si>
    <t>Поддержка малых форм хозяйствования в области сельского хозяйства</t>
  </si>
  <si>
    <t>06\2\01\62330</t>
  </si>
  <si>
    <t>Мероприятия в области экологии и природопользования</t>
  </si>
  <si>
    <t>09\0\04\41200</t>
  </si>
  <si>
    <t>Учреждения в сфере отдыха и оздоровления</t>
  </si>
  <si>
    <t>01\0\04\43290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</si>
  <si>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 </t>
  </si>
  <si>
    <t>Мероприятия по капитальному ремонту водонапорных башен (систем централизованного водоснабжения) на территории сельских поселений Республики Башкортостан</t>
  </si>
  <si>
    <t>09\0\06\S2650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</si>
  <si>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 исключением расходов, софинансируемых за счет средств федерального бюджета)</t>
  </si>
  <si>
    <t xml:space="preserve"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</t>
  </si>
  <si>
    <t>09\0\F2\54240</t>
  </si>
  <si>
    <t>01\0\02\53030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</si>
  <si>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</si>
  <si>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Организации в сфере образования</t>
  </si>
  <si>
    <t>01\0\07\43590</t>
  </si>
  <si>
    <t xml:space="preserve">Мелеузовский район Республики Башкортостан на 2021 год </t>
  </si>
  <si>
    <t xml:space="preserve">Распределение бюджетных ассигнований муниципального района Мелеузовский район Республики Башкортостан на 2021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</si>
  <si>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 xml:space="preserve">Распределение бюджетных ассигнований муниципального района Мелеузовский район Республики Башкортостан на 2021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</si>
  <si>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Мелеузовский район Республики Башкортостан на 2021 год</t>
  </si>
  <si>
    <t>Основное мероприятие "Повышение степени благоустройства территорий населенных пунктов муниципального района Мелеузовский район РБ"</t>
  </si>
  <si>
    <t>Основное мероприятие "Переподготовка и повышение квалификации педагогических работников"</t>
  </si>
  <si>
    <t>Основное мероприятие "Развитие подотрасли животноводства, переработки и реализации продукции животноводства"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</si>
  <si>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</si>
  <si>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</si>
  <si>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МЕЖБЮДЖЕТНЫЕ ТРАНСФЕРТЫ ОБЩЕГО ХАРАКТЕРА БЮДЖЕТАМ СУБЪЕКТОВ РОССИЙСКОЙ ФЕДЕРАЦИИ И МУНИЦИПАЛЬНЫХ ОБРАЗОВАНИЙ</t>
  </si>
  <si>
    <t>Основное мероприятие "Мероприятия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</si>
  <si>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>12\0\03\00000</t>
  </si>
  <si>
    <t>Подготовка населения и организаций к действиям в чрезвычайной ситуации в мирное и военное время</t>
  </si>
  <si>
    <t>12\0\03\21910</t>
  </si>
  <si>
    <t>Учреждения в сфере строительства, архитектуры и градостроительства</t>
  </si>
  <si>
    <t>09\0\10\45190</t>
  </si>
  <si>
    <t>09\0\01\S2250</t>
  </si>
  <si>
    <t>09\0\07\L576Г</t>
  </si>
  <si>
    <t>09\0\09\S2550</t>
  </si>
  <si>
    <t>Проведение комплексных кадастровых работ (за исключением расходов, софинансируемых за счет средств федерального бюджета)</t>
  </si>
  <si>
    <t>01\0\Е2\00000</t>
  </si>
  <si>
    <t xml:space="preserve">Cоздание в общеобразовательных организациях, расположенных  в сельской местности и малых городах, условий для занятий физической культурой и спортом </t>
  </si>
  <si>
    <t>01\0\Е2\50970</t>
  </si>
  <si>
    <t>09\0\F2\М4240</t>
  </si>
  <si>
    <t>Мероприятия по развитию водоснабжения в сельской местности (за исключением расходов, софинансируемых за счет средств федерального бюджета)</t>
  </si>
  <si>
    <t>01\0\11\42400</t>
  </si>
  <si>
    <t>Обеспечение функционирования модели персонифицированного финансирования дополнительного образования детей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</si>
  <si>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</si>
  <si>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01\0\08\L3040</t>
  </si>
  <si>
    <t>Региональный проект "Успех каждого ребенка"</t>
  </si>
  <si>
    <t>Городское поселение город Мелеуз</t>
  </si>
  <si>
    <t>федерального бюджета</t>
  </si>
  <si>
    <t>Распределение иных межбюджетных трансфертов бюджетам поселений на реализацию программ формирования современной городской среды на 2021 год</t>
  </si>
  <si>
    <t>за счет средств бюджета Республики Башкортостан</t>
  </si>
  <si>
    <t>Распределение иных межбюджетных трансфертов бюджетам поселений муниципального района Мелеузовский район Республики Башкортостан на создание комфортной городской среды в малых городах и исторических поселениях - победителям Всероссийского конкурса лучших проектов создания комфортной городской среды на 2021 год</t>
  </si>
  <si>
    <t>Сельское поселение Воскресенский сельсовет</t>
  </si>
  <si>
    <t xml:space="preserve">Источники финансирования дефицита бюджета муниципального района </t>
  </si>
  <si>
    <t>Код группы, подгруппы, статьи и вида источников финансирования дефицита бюджета</t>
  </si>
  <si>
    <t>ИСТОЧНИКИ ВНУТРЕННЕГО ФИНАНСИРОВАНИЯ ДЕФИЦИТОВ БЮДЖЕТОВ</t>
  </si>
  <si>
    <t>01 00 00 00 00 0000 000</t>
  </si>
  <si>
    <t>01 05 00 00 00 0000 000</t>
  </si>
  <si>
    <t>Изменение остатков средств на счетах по учету средств бюджетов</t>
  </si>
  <si>
    <t>Приложение № 7</t>
  </si>
  <si>
    <t xml:space="preserve">                                                                                                                                                     Приложение № 9</t>
  </si>
  <si>
    <t>Приложение № 11</t>
  </si>
  <si>
    <t xml:space="preserve">                                                                                               Приложение № 24</t>
  </si>
  <si>
    <t xml:space="preserve">                                                                                                                                                    Приложение № 1</t>
  </si>
  <si>
    <t>08\0\02\21950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</si>
  <si>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</si>
  <si>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                                                                                               Приложение № 22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</si>
  <si>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</si>
  <si>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Региональный проект "Формирование комфортной городской среды"</t>
  </si>
  <si>
    <t>Иные межбюджетные трансферты бюджетам муниципальных районов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поселений)</t>
  </si>
  <si>
    <t>(руб.)</t>
  </si>
  <si>
    <t>(рублей)</t>
  </si>
  <si>
    <t>рублей</t>
  </si>
  <si>
    <t>09\0\01\61320</t>
  </si>
  <si>
    <t>09\0\08\S2471</t>
  </si>
  <si>
    <t>Реализация проектов развития общественной инфраструктуры, основанных на местных инициативах, за счет средств бюджетов</t>
  </si>
  <si>
    <t>10\0\01\S2471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</si>
  <si>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</si>
  <si>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10\0\01\S2472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</si>
  <si>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</si>
  <si>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10\0\01\S2473</t>
  </si>
  <si>
    <t>01\0\02\S2471</t>
  </si>
  <si>
    <t>01\0\02\S2472</t>
  </si>
  <si>
    <t>01\0\02\S2473</t>
  </si>
  <si>
    <t>01\0\01\S2471</t>
  </si>
  <si>
    <t>01\0\01\S2472</t>
  </si>
  <si>
    <t>01\0\01\S2473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</si>
  <si>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</si>
  <si>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01\0\02\S2010</t>
  </si>
  <si>
    <t>01\0\01\S2010</t>
  </si>
  <si>
    <t>07\0\01\S2471</t>
  </si>
  <si>
    <t>07\0\01\S2472</t>
  </si>
  <si>
    <t>07\0\01\S2473</t>
  </si>
  <si>
    <t>Прочие межбюджетные трансферты общего характера</t>
  </si>
  <si>
    <t>1403</t>
  </si>
  <si>
    <t>Иные безвозмездные и безвозвратные перечисления</t>
  </si>
  <si>
    <t>09\0\08\74000</t>
  </si>
  <si>
    <t>09\0\04\S2471</t>
  </si>
  <si>
    <t>Мероприятия в области жилищного хозяйства</t>
  </si>
  <si>
    <t>09\0\02\03530</t>
  </si>
  <si>
    <t>Основное мероприятие "Мероприятия в сфере жилищного строительства"</t>
  </si>
  <si>
    <t>09\0\02\00000</t>
  </si>
  <si>
    <t>12\0\03\74000</t>
  </si>
  <si>
    <t>Музеи и постоянные выставки</t>
  </si>
  <si>
    <t>07\0\01\44190</t>
  </si>
  <si>
    <t>09\0\08\S2472</t>
  </si>
  <si>
    <t>09\0\08\S2473</t>
  </si>
  <si>
    <t>09\0\06\61320</t>
  </si>
  <si>
    <t xml:space="preserve">Осуществление мероприятий по переходу на поквартирные системы отопления и установке блочных котельных </t>
  </si>
  <si>
    <t>09\0\06\S2410</t>
  </si>
  <si>
    <t>09\0\04\S2010</t>
  </si>
  <si>
    <t xml:space="preserve"> 2 07 00000 00 0000 000</t>
  </si>
  <si>
    <t xml:space="preserve">ПРОЧИЕ БЕЗВОЗМЕЗДНЫЕ ПОСТУПЛЕНИЯ </t>
  </si>
  <si>
    <t xml:space="preserve"> 2 07 05030 05 0000 150</t>
  </si>
  <si>
    <t>Прочие безвозмездные поступления в бюджеты муниципальных районов</t>
  </si>
  <si>
    <t xml:space="preserve"> 2 07 05030 05 6250 150</t>
  </si>
  <si>
    <t>Прочие безвозмездные поступления в бюджеты муниципальных районов (Прочие безвозмездные поступления в бюджеты муниципальных районов от физических лиц на финансовое обеспечение реализации проектов развития общественной инфраструктуры, основанных на местных инициативах)</t>
  </si>
  <si>
    <t xml:space="preserve"> 2 07 05030 05 6350 150</t>
  </si>
  <si>
    <t>Прочие безвозмездные поступления в бюджеты муниципальных районов (Прочие безвозмездные поступления в бюджеты муниципальных районов от юридических лиц на финансовое обеспечение реализации проектов развития общественной инфраструктуры, основанных на местных инициативах)</t>
  </si>
  <si>
    <t xml:space="preserve">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</si>
  <si>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</si>
  <si>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</si>
  <si>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Приложение № 5</t>
  </si>
  <si>
    <t>Направление расходов</t>
  </si>
  <si>
    <t xml:space="preserve">Иные МБТ на ремонт имущества, находящегося в муниципальной казне </t>
  </si>
  <si>
    <t xml:space="preserve">Сельское поселение Денисовский сельсовет </t>
  </si>
  <si>
    <t xml:space="preserve">Сельское поселение Иштугановский сельсовет </t>
  </si>
  <si>
    <t xml:space="preserve">Сельское поселение Корнеевский сельсовет </t>
  </si>
  <si>
    <t xml:space="preserve">Сельское поселение Сарышевский сельсовет </t>
  </si>
  <si>
    <t xml:space="preserve">Сельское поселение Шевченковский сельсовет </t>
  </si>
  <si>
    <t>Иные МБТ на ремонт дорог местного значения общего пользования и ограждение центральных улиц</t>
  </si>
  <si>
    <t xml:space="preserve">                                                                                               Приложение № 25</t>
  </si>
  <si>
    <t xml:space="preserve">                                                                                               от 23 декабря 2020 года № 41</t>
  </si>
  <si>
    <t xml:space="preserve">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</si>
  <si>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района Мелеузовский район</t>
  </si>
  <si>
    <t xml:space="preserve">                                                                                        Республики Башкортостан</t>
  </si>
  <si>
    <t>в том числе:</t>
  </si>
  <si>
    <t>за счет средств бюджета муниципального района Мелеузовский район Республики Башкортостан</t>
  </si>
  <si>
    <t xml:space="preserve">Сельское поселение Зирганкий сельсовет </t>
  </si>
  <si>
    <t>Глава муниципального района                                                              А.В. Суботин</t>
  </si>
  <si>
    <t xml:space="preserve">                                                                                        Приложение № 26</t>
  </si>
  <si>
    <t>Иные МБТ на увеличение ФОТ работников пожарной службы</t>
  </si>
  <si>
    <t>Иные МБТ на ремонт подъездов муниципального жилого дома</t>
  </si>
  <si>
    <t>Иные МБТ на предоставление субсидии на иные цеди "МАУ "Городской дворец культуры" (приобретение мобильной сцены и экранов, капитальный, текущий ремонт, изготовление сметной документации, проведение государственной экспертизы и технического надзора)</t>
  </si>
  <si>
    <t>Иные МБТ на предоставление субсидии на иные цели  МАУКИ "Мелеузовский историко-краеведческий музей" (капитальный, текущий ремонт, изготовление сметной документации, проведение государственной экспертизы и технического надзора)</t>
  </si>
  <si>
    <t xml:space="preserve">                                                                                        от 23 декабря 2020 года № 41</t>
  </si>
  <si>
    <t>Распределение иных межбюджетных трансфертов бюджетам поселений муниципального района Мелеузовский район Республики Башкортостан на реализацию проектов развития общественной инфраструктуры, основанных на местных инициативах, на 2021 год</t>
  </si>
  <si>
    <t>от 23 декабря 2020 года № 41</t>
  </si>
  <si>
    <t xml:space="preserve">                                                                                                                                                     от 23 декабря 2020 года № 41</t>
  </si>
  <si>
    <t xml:space="preserve">                                                                                                                                             от 23 декабря 2020 года № 41</t>
  </si>
  <si>
    <t xml:space="preserve">                                                                                                                                                    от 23 декабря 2020 года № 41</t>
  </si>
  <si>
    <t>01 05 02 01 05 0000 610</t>
  </si>
  <si>
    <t>дополнить строками:</t>
  </si>
  <si>
    <t xml:space="preserve">1)   После строки </t>
  </si>
  <si>
    <t xml:space="preserve"> изложить в новой редакции:</t>
  </si>
  <si>
    <t xml:space="preserve"> 2) строку</t>
  </si>
  <si>
    <t>Иные МБТ на изготовление контейнерных площадок</t>
  </si>
  <si>
    <t>09\0\04\L5767</t>
  </si>
  <si>
    <t>Реализация мероприятий по благоустройству сельских территорий за счет средств бюджетов</t>
  </si>
  <si>
    <t>Сельское поселение Партизанский сельсовет</t>
  </si>
  <si>
    <t>Глава муниципального района                                                                     А.В. Суботин</t>
  </si>
  <si>
    <t xml:space="preserve">                                                                                        Приложение № 27</t>
  </si>
  <si>
    <t xml:space="preserve"> рублей</t>
  </si>
  <si>
    <t>Иные МБТ на финансовое обеспечение отдельных полномочий (приобретение и установка гранитной доски с гравировкой для памятника участникам ВОВ 1941-1945 гг. д. Аптраково)</t>
  </si>
  <si>
    <t>Иные МБТ на финансовое обеспечение отдельных полномочий (приобретение и установка памятника участникам ВОВ 1941-1945 гг. с благоустройством прилегающей территории д. Малошарипово)</t>
  </si>
  <si>
    <t xml:space="preserve">Сельское поселение Воскресенский сельсовет </t>
  </si>
  <si>
    <t>Иные МБТ на финансовое обеспечение отдельных полномочий (капитальный ремонт ограждения общественной территории с. Воскресенское)</t>
  </si>
  <si>
    <t xml:space="preserve">Сельское поселение Араслановский сельсовет </t>
  </si>
  <si>
    <t>Иные МБТ на финансовое обеспечение отдельных полномочий (приобретение бункеров - накопителей ТКО для д. Новая Казанковка, д. Саитовский, д. Петропавловка, д. Михайловка, с. Богородское)</t>
  </si>
  <si>
    <t xml:space="preserve">Сельское поселение Зирганский сельсовет </t>
  </si>
  <si>
    <t>Иные МБТ на финансовое обеспечение отдельных полномочий (монтаж наружного освещения ул. Уфимская, Мирсая Амира с. Зирган)</t>
  </si>
  <si>
    <t>Иные МБТ на финансовое обеспечение отдельных полномочий (текущий ремонт ограждения родника "Аулия" в д. Сыртланово)</t>
  </si>
  <si>
    <t>Иные МБТ на финансовое обеспечение отдельных полномочий (текущий ремонт ограждения общественной территории  д. Корнеевка)</t>
  </si>
  <si>
    <t>Иные МБТ на финансовое обеспечение отдельных полномочий (благоустройство детской площадки в д. Кутушево)</t>
  </si>
  <si>
    <t>Иные МБТ на финансовое обеспечение отдельных полномочий (капитальный ремонт ограждения кладбища в д. Романовка)</t>
  </si>
  <si>
    <t>Иные МБТ на финансовое обеспечение отдельных полномочий (приобретение и установку детского игрового комплекса в д. Тюляково)</t>
  </si>
  <si>
    <t xml:space="preserve">                                                                                  Приложение № 4</t>
  </si>
  <si>
    <t xml:space="preserve">                                                                                  к решению Совета муниципального </t>
  </si>
  <si>
    <t xml:space="preserve">                                                                                  района Мелеузовский район </t>
  </si>
  <si>
    <t xml:space="preserve">                                                                                  Республики Башкортостан</t>
  </si>
  <si>
    <t xml:space="preserve">                                                                                    </t>
  </si>
  <si>
    <t>Перечень главных администраторов источников дефицита бюджета муниципального района Мелеузовский район Республики Башкортостан</t>
  </si>
  <si>
    <t>Код классификации источников финансирования дефицита бюджета</t>
  </si>
  <si>
    <t>главного администратора</t>
  </si>
  <si>
    <t>группы, подгруппы, статьи и вида</t>
  </si>
  <si>
    <t>706</t>
  </si>
  <si>
    <t>Администрация муниципального района Мелеузовский район Республики Башкортостан</t>
  </si>
  <si>
    <t>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</si>
  <si>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</si>
  <si>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</si>
  <si>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</si>
  <si>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01 02 00 00 05 0000 710</t>
  </si>
  <si>
    <t>Привлечение кредитов от кредитных организаций бюджетами муниципальных районов в валюте Российской Федерации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</si>
  <si>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</si>
  <si>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</si>
  <si>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01 03 01 00 05 0000 710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</si>
  <si>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</si>
  <si>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01 03 01 00 05 0000 810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</si>
  <si>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</si>
  <si>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Финансовое управление администрации муниципального района Мелеузовский район Республики Башкортостан</t>
  </si>
  <si>
    <t>01 05 02 01 05 0000 510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</si>
  <si>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</si>
  <si>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</si>
  <si>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 xml:space="preserve">Глава муниципального района                                                                  А.В. Суботин                                          </t>
  </si>
  <si>
    <t xml:space="preserve">   </t>
  </si>
  <si>
    <t>Уменьшение прочих остатков средств бюджетов</t>
  </si>
  <si>
    <t>01 05 02 00 00 0000 600</t>
  </si>
  <si>
    <t xml:space="preserve">                                                                                  от 23 декабря 2021 года № 41</t>
  </si>
  <si>
    <t xml:space="preserve">                                                                                                                                                   (ред. от 17.03.2021 г. № 58)</t>
  </si>
  <si>
    <t xml:space="preserve">                                                                                  (ред. от 17.03.2021 года № 58)</t>
  </si>
  <si>
    <t xml:space="preserve">                                                                                                                                             (ред. от 17.03.2021 г. № 58)</t>
  </si>
  <si>
    <t>(ред. от 17.03.2021 г. № 58)</t>
  </si>
  <si>
    <t xml:space="preserve">                                                                                                                                                     (ред. от 17.03.2021 г. № 58)</t>
  </si>
  <si>
    <t xml:space="preserve">                                                                                               (ред. от 17.03.2021 г. № 58)</t>
  </si>
  <si>
    <t xml:space="preserve">                                                                                        (ред. от 17.03.2021 г. № 58)</t>
  </si>
  <si>
    <t>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2021 год</t>
  </si>
  <si>
    <t>Распределение иных межбюджетных трансфертов бюджетам поселений муниципального района Мелеузовский район Республики Башкортостан  за счет средств бюджета Республики Башкортостан на 2021 год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</si>
</sst>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 &quot;;\-#,##0&quot; &quot;"/>
    <numFmt numFmtId="191" formatCode="#,##0&quot; &quot;;[Red]\-#,##0&quot; &quot;"/>
    <numFmt numFmtId="192" formatCode="#,##0.00&quot; &quot;;\-#,##0.00&quot; &quot;"/>
    <numFmt numFmtId="193" formatCode="#,##0.00&quot; &quot;;[Red]\-#,##0.00&quot; &quot;"/>
    <numFmt numFmtId="194" formatCode="_-* #,##0&quot; &quot;_-;\-* #,##0&quot; &quot;_-;_-* &quot;-&quot;&quot; &quot;_-;_-@_-"/>
    <numFmt numFmtId="195" formatCode="_-* #,##0_ _-;\-* #,##0_ _-;_-* &quot;-&quot;_ _-;_-@_-"/>
    <numFmt numFmtId="196" formatCode="_-* #,##0.00&quot; &quot;_-;\-* #,##0.00&quot; &quot;_-;_-* &quot;-&quot;??&quot; &quot;_-;_-@_-"/>
    <numFmt numFmtId="197" formatCode="_-* #,##0.00_ _-;\-* #,##0.00_ _-;_-* &quot;-&quot;??_ 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"/>
    <numFmt numFmtId="203" formatCode="[$-FC19]d\ mmmm\ yyyy\ &quot;г.&quot;"/>
    <numFmt numFmtId="204" formatCode="#&quot; &quot;##0"/>
    <numFmt numFmtId="205" formatCode="[$€-2]\ ###,000_);[Red]\([$€-2]\ ###,000\)"/>
    <numFmt numFmtId="206" formatCode="0.0000"/>
    <numFmt numFmtId="207" formatCode="0.00000"/>
    <numFmt numFmtId="208" formatCode="0.000000"/>
    <numFmt numFmtId="209" formatCode="#,##0.0"/>
    <numFmt numFmtId="210" formatCode="#,##0.000"/>
    <numFmt numFmtId="211" formatCode="#,##0.0000"/>
    <numFmt numFmtId="212" formatCode="#,##0.00000"/>
    <numFmt numFmtId="213" formatCode="0.0%"/>
  </numFmts>
  <fonts count="5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20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20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center" wrapText="1"/>
    </xf>
    <xf numFmtId="209" fontId="2" fillId="0" borderId="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21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209" fontId="1" fillId="0" borderId="10" xfId="0" applyNumberFormat="1" applyFont="1" applyFill="1" applyBorder="1" applyAlignment="1">
      <alignment horizontal="center" vertical="center" wrapText="1"/>
    </xf>
    <xf numFmtId="209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4" fillId="0" borderId="15" xfId="0" applyNumberFormat="1" applyFont="1" applyFill="1" applyBorder="1" applyAlignment="1" applyProtection="1">
      <alignment horizontal="left" vertical="top" wrapText="1"/>
      <protection/>
    </xf>
    <xf numFmtId="210" fontId="2" fillId="0" borderId="0" xfId="0" applyNumberFormat="1" applyFont="1" applyFill="1" applyBorder="1" applyAlignment="1">
      <alignment vertical="center" wrapText="1"/>
    </xf>
    <xf numFmtId="209" fontId="2" fillId="0" borderId="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7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209" fontId="1" fillId="0" borderId="0" xfId="0" applyNumberFormat="1" applyFont="1" applyFill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09" fontId="1" fillId="0" borderId="10" xfId="0" applyNumberFormat="1" applyFont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210" fontId="1" fillId="0" borderId="0" xfId="0" applyNumberFormat="1" applyFont="1" applyAlignment="1">
      <alignment vertical="center"/>
    </xf>
    <xf numFmtId="209" fontId="1" fillId="0" borderId="0" xfId="0" applyNumberFormat="1" applyFont="1" applyAlignment="1">
      <alignment vertical="center"/>
    </xf>
    <xf numFmtId="201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top" wrapText="1"/>
    </xf>
    <xf numFmtId="202" fontId="1" fillId="0" borderId="0" xfId="0" applyNumberFormat="1" applyFont="1" applyAlignment="1">
      <alignment horizontal="center" vertical="center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210" fontId="1" fillId="0" borderId="0" xfId="0" applyNumberFormat="1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211" fontId="2" fillId="0" borderId="0" xfId="0" applyNumberFormat="1" applyFont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4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49" fontId="11" fillId="0" borderId="29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3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0" fillId="0" borderId="39" xfId="0" applyBorder="1" applyAlignment="1">
      <alignment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39" xfId="0" applyFont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30"/>
  <sheetViews>
    <sheetView zoomScalePageLayoutView="0" workbookViewId="0" topLeftCell="A1">
      <selection activeCell="A6" sqref="A6:F6"/>
    </sheetView>
  </sheetViews>
  <sheetFormatPr defaultColWidth="9.00390625" defaultRowHeight="12.75"/>
  <cols>
    <col min="1" max="1" width="27.00390625" style="52" customWidth="1"/>
    <col min="2" max="2" width="74.375" style="53" customWidth="1"/>
    <col min="3" max="3" width="16.25390625" style="29" customWidth="1"/>
    <col min="4" max="4" width="11.875" style="51" bestFit="1" customWidth="1"/>
    <col min="5" max="5" width="9.125" style="51" customWidth="1"/>
    <col min="6" max="6" width="11.75390625" style="51" bestFit="1" customWidth="1"/>
    <col min="7" max="16384" width="9.125" style="51" customWidth="1"/>
  </cols>
  <sheetData>
    <row r="1" spans="1:3" ht="15.75" customHeight="1">
      <c r="A1" s="179" t="s">
        <v>514</v>
      </c>
      <c r="B1" s="179"/>
      <c r="C1" s="179"/>
    </row>
    <row r="2" spans="1:3" ht="15.75" customHeight="1">
      <c r="A2" s="179" t="s">
        <v>370</v>
      </c>
      <c r="B2" s="179"/>
      <c r="C2" s="179"/>
    </row>
    <row r="3" spans="1:3" ht="15.75" customHeight="1">
      <c r="A3" s="179" t="s">
        <v>371</v>
      </c>
      <c r="B3" s="179"/>
      <c r="C3" s="179"/>
    </row>
    <row r="4" spans="1:3" ht="15.75" customHeight="1">
      <c r="A4" s="179" t="s">
        <v>372</v>
      </c>
      <c r="B4" s="179"/>
      <c r="C4" s="179"/>
    </row>
    <row r="5" spans="1:6" s="80" customFormat="1" ht="15">
      <c r="A5" s="176" t="s">
        <v>601</v>
      </c>
      <c r="B5" s="176"/>
      <c r="C5" s="176"/>
      <c r="D5" s="176"/>
      <c r="E5" s="176"/>
      <c r="F5" s="176"/>
    </row>
    <row r="6" spans="1:6" s="80" customFormat="1" ht="15">
      <c r="A6" s="176" t="s">
        <v>659</v>
      </c>
      <c r="B6" s="176"/>
      <c r="C6" s="176"/>
      <c r="D6" s="176"/>
      <c r="E6" s="176"/>
      <c r="F6" s="176"/>
    </row>
    <row r="7" spans="1:6" s="80" customFormat="1" ht="15">
      <c r="A7" s="71"/>
      <c r="B7" s="71"/>
      <c r="C7" s="71"/>
      <c r="D7" s="71"/>
      <c r="E7" s="71"/>
      <c r="F7" s="71"/>
    </row>
    <row r="8" ht="15.75">
      <c r="C8" s="54"/>
    </row>
    <row r="9" spans="1:3" ht="15.75" customHeight="1">
      <c r="A9" s="177" t="s">
        <v>504</v>
      </c>
      <c r="B9" s="177"/>
      <c r="C9" s="177"/>
    </row>
    <row r="10" spans="1:3" ht="15.75" customHeight="1">
      <c r="A10" s="177" t="s">
        <v>468</v>
      </c>
      <c r="B10" s="177"/>
      <c r="C10" s="177"/>
    </row>
    <row r="11" spans="1:3" ht="15.75">
      <c r="A11" s="55"/>
      <c r="B11" s="55"/>
      <c r="C11" s="56"/>
    </row>
    <row r="12" ht="15.75">
      <c r="C12" s="57" t="s">
        <v>521</v>
      </c>
    </row>
    <row r="13" spans="1:3" s="29" customFormat="1" ht="63">
      <c r="A13" s="1" t="s">
        <v>505</v>
      </c>
      <c r="B13" s="1" t="s">
        <v>268</v>
      </c>
      <c r="C13" s="94" t="s">
        <v>255</v>
      </c>
    </row>
    <row r="14" spans="1:3" s="32" customFormat="1" ht="31.5">
      <c r="A14" s="1" t="s">
        <v>507</v>
      </c>
      <c r="B14" s="2" t="s">
        <v>506</v>
      </c>
      <c r="C14" s="102">
        <f>C15</f>
        <v>203039340.87</v>
      </c>
    </row>
    <row r="15" spans="1:3" s="32" customFormat="1" ht="15.75">
      <c r="A15" s="1" t="s">
        <v>508</v>
      </c>
      <c r="B15" s="95" t="s">
        <v>509</v>
      </c>
      <c r="C15" s="102">
        <f>C16</f>
        <v>203039340.87</v>
      </c>
    </row>
    <row r="16" spans="1:5" s="32" customFormat="1" ht="15.75">
      <c r="A16" s="1" t="s">
        <v>657</v>
      </c>
      <c r="B16" s="2" t="s">
        <v>656</v>
      </c>
      <c r="C16" s="102">
        <f>C17</f>
        <v>203039340.87</v>
      </c>
      <c r="D16" s="174"/>
      <c r="E16" s="175"/>
    </row>
    <row r="17" spans="1:3" s="32" customFormat="1" ht="31.5">
      <c r="A17" s="148" t="s">
        <v>602</v>
      </c>
      <c r="B17" s="98" t="s">
        <v>653</v>
      </c>
      <c r="C17" s="102">
        <v>203039340.87</v>
      </c>
    </row>
    <row r="18" spans="1:3" s="32" customFormat="1" ht="15.75">
      <c r="A18" s="96"/>
      <c r="B18" s="31" t="s">
        <v>94</v>
      </c>
      <c r="C18" s="103">
        <f>C14</f>
        <v>203039340.87</v>
      </c>
    </row>
    <row r="19" spans="1:3" s="32" customFormat="1" ht="15.75">
      <c r="A19" s="97"/>
      <c r="B19" s="7"/>
      <c r="C19" s="22"/>
    </row>
    <row r="20" spans="1:4" s="32" customFormat="1" ht="15.75">
      <c r="A20" s="178" t="s">
        <v>99</v>
      </c>
      <c r="B20" s="178"/>
      <c r="C20" s="178"/>
      <c r="D20" s="93"/>
    </row>
    <row r="21" spans="1:3" s="32" customFormat="1" ht="15.75">
      <c r="A21" s="52"/>
      <c r="B21" s="53"/>
      <c r="C21" s="29"/>
    </row>
    <row r="22" spans="1:3" s="32" customFormat="1" ht="15.75">
      <c r="A22" s="52"/>
      <c r="B22" s="53"/>
      <c r="C22" s="29"/>
    </row>
    <row r="23" spans="1:3" s="32" customFormat="1" ht="15.75">
      <c r="A23" s="52"/>
      <c r="B23" s="53"/>
      <c r="C23" s="29"/>
    </row>
    <row r="24" spans="1:3" s="32" customFormat="1" ht="15.75">
      <c r="A24" s="52"/>
      <c r="B24" s="53"/>
      <c r="C24" s="29"/>
    </row>
    <row r="25" spans="1:3" s="32" customFormat="1" ht="15.75">
      <c r="A25" s="52"/>
      <c r="B25" s="53"/>
      <c r="C25" s="29"/>
    </row>
    <row r="26" spans="1:3" s="32" customFormat="1" ht="15.75">
      <c r="A26" s="52"/>
      <c r="B26" s="53"/>
      <c r="C26" s="29"/>
    </row>
    <row r="27" spans="1:3" s="32" customFormat="1" ht="15.75">
      <c r="A27" s="52"/>
      <c r="B27" s="53"/>
      <c r="C27" s="29"/>
    </row>
    <row r="28" spans="1:3" s="32" customFormat="1" ht="15.75">
      <c r="A28" s="52"/>
      <c r="B28" s="53"/>
      <c r="C28" s="29"/>
    </row>
    <row r="29" spans="1:3" s="32" customFormat="1" ht="15.75">
      <c r="A29" s="52"/>
      <c r="B29" s="53"/>
      <c r="C29" s="29"/>
    </row>
    <row r="30" spans="1:3" s="32" customFormat="1" ht="15.75">
      <c r="A30" s="52"/>
      <c r="B30" s="53"/>
      <c r="C30" s="29"/>
    </row>
  </sheetData>
  <sheetProtection/>
  <mergeCells count="9">
    <mergeCell ref="A6:F6"/>
    <mergeCell ref="A9:C9"/>
    <mergeCell ref="A10:C10"/>
    <mergeCell ref="A20:C20"/>
    <mergeCell ref="A1:C1"/>
    <mergeCell ref="A2:C2"/>
    <mergeCell ref="A3:C3"/>
    <mergeCell ref="A4:C4"/>
    <mergeCell ref="A5:F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6" sqref="A6:E6"/>
    </sheetView>
  </sheetViews>
  <sheetFormatPr defaultColWidth="9.00390625" defaultRowHeight="12.75"/>
  <cols>
    <col min="1" max="1" width="3.625" style="134" customWidth="1"/>
    <col min="2" max="2" width="39.25390625" style="134" customWidth="1"/>
    <col min="3" max="3" width="12.875" style="134" customWidth="1"/>
    <col min="4" max="4" width="13.25390625" style="134" customWidth="1"/>
    <col min="5" max="5" width="16.625" style="134" customWidth="1"/>
    <col min="6" max="6" width="9.125" style="134" customWidth="1"/>
    <col min="7" max="8" width="11.25390625" style="134" bestFit="1" customWidth="1"/>
    <col min="9" max="9" width="9.125" style="134" customWidth="1"/>
    <col min="10" max="10" width="11.25390625" style="134" bestFit="1" customWidth="1"/>
    <col min="11" max="16384" width="9.125" style="134" customWidth="1"/>
  </cols>
  <sheetData>
    <row r="1" spans="1:5" s="132" customFormat="1" ht="15">
      <c r="A1" s="245" t="s">
        <v>591</v>
      </c>
      <c r="B1" s="245"/>
      <c r="C1" s="245"/>
      <c r="D1" s="245"/>
      <c r="E1" s="245"/>
    </row>
    <row r="2" spans="1:5" s="132" customFormat="1" ht="15">
      <c r="A2" s="245" t="s">
        <v>584</v>
      </c>
      <c r="B2" s="245"/>
      <c r="C2" s="245"/>
      <c r="D2" s="245"/>
      <c r="E2" s="245"/>
    </row>
    <row r="3" spans="1:5" s="132" customFormat="1" ht="15">
      <c r="A3" s="245" t="s">
        <v>585</v>
      </c>
      <c r="B3" s="245"/>
      <c r="C3" s="245"/>
      <c r="D3" s="245"/>
      <c r="E3" s="245"/>
    </row>
    <row r="4" spans="1:5" s="132" customFormat="1" ht="15">
      <c r="A4" s="245" t="s">
        <v>586</v>
      </c>
      <c r="B4" s="245"/>
      <c r="C4" s="245"/>
      <c r="D4" s="245"/>
      <c r="E4" s="245"/>
    </row>
    <row r="5" spans="1:5" s="132" customFormat="1" ht="15">
      <c r="A5" s="245" t="s">
        <v>596</v>
      </c>
      <c r="B5" s="245"/>
      <c r="C5" s="245"/>
      <c r="D5" s="245"/>
      <c r="E5" s="245"/>
    </row>
    <row r="6" spans="1:5" s="132" customFormat="1" ht="15" customHeight="1">
      <c r="A6" s="245" t="s">
        <v>665</v>
      </c>
      <c r="B6" s="249"/>
      <c r="C6" s="249"/>
      <c r="D6" s="249"/>
      <c r="E6" s="249"/>
    </row>
    <row r="7" spans="1:5" s="132" customFormat="1" ht="15">
      <c r="A7" s="131"/>
      <c r="B7" s="108"/>
      <c r="C7" s="108"/>
      <c r="D7" s="108"/>
      <c r="E7" s="108"/>
    </row>
    <row r="8" spans="1:5" s="132" customFormat="1" ht="15">
      <c r="A8" s="131"/>
      <c r="B8" s="131"/>
      <c r="C8" s="245"/>
      <c r="D8" s="245"/>
      <c r="E8" s="245"/>
    </row>
    <row r="9" spans="1:6" ht="66.75" customHeight="1">
      <c r="A9" s="223" t="s">
        <v>597</v>
      </c>
      <c r="B9" s="246"/>
      <c r="C9" s="246"/>
      <c r="D9" s="246"/>
      <c r="E9" s="246"/>
      <c r="F9" s="133"/>
    </row>
    <row r="10" spans="1:6" ht="10.5" customHeight="1">
      <c r="A10" s="135"/>
      <c r="B10" s="136"/>
      <c r="C10" s="136"/>
      <c r="D10" s="136"/>
      <c r="E10" s="136"/>
      <c r="F10" s="137"/>
    </row>
    <row r="11" spans="1:6" ht="18" customHeight="1">
      <c r="A11" s="137"/>
      <c r="B11" s="137"/>
      <c r="C11" s="137"/>
      <c r="D11" s="137"/>
      <c r="E11" s="138" t="s">
        <v>523</v>
      </c>
      <c r="F11" s="137"/>
    </row>
    <row r="12" spans="1:5" ht="18.75" customHeight="1">
      <c r="A12" s="247" t="s">
        <v>272</v>
      </c>
      <c r="B12" s="247" t="s">
        <v>8</v>
      </c>
      <c r="C12" s="247" t="s">
        <v>255</v>
      </c>
      <c r="D12" s="248" t="s">
        <v>587</v>
      </c>
      <c r="E12" s="222"/>
    </row>
    <row r="13" spans="1:5" ht="89.25" customHeight="1">
      <c r="A13" s="247"/>
      <c r="B13" s="247"/>
      <c r="C13" s="222"/>
      <c r="D13" s="140" t="s">
        <v>501</v>
      </c>
      <c r="E13" s="140" t="s">
        <v>588</v>
      </c>
    </row>
    <row r="14" spans="1:5" ht="33" customHeight="1">
      <c r="A14" s="141"/>
      <c r="B14" s="122" t="s">
        <v>589</v>
      </c>
      <c r="C14" s="146">
        <f>D14+E14</f>
        <v>800000</v>
      </c>
      <c r="D14" s="146">
        <v>0</v>
      </c>
      <c r="E14" s="146">
        <v>800000</v>
      </c>
    </row>
    <row r="15" spans="1:7" ht="15.75">
      <c r="A15" s="139"/>
      <c r="B15" s="143" t="s">
        <v>94</v>
      </c>
      <c r="C15" s="147">
        <f>C14</f>
        <v>800000</v>
      </c>
      <c r="D15" s="147">
        <f>D14</f>
        <v>0</v>
      </c>
      <c r="E15" s="147">
        <f>E14</f>
        <v>800000</v>
      </c>
      <c r="G15" s="142"/>
    </row>
    <row r="16" spans="2:5" ht="15.75">
      <c r="B16" s="144"/>
      <c r="C16" s="144"/>
      <c r="D16" s="144"/>
      <c r="E16" s="145"/>
    </row>
    <row r="17" spans="1:5" ht="15.75">
      <c r="A17" s="244" t="s">
        <v>590</v>
      </c>
      <c r="B17" s="244"/>
      <c r="C17" s="244"/>
      <c r="D17" s="244"/>
      <c r="E17" s="244"/>
    </row>
    <row r="18" ht="15" customHeight="1"/>
  </sheetData>
  <sheetProtection/>
  <mergeCells count="13">
    <mergeCell ref="A1:E1"/>
    <mergeCell ref="A2:E2"/>
    <mergeCell ref="A3:E3"/>
    <mergeCell ref="A4:E4"/>
    <mergeCell ref="A5:E5"/>
    <mergeCell ref="A6:E6"/>
    <mergeCell ref="A17:E17"/>
    <mergeCell ref="C8:E8"/>
    <mergeCell ref="A9:E9"/>
    <mergeCell ref="A12:A13"/>
    <mergeCell ref="B12:B13"/>
    <mergeCell ref="C12:C13"/>
    <mergeCell ref="D12:E1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9" sqref="A9:D9"/>
    </sheetView>
  </sheetViews>
  <sheetFormatPr defaultColWidth="9.00390625" defaultRowHeight="12.75"/>
  <cols>
    <col min="1" max="1" width="3.625" style="134" customWidth="1"/>
    <col min="2" max="2" width="19.75390625" style="134" customWidth="1"/>
    <col min="3" max="3" width="53.25390625" style="134" customWidth="1"/>
    <col min="4" max="4" width="12.375" style="134" customWidth="1"/>
    <col min="5" max="5" width="9.125" style="134" customWidth="1"/>
    <col min="6" max="7" width="11.25390625" style="134" bestFit="1" customWidth="1"/>
    <col min="8" max="8" width="9.125" style="134" customWidth="1"/>
    <col min="9" max="9" width="11.25390625" style="134" bestFit="1" customWidth="1"/>
    <col min="10" max="16384" width="9.125" style="134" customWidth="1"/>
  </cols>
  <sheetData>
    <row r="1" spans="1:4" s="132" customFormat="1" ht="15">
      <c r="A1" s="245" t="s">
        <v>612</v>
      </c>
      <c r="B1" s="245"/>
      <c r="C1" s="245"/>
      <c r="D1" s="245"/>
    </row>
    <row r="2" spans="1:4" s="132" customFormat="1" ht="15">
      <c r="A2" s="245" t="s">
        <v>584</v>
      </c>
      <c r="B2" s="245"/>
      <c r="C2" s="245"/>
      <c r="D2" s="245"/>
    </row>
    <row r="3" spans="1:4" s="132" customFormat="1" ht="15">
      <c r="A3" s="245" t="s">
        <v>585</v>
      </c>
      <c r="B3" s="245"/>
      <c r="C3" s="245"/>
      <c r="D3" s="245"/>
    </row>
    <row r="4" spans="1:4" s="132" customFormat="1" ht="15">
      <c r="A4" s="245" t="s">
        <v>586</v>
      </c>
      <c r="B4" s="245"/>
      <c r="C4" s="245"/>
      <c r="D4" s="245"/>
    </row>
    <row r="5" spans="1:4" s="132" customFormat="1" ht="15">
      <c r="A5" s="245" t="s">
        <v>596</v>
      </c>
      <c r="B5" s="245"/>
      <c r="C5" s="245"/>
      <c r="D5" s="245"/>
    </row>
    <row r="6" spans="1:4" s="132" customFormat="1" ht="15" customHeight="1">
      <c r="A6" s="245" t="s">
        <v>665</v>
      </c>
      <c r="B6" s="249"/>
      <c r="C6" s="249"/>
      <c r="D6" s="249"/>
    </row>
    <row r="7" spans="1:4" s="132" customFormat="1" ht="15">
      <c r="A7" s="131"/>
      <c r="B7" s="108"/>
      <c r="C7" s="108"/>
      <c r="D7" s="108"/>
    </row>
    <row r="8" spans="1:4" s="132" customFormat="1" ht="15">
      <c r="A8" s="131"/>
      <c r="B8" s="131"/>
      <c r="C8" s="245"/>
      <c r="D8" s="245"/>
    </row>
    <row r="9" spans="1:4" ht="53.25" customHeight="1">
      <c r="A9" s="223" t="s">
        <v>667</v>
      </c>
      <c r="B9" s="223"/>
      <c r="C9" s="223"/>
      <c r="D9" s="223"/>
    </row>
    <row r="10" spans="1:5" ht="10.5" customHeight="1">
      <c r="A10" s="135"/>
      <c r="B10" s="136"/>
      <c r="C10" s="136"/>
      <c r="D10" s="136"/>
      <c r="E10" s="137"/>
    </row>
    <row r="11" spans="1:5" ht="18" customHeight="1">
      <c r="A11" s="137"/>
      <c r="B11" s="137"/>
      <c r="C11" s="137"/>
      <c r="D11" s="138" t="s">
        <v>613</v>
      </c>
      <c r="E11" s="137"/>
    </row>
    <row r="12" spans="1:4" ht="30" customHeight="1">
      <c r="A12" s="247" t="s">
        <v>272</v>
      </c>
      <c r="B12" s="247" t="s">
        <v>8</v>
      </c>
      <c r="C12" s="235" t="s">
        <v>574</v>
      </c>
      <c r="D12" s="247" t="s">
        <v>255</v>
      </c>
    </row>
    <row r="13" spans="1:4" ht="20.25" customHeight="1">
      <c r="A13" s="247"/>
      <c r="B13" s="247"/>
      <c r="C13" s="250"/>
      <c r="D13" s="247"/>
    </row>
    <row r="14" spans="1:4" ht="62.25" customHeight="1">
      <c r="A14" s="141">
        <v>1</v>
      </c>
      <c r="B14" s="122" t="s">
        <v>354</v>
      </c>
      <c r="C14" s="153" t="s">
        <v>614</v>
      </c>
      <c r="D14" s="128">
        <v>130000</v>
      </c>
    </row>
    <row r="15" spans="1:4" ht="63.75" customHeight="1">
      <c r="A15" s="141">
        <v>2</v>
      </c>
      <c r="B15" s="122" t="s">
        <v>618</v>
      </c>
      <c r="C15" s="153" t="s">
        <v>615</v>
      </c>
      <c r="D15" s="128">
        <v>250000</v>
      </c>
    </row>
    <row r="16" spans="1:4" ht="63.75" customHeight="1">
      <c r="A16" s="154">
        <v>3</v>
      </c>
      <c r="B16" s="122" t="s">
        <v>616</v>
      </c>
      <c r="C16" s="153" t="s">
        <v>617</v>
      </c>
      <c r="D16" s="128">
        <v>300000</v>
      </c>
    </row>
    <row r="17" spans="1:4" ht="63.75" customHeight="1">
      <c r="A17" s="154">
        <v>4</v>
      </c>
      <c r="B17" s="122" t="s">
        <v>576</v>
      </c>
      <c r="C17" s="153" t="s">
        <v>619</v>
      </c>
      <c r="D17" s="128">
        <v>180000</v>
      </c>
    </row>
    <row r="18" spans="1:4" ht="63.75" customHeight="1">
      <c r="A18" s="154">
        <v>5</v>
      </c>
      <c r="B18" s="122" t="s">
        <v>620</v>
      </c>
      <c r="C18" s="153" t="s">
        <v>621</v>
      </c>
      <c r="D18" s="128">
        <v>200000</v>
      </c>
    </row>
    <row r="19" spans="1:7" ht="66.75" customHeight="1">
      <c r="A19" s="154">
        <v>6</v>
      </c>
      <c r="B19" s="149" t="s">
        <v>577</v>
      </c>
      <c r="C19" s="153" t="s">
        <v>622</v>
      </c>
      <c r="D19" s="128">
        <v>150000</v>
      </c>
      <c r="F19" s="142"/>
      <c r="G19" s="142"/>
    </row>
    <row r="20" spans="1:7" ht="66.75" customHeight="1">
      <c r="A20" s="154">
        <v>7</v>
      </c>
      <c r="B20" s="149" t="s">
        <v>578</v>
      </c>
      <c r="C20" s="153" t="s">
        <v>623</v>
      </c>
      <c r="D20" s="128">
        <v>250000</v>
      </c>
      <c r="F20" s="142"/>
      <c r="G20" s="142"/>
    </row>
    <row r="21" spans="1:7" ht="66.75" customHeight="1">
      <c r="A21" s="154">
        <v>8</v>
      </c>
      <c r="B21" s="149" t="s">
        <v>358</v>
      </c>
      <c r="C21" s="153" t="s">
        <v>624</v>
      </c>
      <c r="D21" s="128">
        <v>200000</v>
      </c>
      <c r="F21" s="142"/>
      <c r="G21" s="142"/>
    </row>
    <row r="22" spans="1:7" ht="63" customHeight="1">
      <c r="A22" s="141">
        <v>9</v>
      </c>
      <c r="B22" s="122" t="s">
        <v>610</v>
      </c>
      <c r="C22" s="153" t="s">
        <v>625</v>
      </c>
      <c r="D22" s="128">
        <v>200000</v>
      </c>
      <c r="G22" s="142"/>
    </row>
    <row r="23" spans="1:7" ht="67.5" customHeight="1">
      <c r="A23" s="141">
        <v>10</v>
      </c>
      <c r="B23" s="122" t="s">
        <v>362</v>
      </c>
      <c r="C23" s="153" t="s">
        <v>626</v>
      </c>
      <c r="D23" s="128">
        <v>220000</v>
      </c>
      <c r="F23" s="142"/>
      <c r="G23" s="142"/>
    </row>
    <row r="24" spans="1:7" ht="49.5" customHeight="1">
      <c r="A24" s="141">
        <v>6</v>
      </c>
      <c r="B24" s="122" t="s">
        <v>498</v>
      </c>
      <c r="C24" s="98" t="s">
        <v>347</v>
      </c>
      <c r="D24" s="128">
        <v>14500</v>
      </c>
      <c r="F24" s="142"/>
      <c r="G24" s="142"/>
    </row>
    <row r="25" spans="1:6" ht="15.75">
      <c r="A25" s="139"/>
      <c r="B25" s="143" t="s">
        <v>94</v>
      </c>
      <c r="C25" s="143"/>
      <c r="D25" s="155">
        <f>D19+D23+D15+D14+D22+D24</f>
        <v>964500</v>
      </c>
      <c r="F25" s="142"/>
    </row>
    <row r="26" spans="2:4" ht="15.75">
      <c r="B26" s="144"/>
      <c r="C26" s="144"/>
      <c r="D26" s="145"/>
    </row>
    <row r="27" spans="1:4" ht="15.75">
      <c r="A27" s="244" t="s">
        <v>611</v>
      </c>
      <c r="B27" s="244"/>
      <c r="C27" s="244"/>
      <c r="D27" s="244"/>
    </row>
    <row r="28" ht="15" customHeight="1"/>
  </sheetData>
  <sheetProtection/>
  <mergeCells count="13">
    <mergeCell ref="A27:D27"/>
    <mergeCell ref="C8:D8"/>
    <mergeCell ref="A9:D9"/>
    <mergeCell ref="A12:A13"/>
    <mergeCell ref="B12:B13"/>
    <mergeCell ref="C12:C13"/>
    <mergeCell ref="D12:D13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35"/>
  <sheetViews>
    <sheetView zoomScalePageLayoutView="0" workbookViewId="0" topLeftCell="A2">
      <selection activeCell="A6" sqref="A6:C6"/>
    </sheetView>
  </sheetViews>
  <sheetFormatPr defaultColWidth="9.00390625" defaultRowHeight="12.75"/>
  <cols>
    <col min="1" max="1" width="7.00390625" style="158" customWidth="1"/>
    <col min="2" max="2" width="24.00390625" style="158" customWidth="1"/>
    <col min="3" max="3" width="58.375" style="173" customWidth="1"/>
    <col min="4" max="16384" width="9.125" style="158" customWidth="1"/>
  </cols>
  <sheetData>
    <row r="1" spans="1:3" s="156" customFormat="1" ht="14.25" customHeight="1">
      <c r="A1" s="195" t="s">
        <v>627</v>
      </c>
      <c r="B1" s="195"/>
      <c r="C1" s="195"/>
    </row>
    <row r="2" spans="1:3" s="156" customFormat="1" ht="14.25" customHeight="1">
      <c r="A2" s="195" t="s">
        <v>628</v>
      </c>
      <c r="B2" s="195"/>
      <c r="C2" s="195"/>
    </row>
    <row r="3" spans="1:3" s="156" customFormat="1" ht="14.25" customHeight="1">
      <c r="A3" s="195" t="s">
        <v>629</v>
      </c>
      <c r="B3" s="195"/>
      <c r="C3" s="195"/>
    </row>
    <row r="4" spans="1:3" s="156" customFormat="1" ht="14.25" customHeight="1">
      <c r="A4" s="195" t="s">
        <v>630</v>
      </c>
      <c r="B4" s="195"/>
      <c r="C4" s="195"/>
    </row>
    <row r="5" spans="1:3" s="156" customFormat="1" ht="14.25" customHeight="1">
      <c r="A5" s="195" t="s">
        <v>658</v>
      </c>
      <c r="B5" s="195"/>
      <c r="C5" s="195"/>
    </row>
    <row r="6" spans="1:3" s="156" customFormat="1" ht="14.25" customHeight="1">
      <c r="A6" s="195" t="s">
        <v>660</v>
      </c>
      <c r="B6" s="196"/>
      <c r="C6" s="196"/>
    </row>
    <row r="7" spans="1:3" s="156" customFormat="1" ht="14.25" customHeight="1">
      <c r="A7" s="113"/>
      <c r="B7" s="113"/>
      <c r="C7" s="157" t="s">
        <v>631</v>
      </c>
    </row>
    <row r="8" spans="1:3" ht="42.75" customHeight="1">
      <c r="A8" s="180" t="s">
        <v>632</v>
      </c>
      <c r="B8" s="180"/>
      <c r="C8" s="180"/>
    </row>
    <row r="9" spans="1:3" ht="18.75" customHeight="1" thickBot="1">
      <c r="A9" s="159"/>
      <c r="B9" s="159"/>
      <c r="C9" s="160"/>
    </row>
    <row r="10" spans="1:3" ht="15" customHeight="1">
      <c r="A10" s="181" t="s">
        <v>633</v>
      </c>
      <c r="B10" s="182"/>
      <c r="C10" s="187" t="s">
        <v>268</v>
      </c>
    </row>
    <row r="11" spans="1:3" ht="12.75">
      <c r="A11" s="183"/>
      <c r="B11" s="184"/>
      <c r="C11" s="188"/>
    </row>
    <row r="12" spans="1:3" ht="19.5" customHeight="1" thickBot="1">
      <c r="A12" s="185"/>
      <c r="B12" s="186"/>
      <c r="C12" s="188"/>
    </row>
    <row r="13" spans="1:3" ht="12.75" customHeight="1">
      <c r="A13" s="190" t="s">
        <v>634</v>
      </c>
      <c r="B13" s="192" t="s">
        <v>635</v>
      </c>
      <c r="C13" s="188"/>
    </row>
    <row r="14" spans="1:3" ht="12.75" customHeight="1">
      <c r="A14" s="191"/>
      <c r="B14" s="193"/>
      <c r="C14" s="188"/>
    </row>
    <row r="15" spans="1:3" ht="7.5" customHeight="1">
      <c r="A15" s="191"/>
      <c r="B15" s="193"/>
      <c r="C15" s="188"/>
    </row>
    <row r="16" spans="1:3" ht="6" customHeight="1" hidden="1">
      <c r="A16" s="191"/>
      <c r="B16" s="193"/>
      <c r="C16" s="189"/>
    </row>
    <row r="17" spans="1:3" ht="31.5" customHeight="1">
      <c r="A17" s="161" t="s">
        <v>636</v>
      </c>
      <c r="B17" s="162"/>
      <c r="C17" s="163" t="s">
        <v>637</v>
      </c>
    </row>
    <row r="18" spans="1:3" ht="45.75" customHeight="1">
      <c r="A18" s="109" t="s">
        <v>636</v>
      </c>
      <c r="B18" s="99" t="s">
        <v>638</v>
      </c>
      <c r="C18" s="98" t="s">
        <v>639</v>
      </c>
    </row>
    <row r="19" spans="1:3" ht="93.75" customHeight="1">
      <c r="A19" s="109" t="s">
        <v>636</v>
      </c>
      <c r="B19" s="99" t="s">
        <v>640</v>
      </c>
      <c r="C19" s="98" t="s">
        <v>641</v>
      </c>
    </row>
    <row r="20" spans="1:3" ht="32.25" customHeight="1">
      <c r="A20" s="109" t="s">
        <v>636</v>
      </c>
      <c r="B20" s="99" t="s">
        <v>642</v>
      </c>
      <c r="C20" s="98" t="s">
        <v>643</v>
      </c>
    </row>
    <row r="21" spans="1:3" ht="57" customHeight="1">
      <c r="A21" s="109" t="s">
        <v>636</v>
      </c>
      <c r="B21" s="164" t="s">
        <v>644</v>
      </c>
      <c r="C21" s="98" t="s">
        <v>645</v>
      </c>
    </row>
    <row r="22" spans="1:3" ht="54" customHeight="1">
      <c r="A22" s="109" t="s">
        <v>636</v>
      </c>
      <c r="B22" s="99" t="s">
        <v>646</v>
      </c>
      <c r="C22" s="98" t="s">
        <v>647</v>
      </c>
    </row>
    <row r="23" spans="1:3" ht="52.5" customHeight="1">
      <c r="A23" s="109" t="s">
        <v>636</v>
      </c>
      <c r="B23" s="99" t="s">
        <v>648</v>
      </c>
      <c r="C23" s="98" t="s">
        <v>649</v>
      </c>
    </row>
    <row r="24" spans="1:3" ht="48" customHeight="1">
      <c r="A24" s="161" t="s">
        <v>363</v>
      </c>
      <c r="B24" s="162"/>
      <c r="C24" s="163" t="s">
        <v>650</v>
      </c>
    </row>
    <row r="25" spans="1:3" ht="32.25" customHeight="1">
      <c r="A25" s="109" t="s">
        <v>363</v>
      </c>
      <c r="B25" s="162" t="s">
        <v>651</v>
      </c>
      <c r="C25" s="98" t="s">
        <v>652</v>
      </c>
    </row>
    <row r="26" spans="1:3" ht="31.5">
      <c r="A26" s="109" t="s">
        <v>363</v>
      </c>
      <c r="B26" s="162" t="s">
        <v>602</v>
      </c>
      <c r="C26" s="98" t="s">
        <v>653</v>
      </c>
    </row>
    <row r="27" spans="1:3" ht="15.75">
      <c r="A27" s="165"/>
      <c r="B27" s="166"/>
      <c r="C27" s="167"/>
    </row>
    <row r="28" spans="1:3" s="168" customFormat="1" ht="15.75">
      <c r="A28" s="194" t="s">
        <v>654</v>
      </c>
      <c r="B28" s="194"/>
      <c r="C28" s="194"/>
    </row>
    <row r="29" spans="1:3" ht="15">
      <c r="A29" s="169"/>
      <c r="B29" s="169"/>
      <c r="C29" s="170"/>
    </row>
    <row r="30" spans="1:3" ht="15">
      <c r="A30" s="169"/>
      <c r="B30" s="169"/>
      <c r="C30" s="170"/>
    </row>
    <row r="31" spans="1:3" ht="15">
      <c r="A31" s="169"/>
      <c r="B31" s="169"/>
      <c r="C31" s="170"/>
    </row>
    <row r="32" spans="1:3" s="156" customFormat="1" ht="15">
      <c r="A32" s="169"/>
      <c r="B32" s="171"/>
      <c r="C32" s="172" t="s">
        <v>655</v>
      </c>
    </row>
    <row r="33" spans="1:3" ht="15">
      <c r="A33" s="169"/>
      <c r="B33" s="169"/>
      <c r="C33" s="170"/>
    </row>
    <row r="34" spans="1:3" ht="15">
      <c r="A34" s="169"/>
      <c r="B34" s="169"/>
      <c r="C34" s="170"/>
    </row>
    <row r="35" spans="1:3" ht="15">
      <c r="A35" s="169"/>
      <c r="B35" s="169"/>
      <c r="C35" s="170"/>
    </row>
    <row r="66" ht="409.5" customHeight="1"/>
  </sheetData>
  <sheetProtection/>
  <mergeCells count="12">
    <mergeCell ref="A1:C1"/>
    <mergeCell ref="A2:C2"/>
    <mergeCell ref="A3:C3"/>
    <mergeCell ref="A4:C4"/>
    <mergeCell ref="A5:C5"/>
    <mergeCell ref="A6:C6"/>
    <mergeCell ref="A8:C8"/>
    <mergeCell ref="A10:B12"/>
    <mergeCell ref="C10:C16"/>
    <mergeCell ref="A13:A16"/>
    <mergeCell ref="B13:B16"/>
    <mergeCell ref="A28: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35"/>
  <sheetViews>
    <sheetView zoomScalePageLayoutView="0" workbookViewId="0" topLeftCell="A1">
      <selection activeCell="A6" sqref="A6:F6"/>
    </sheetView>
  </sheetViews>
  <sheetFormatPr defaultColWidth="9.00390625" defaultRowHeight="12.75"/>
  <cols>
    <col min="1" max="1" width="24.375" style="52" customWidth="1"/>
    <col min="2" max="2" width="68.625" style="53" customWidth="1"/>
    <col min="3" max="3" width="17.625" style="29" customWidth="1"/>
    <col min="4" max="4" width="9.125" style="51" customWidth="1"/>
    <col min="5" max="5" width="11.75390625" style="51" bestFit="1" customWidth="1"/>
    <col min="6" max="16384" width="9.125" style="51" customWidth="1"/>
  </cols>
  <sheetData>
    <row r="1" spans="1:3" ht="15.75" customHeight="1">
      <c r="A1" s="179" t="s">
        <v>573</v>
      </c>
      <c r="B1" s="179"/>
      <c r="C1" s="179"/>
    </row>
    <row r="2" spans="1:3" ht="15.75" customHeight="1">
      <c r="A2" s="179" t="s">
        <v>572</v>
      </c>
      <c r="B2" s="179"/>
      <c r="C2" s="179"/>
    </row>
    <row r="3" spans="1:3" ht="15.75" customHeight="1">
      <c r="A3" s="179" t="s">
        <v>571</v>
      </c>
      <c r="B3" s="179"/>
      <c r="C3" s="179"/>
    </row>
    <row r="4" spans="1:3" ht="15.75" customHeight="1">
      <c r="A4" s="179" t="s">
        <v>570</v>
      </c>
      <c r="B4" s="179"/>
      <c r="C4" s="179"/>
    </row>
    <row r="5" spans="1:6" s="80" customFormat="1" ht="15">
      <c r="A5" s="176" t="s">
        <v>600</v>
      </c>
      <c r="B5" s="176"/>
      <c r="C5" s="176"/>
      <c r="D5" s="176"/>
      <c r="E5" s="176"/>
      <c r="F5" s="176"/>
    </row>
    <row r="6" spans="1:6" s="80" customFormat="1" ht="15">
      <c r="A6" s="176" t="s">
        <v>661</v>
      </c>
      <c r="B6" s="176"/>
      <c r="C6" s="176"/>
      <c r="D6" s="176"/>
      <c r="E6" s="176"/>
      <c r="F6" s="176"/>
    </row>
    <row r="7" spans="1:3" ht="15.75" customHeight="1">
      <c r="A7" s="179"/>
      <c r="B7" s="197"/>
      <c r="C7" s="197"/>
    </row>
    <row r="8" spans="1:3" ht="15.75" customHeight="1">
      <c r="A8" s="179"/>
      <c r="B8" s="197"/>
      <c r="C8" s="197"/>
    </row>
    <row r="9" ht="15.75">
      <c r="C9" s="54"/>
    </row>
    <row r="10" spans="1:3" ht="15.75" customHeight="1">
      <c r="A10" s="177" t="s">
        <v>212</v>
      </c>
      <c r="B10" s="177"/>
      <c r="C10" s="177"/>
    </row>
    <row r="11" spans="1:3" ht="15.75" customHeight="1">
      <c r="A11" s="177" t="s">
        <v>468</v>
      </c>
      <c r="B11" s="177"/>
      <c r="C11" s="177"/>
    </row>
    <row r="12" spans="1:3" ht="15.75">
      <c r="A12" s="55"/>
      <c r="B12" s="55"/>
      <c r="C12" s="56"/>
    </row>
    <row r="13" spans="1:3" ht="15.75">
      <c r="A13" s="152" t="s">
        <v>604</v>
      </c>
      <c r="C13" s="57" t="s">
        <v>521</v>
      </c>
    </row>
    <row r="14" spans="1:3" s="32" customFormat="1" ht="99.75" customHeight="1">
      <c r="A14" s="15" t="s">
        <v>375</v>
      </c>
      <c r="B14" s="2" t="s">
        <v>520</v>
      </c>
      <c r="C14" s="92">
        <v>8100000</v>
      </c>
    </row>
    <row r="15" spans="1:3" s="32" customFormat="1" ht="22.5" customHeight="1">
      <c r="A15" s="17" t="s">
        <v>603</v>
      </c>
      <c r="B15" s="28"/>
      <c r="C15" s="151"/>
    </row>
    <row r="16" spans="1:3" s="32" customFormat="1" ht="22.5" customHeight="1">
      <c r="A16" s="1" t="s">
        <v>562</v>
      </c>
      <c r="B16" s="2" t="s">
        <v>563</v>
      </c>
      <c r="C16" s="111">
        <f>C17</f>
        <v>1116000</v>
      </c>
    </row>
    <row r="17" spans="1:3" s="32" customFormat="1" ht="34.5" customHeight="1">
      <c r="A17" s="1" t="s">
        <v>564</v>
      </c>
      <c r="B17" s="2" t="s">
        <v>565</v>
      </c>
      <c r="C17" s="111">
        <f>C18+C19</f>
        <v>1116000</v>
      </c>
    </row>
    <row r="18" spans="1:3" s="32" customFormat="1" ht="81.75" customHeight="1">
      <c r="A18" s="1" t="s">
        <v>566</v>
      </c>
      <c r="B18" s="2" t="s">
        <v>567</v>
      </c>
      <c r="C18" s="111">
        <v>558000</v>
      </c>
    </row>
    <row r="19" spans="1:3" s="32" customFormat="1" ht="85.5" customHeight="1">
      <c r="A19" s="1" t="s">
        <v>568</v>
      </c>
      <c r="B19" s="2" t="s">
        <v>569</v>
      </c>
      <c r="C19" s="111">
        <v>558000</v>
      </c>
    </row>
    <row r="20" spans="1:3" s="32" customFormat="1" ht="21" customHeight="1">
      <c r="A20" s="178" t="s">
        <v>606</v>
      </c>
      <c r="B20" s="199"/>
      <c r="C20" s="199"/>
    </row>
    <row r="21" spans="1:3" s="32" customFormat="1" ht="15.75">
      <c r="A21" s="96"/>
      <c r="B21" s="31" t="s">
        <v>256</v>
      </c>
      <c r="C21" s="103">
        <v>1976569796.87</v>
      </c>
    </row>
    <row r="22" spans="1:3" s="32" customFormat="1" ht="15.75">
      <c r="A22" s="178" t="s">
        <v>605</v>
      </c>
      <c r="B22" s="198"/>
      <c r="C22" s="198"/>
    </row>
    <row r="23" spans="1:3" s="32" customFormat="1" ht="15.75">
      <c r="A23" s="96"/>
      <c r="B23" s="31" t="s">
        <v>256</v>
      </c>
      <c r="C23" s="103">
        <v>1977685796.87</v>
      </c>
    </row>
    <row r="24" spans="1:3" s="32" customFormat="1" ht="15.75">
      <c r="A24" s="97"/>
      <c r="B24" s="7"/>
      <c r="C24" s="22"/>
    </row>
    <row r="25" spans="1:3" s="32" customFormat="1" ht="15.75">
      <c r="A25" s="178" t="s">
        <v>99</v>
      </c>
      <c r="B25" s="178"/>
      <c r="C25" s="178"/>
    </row>
    <row r="26" spans="1:3" s="32" customFormat="1" ht="15.75">
      <c r="A26" s="52"/>
      <c r="B26" s="53"/>
      <c r="C26" s="29"/>
    </row>
    <row r="27" spans="1:3" s="32" customFormat="1" ht="15.75">
      <c r="A27" s="52"/>
      <c r="B27" s="53"/>
      <c r="C27" s="112"/>
    </row>
    <row r="28" spans="1:3" s="32" customFormat="1" ht="15.75">
      <c r="A28" s="52"/>
      <c r="B28" s="53"/>
      <c r="C28" s="29"/>
    </row>
    <row r="29" spans="1:3" s="32" customFormat="1" ht="15.75">
      <c r="A29" s="52"/>
      <c r="B29" s="53"/>
      <c r="C29" s="29"/>
    </row>
    <row r="30" spans="1:3" s="32" customFormat="1" ht="15.75">
      <c r="A30" s="52"/>
      <c r="B30" s="53"/>
      <c r="C30" s="29"/>
    </row>
    <row r="31" spans="1:3" s="32" customFormat="1" ht="15.75">
      <c r="A31" s="52"/>
      <c r="B31" s="53"/>
      <c r="C31" s="29"/>
    </row>
    <row r="32" spans="1:3" s="32" customFormat="1" ht="15.75">
      <c r="A32" s="52"/>
      <c r="B32" s="53"/>
      <c r="C32" s="29"/>
    </row>
    <row r="33" spans="1:3" s="32" customFormat="1" ht="15.75">
      <c r="A33" s="52"/>
      <c r="B33" s="53"/>
      <c r="C33" s="29"/>
    </row>
    <row r="34" spans="1:3" s="32" customFormat="1" ht="15.75">
      <c r="A34" s="52"/>
      <c r="B34" s="53"/>
      <c r="C34" s="29"/>
    </row>
    <row r="35" spans="1:3" s="32" customFormat="1" ht="15.75">
      <c r="A35" s="52"/>
      <c r="B35" s="53"/>
      <c r="C35" s="29"/>
    </row>
  </sheetData>
  <sheetProtection/>
  <mergeCells count="13">
    <mergeCell ref="A8:C8"/>
    <mergeCell ref="A22:C22"/>
    <mergeCell ref="A20:C20"/>
    <mergeCell ref="A10:C10"/>
    <mergeCell ref="A11:C11"/>
    <mergeCell ref="A25:C25"/>
    <mergeCell ref="A7:C7"/>
    <mergeCell ref="A5:F5"/>
    <mergeCell ref="A6:F6"/>
    <mergeCell ref="A1:C1"/>
    <mergeCell ref="A2:C2"/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9"/>
  <sheetViews>
    <sheetView zoomScalePageLayoutView="0" workbookViewId="0" topLeftCell="A1">
      <selection activeCell="B6" sqref="B6:D6"/>
    </sheetView>
  </sheetViews>
  <sheetFormatPr defaultColWidth="9.00390625" defaultRowHeight="12.75"/>
  <cols>
    <col min="1" max="1" width="80.625" style="28" customWidth="1"/>
    <col min="2" max="2" width="6.125" style="11" customWidth="1"/>
    <col min="3" max="3" width="15.75390625" style="11" customWidth="1"/>
    <col min="4" max="4" width="5.00390625" style="11" customWidth="1"/>
    <col min="5" max="5" width="18.375" style="14" customWidth="1"/>
    <col min="6" max="16384" width="9.125" style="3" customWidth="1"/>
  </cols>
  <sheetData>
    <row r="1" spans="1:5" s="12" customFormat="1" ht="15">
      <c r="A1" s="30"/>
      <c r="B1" s="205" t="s">
        <v>510</v>
      </c>
      <c r="C1" s="205"/>
      <c r="D1" s="205"/>
      <c r="E1" s="205"/>
    </row>
    <row r="2" spans="1:5" s="12" customFormat="1" ht="15">
      <c r="A2" s="30"/>
      <c r="B2" s="205" t="s">
        <v>276</v>
      </c>
      <c r="C2" s="205"/>
      <c r="D2" s="205"/>
      <c r="E2" s="205"/>
    </row>
    <row r="3" spans="1:5" s="12" customFormat="1" ht="15">
      <c r="A3" s="30"/>
      <c r="B3" s="205" t="s">
        <v>277</v>
      </c>
      <c r="C3" s="205"/>
      <c r="D3" s="205"/>
      <c r="E3" s="205"/>
    </row>
    <row r="4" spans="1:5" s="12" customFormat="1" ht="15">
      <c r="A4" s="30"/>
      <c r="B4" s="205" t="s">
        <v>254</v>
      </c>
      <c r="C4" s="205"/>
      <c r="D4" s="205"/>
      <c r="E4" s="205"/>
    </row>
    <row r="5" spans="1:5" s="12" customFormat="1" ht="15" customHeight="1">
      <c r="A5" s="30"/>
      <c r="B5" s="200" t="s">
        <v>598</v>
      </c>
      <c r="C5" s="200"/>
      <c r="D5" s="200"/>
      <c r="E5" s="200"/>
    </row>
    <row r="6" spans="1:5" s="12" customFormat="1" ht="15">
      <c r="A6" s="30"/>
      <c r="B6" s="200" t="s">
        <v>662</v>
      </c>
      <c r="C6" s="201"/>
      <c r="D6" s="201"/>
      <c r="E6" s="46"/>
    </row>
    <row r="7" spans="1:5" s="12" customFormat="1" ht="15">
      <c r="A7" s="30"/>
      <c r="B7" s="200"/>
      <c r="C7" s="206"/>
      <c r="D7" s="206"/>
      <c r="E7" s="206"/>
    </row>
    <row r="8" spans="1:5" ht="66.75" customHeight="1">
      <c r="A8" s="203" t="s">
        <v>469</v>
      </c>
      <c r="B8" s="203"/>
      <c r="C8" s="203"/>
      <c r="D8" s="203"/>
      <c r="E8" s="203"/>
    </row>
    <row r="9" spans="1:5" ht="15.75">
      <c r="A9" s="203"/>
      <c r="B9" s="203"/>
      <c r="C9" s="203"/>
      <c r="D9" s="203"/>
      <c r="E9" s="203"/>
    </row>
    <row r="10" spans="4:5" ht="15.75">
      <c r="D10" s="204" t="s">
        <v>521</v>
      </c>
      <c r="E10" s="204"/>
    </row>
    <row r="11" spans="1:5" s="17" customFormat="1" ht="15.75">
      <c r="A11" s="1" t="s">
        <v>268</v>
      </c>
      <c r="B11" s="15" t="s">
        <v>9</v>
      </c>
      <c r="C11" s="15" t="s">
        <v>246</v>
      </c>
      <c r="D11" s="15" t="s">
        <v>10</v>
      </c>
      <c r="E11" s="16" t="s">
        <v>255</v>
      </c>
    </row>
    <row r="12" spans="1:5" s="17" customFormat="1" ht="15.75">
      <c r="A12" s="1">
        <v>1</v>
      </c>
      <c r="B12" s="18">
        <v>2</v>
      </c>
      <c r="C12" s="15">
        <v>3</v>
      </c>
      <c r="D12" s="15">
        <v>4</v>
      </c>
      <c r="E12" s="16">
        <v>5</v>
      </c>
    </row>
    <row r="13" spans="1:5" s="19" customFormat="1" ht="15.75">
      <c r="A13" s="31" t="s">
        <v>11</v>
      </c>
      <c r="B13" s="4" t="s">
        <v>257</v>
      </c>
      <c r="C13" s="4"/>
      <c r="D13" s="4"/>
      <c r="E13" s="103">
        <f>E14+E21+E44+E49+E40</f>
        <v>137910446.84</v>
      </c>
    </row>
    <row r="14" spans="1:5" s="19" customFormat="1" ht="45.75" customHeight="1">
      <c r="A14" s="2" t="s">
        <v>323</v>
      </c>
      <c r="B14" s="6" t="s">
        <v>30</v>
      </c>
      <c r="C14" s="4"/>
      <c r="D14" s="4"/>
      <c r="E14" s="92">
        <f>E17</f>
        <v>4548000</v>
      </c>
    </row>
    <row r="15" spans="1:5" s="19" customFormat="1" ht="31.5">
      <c r="A15" s="2" t="s">
        <v>81</v>
      </c>
      <c r="B15" s="6" t="s">
        <v>30</v>
      </c>
      <c r="C15" s="6" t="s">
        <v>164</v>
      </c>
      <c r="D15" s="4"/>
      <c r="E15" s="92">
        <f>E16</f>
        <v>4548000</v>
      </c>
    </row>
    <row r="16" spans="1:5" s="19" customFormat="1" ht="31.5">
      <c r="A16" s="2" t="s">
        <v>165</v>
      </c>
      <c r="B16" s="6" t="s">
        <v>30</v>
      </c>
      <c r="C16" s="6" t="s">
        <v>166</v>
      </c>
      <c r="D16" s="4"/>
      <c r="E16" s="92">
        <f>E17</f>
        <v>4548000</v>
      </c>
    </row>
    <row r="17" spans="1:5" s="19" customFormat="1" ht="15.75">
      <c r="A17" s="2" t="s">
        <v>325</v>
      </c>
      <c r="B17" s="6" t="s">
        <v>30</v>
      </c>
      <c r="C17" s="6" t="s">
        <v>167</v>
      </c>
      <c r="D17" s="6"/>
      <c r="E17" s="92">
        <f>E18+E19+E20</f>
        <v>4548000</v>
      </c>
    </row>
    <row r="18" spans="1:5" s="19" customFormat="1" ht="47.25">
      <c r="A18" s="2" t="s">
        <v>300</v>
      </c>
      <c r="B18" s="6" t="s">
        <v>30</v>
      </c>
      <c r="C18" s="6" t="s">
        <v>167</v>
      </c>
      <c r="D18" s="6" t="s">
        <v>301</v>
      </c>
      <c r="E18" s="92">
        <v>3639000</v>
      </c>
    </row>
    <row r="19" spans="1:5" s="19" customFormat="1" ht="31.5">
      <c r="A19" s="2" t="s">
        <v>324</v>
      </c>
      <c r="B19" s="6" t="s">
        <v>30</v>
      </c>
      <c r="C19" s="6" t="s">
        <v>167</v>
      </c>
      <c r="D19" s="6" t="s">
        <v>302</v>
      </c>
      <c r="E19" s="92">
        <v>658000</v>
      </c>
    </row>
    <row r="20" spans="1:5" s="19" customFormat="1" ht="15.75">
      <c r="A20" s="2" t="s">
        <v>303</v>
      </c>
      <c r="B20" s="6" t="s">
        <v>30</v>
      </c>
      <c r="C20" s="6" t="s">
        <v>167</v>
      </c>
      <c r="D20" s="6" t="s">
        <v>304</v>
      </c>
      <c r="E20" s="92">
        <v>251000</v>
      </c>
    </row>
    <row r="21" spans="1:5" ht="47.25">
      <c r="A21" s="2" t="s">
        <v>284</v>
      </c>
      <c r="B21" s="6" t="s">
        <v>12</v>
      </c>
      <c r="C21" s="6"/>
      <c r="D21" s="6"/>
      <c r="E21" s="92">
        <f>E22+E29</f>
        <v>99809846.84</v>
      </c>
    </row>
    <row r="22" spans="1:5" ht="47.25">
      <c r="A22" s="2" t="s">
        <v>77</v>
      </c>
      <c r="B22" s="6" t="s">
        <v>12</v>
      </c>
      <c r="C22" s="6" t="s">
        <v>134</v>
      </c>
      <c r="D22" s="6"/>
      <c r="E22" s="92">
        <f>E23</f>
        <v>18410000</v>
      </c>
    </row>
    <row r="23" spans="1:5" ht="63">
      <c r="A23" s="2" t="s">
        <v>326</v>
      </c>
      <c r="B23" s="6" t="s">
        <v>12</v>
      </c>
      <c r="C23" s="6" t="s">
        <v>136</v>
      </c>
      <c r="D23" s="6"/>
      <c r="E23" s="92">
        <f>E24</f>
        <v>18410000</v>
      </c>
    </row>
    <row r="24" spans="1:5" ht="15.75">
      <c r="A24" s="2" t="s">
        <v>325</v>
      </c>
      <c r="B24" s="6" t="s">
        <v>12</v>
      </c>
      <c r="C24" s="6" t="s">
        <v>239</v>
      </c>
      <c r="D24" s="6"/>
      <c r="E24" s="92">
        <f>E25+E26+E28+E27</f>
        <v>18410000</v>
      </c>
    </row>
    <row r="25" spans="1:5" ht="47.25">
      <c r="A25" s="2" t="s">
        <v>300</v>
      </c>
      <c r="B25" s="6" t="s">
        <v>12</v>
      </c>
      <c r="C25" s="6" t="s">
        <v>239</v>
      </c>
      <c r="D25" s="6" t="s">
        <v>301</v>
      </c>
      <c r="E25" s="92">
        <v>16258000</v>
      </c>
    </row>
    <row r="26" spans="1:5" ht="31.5">
      <c r="A26" s="2" t="s">
        <v>324</v>
      </c>
      <c r="B26" s="6" t="s">
        <v>12</v>
      </c>
      <c r="C26" s="6" t="s">
        <v>239</v>
      </c>
      <c r="D26" s="6" t="s">
        <v>302</v>
      </c>
      <c r="E26" s="92">
        <v>2139000</v>
      </c>
    </row>
    <row r="27" spans="1:5" ht="15.75">
      <c r="A27" s="2" t="s">
        <v>313</v>
      </c>
      <c r="B27" s="6" t="s">
        <v>12</v>
      </c>
      <c r="C27" s="6" t="s">
        <v>239</v>
      </c>
      <c r="D27" s="6" t="s">
        <v>312</v>
      </c>
      <c r="E27" s="92">
        <v>10000</v>
      </c>
    </row>
    <row r="28" spans="1:5" ht="15.75">
      <c r="A28" s="2" t="s">
        <v>303</v>
      </c>
      <c r="B28" s="6" t="s">
        <v>12</v>
      </c>
      <c r="C28" s="6" t="s">
        <v>239</v>
      </c>
      <c r="D28" s="6" t="s">
        <v>304</v>
      </c>
      <c r="E28" s="92">
        <v>3000</v>
      </c>
    </row>
    <row r="29" spans="1:5" ht="31.5">
      <c r="A29" s="2" t="s">
        <v>81</v>
      </c>
      <c r="B29" s="6" t="s">
        <v>12</v>
      </c>
      <c r="C29" s="6" t="s">
        <v>164</v>
      </c>
      <c r="D29" s="6"/>
      <c r="E29" s="92">
        <f>E30</f>
        <v>81399846.84</v>
      </c>
    </row>
    <row r="30" spans="1:5" ht="47.25">
      <c r="A30" s="2" t="s">
        <v>327</v>
      </c>
      <c r="B30" s="6" t="s">
        <v>12</v>
      </c>
      <c r="C30" s="6" t="s">
        <v>168</v>
      </c>
      <c r="D30" s="6"/>
      <c r="E30" s="92">
        <f>E31+E36+E38</f>
        <v>81399846.84</v>
      </c>
    </row>
    <row r="31" spans="1:5" ht="15.75">
      <c r="A31" s="2" t="s">
        <v>325</v>
      </c>
      <c r="B31" s="6" t="s">
        <v>12</v>
      </c>
      <c r="C31" s="6" t="s">
        <v>169</v>
      </c>
      <c r="D31" s="6"/>
      <c r="E31" s="92">
        <f>E32+E33+E35+E34</f>
        <v>78216846.84</v>
      </c>
    </row>
    <row r="32" spans="1:5" ht="47.25">
      <c r="A32" s="2" t="s">
        <v>300</v>
      </c>
      <c r="B32" s="6" t="s">
        <v>12</v>
      </c>
      <c r="C32" s="6" t="s">
        <v>169</v>
      </c>
      <c r="D32" s="6" t="s">
        <v>301</v>
      </c>
      <c r="E32" s="92">
        <v>58181000</v>
      </c>
    </row>
    <row r="33" spans="1:5" ht="31.5">
      <c r="A33" s="2" t="s">
        <v>324</v>
      </c>
      <c r="B33" s="6" t="s">
        <v>12</v>
      </c>
      <c r="C33" s="6" t="s">
        <v>169</v>
      </c>
      <c r="D33" s="6" t="s">
        <v>302</v>
      </c>
      <c r="E33" s="92">
        <v>19354846.84</v>
      </c>
    </row>
    <row r="34" spans="1:5" ht="15.75">
      <c r="A34" s="2" t="s">
        <v>313</v>
      </c>
      <c r="B34" s="6" t="s">
        <v>12</v>
      </c>
      <c r="C34" s="6" t="s">
        <v>169</v>
      </c>
      <c r="D34" s="6" t="s">
        <v>312</v>
      </c>
      <c r="E34" s="92">
        <v>40000</v>
      </c>
    </row>
    <row r="35" spans="1:5" ht="15.75">
      <c r="A35" s="2" t="s">
        <v>303</v>
      </c>
      <c r="B35" s="6" t="s">
        <v>12</v>
      </c>
      <c r="C35" s="6" t="s">
        <v>169</v>
      </c>
      <c r="D35" s="6" t="s">
        <v>304</v>
      </c>
      <c r="E35" s="92">
        <v>641000</v>
      </c>
    </row>
    <row r="36" spans="1:5" ht="31.5">
      <c r="A36" s="2" t="s">
        <v>31</v>
      </c>
      <c r="B36" s="6" t="s">
        <v>12</v>
      </c>
      <c r="C36" s="6" t="s">
        <v>170</v>
      </c>
      <c r="D36" s="6"/>
      <c r="E36" s="92">
        <f>E37</f>
        <v>2883000</v>
      </c>
    </row>
    <row r="37" spans="1:5" ht="47.25">
      <c r="A37" s="2" t="s">
        <v>300</v>
      </c>
      <c r="B37" s="6" t="s">
        <v>12</v>
      </c>
      <c r="C37" s="6" t="s">
        <v>170</v>
      </c>
      <c r="D37" s="6" t="s">
        <v>301</v>
      </c>
      <c r="E37" s="92">
        <v>2883000</v>
      </c>
    </row>
    <row r="38" spans="1:5" ht="33.75" customHeight="1">
      <c r="A38" s="2" t="s">
        <v>516</v>
      </c>
      <c r="B38" s="6" t="s">
        <v>12</v>
      </c>
      <c r="C38" s="6" t="s">
        <v>515</v>
      </c>
      <c r="D38" s="6"/>
      <c r="E38" s="92">
        <f>E39</f>
        <v>300000</v>
      </c>
    </row>
    <row r="39" spans="1:5" ht="31.5">
      <c r="A39" s="2" t="s">
        <v>324</v>
      </c>
      <c r="B39" s="6" t="s">
        <v>12</v>
      </c>
      <c r="C39" s="6" t="s">
        <v>515</v>
      </c>
      <c r="D39" s="6" t="s">
        <v>302</v>
      </c>
      <c r="E39" s="92">
        <v>300000</v>
      </c>
    </row>
    <row r="40" spans="1:5" ht="15.75">
      <c r="A40" s="2" t="s">
        <v>377</v>
      </c>
      <c r="B40" s="6" t="s">
        <v>376</v>
      </c>
      <c r="C40" s="6"/>
      <c r="D40" s="6"/>
      <c r="E40" s="92">
        <f>E41</f>
        <v>44800</v>
      </c>
    </row>
    <row r="41" spans="1:5" ht="47.25">
      <c r="A41" s="2" t="s">
        <v>378</v>
      </c>
      <c r="B41" s="6" t="s">
        <v>376</v>
      </c>
      <c r="C41" s="6" t="s">
        <v>171</v>
      </c>
      <c r="D41" s="6"/>
      <c r="E41" s="92">
        <f>E42</f>
        <v>44800</v>
      </c>
    </row>
    <row r="42" spans="1:5" ht="47.25">
      <c r="A42" s="2" t="s">
        <v>379</v>
      </c>
      <c r="B42" s="6" t="s">
        <v>376</v>
      </c>
      <c r="C42" s="6" t="s">
        <v>380</v>
      </c>
      <c r="D42" s="6"/>
      <c r="E42" s="92">
        <f>E43</f>
        <v>44800</v>
      </c>
    </row>
    <row r="43" spans="1:5" ht="31.5">
      <c r="A43" s="2" t="s">
        <v>324</v>
      </c>
      <c r="B43" s="6" t="s">
        <v>376</v>
      </c>
      <c r="C43" s="6" t="s">
        <v>380</v>
      </c>
      <c r="D43" s="6" t="s">
        <v>302</v>
      </c>
      <c r="E43" s="92">
        <v>44800</v>
      </c>
    </row>
    <row r="44" spans="1:5" ht="15.75">
      <c r="A44" s="2" t="s">
        <v>266</v>
      </c>
      <c r="B44" s="6" t="s">
        <v>82</v>
      </c>
      <c r="C44" s="6"/>
      <c r="D44" s="6"/>
      <c r="E44" s="92">
        <f>E45</f>
        <v>800000</v>
      </c>
    </row>
    <row r="45" spans="1:5" ht="47.25">
      <c r="A45" s="2" t="s">
        <v>195</v>
      </c>
      <c r="B45" s="6" t="s">
        <v>82</v>
      </c>
      <c r="C45" s="6" t="s">
        <v>196</v>
      </c>
      <c r="D45" s="6"/>
      <c r="E45" s="92">
        <f>E46</f>
        <v>800000</v>
      </c>
    </row>
    <row r="46" spans="1:5" ht="31.5">
      <c r="A46" s="2" t="s">
        <v>421</v>
      </c>
      <c r="B46" s="6" t="s">
        <v>82</v>
      </c>
      <c r="C46" s="6" t="s">
        <v>197</v>
      </c>
      <c r="D46" s="6"/>
      <c r="E46" s="92">
        <f>E47</f>
        <v>800000</v>
      </c>
    </row>
    <row r="47" spans="1:5" ht="15.75">
      <c r="A47" s="2" t="s">
        <v>95</v>
      </c>
      <c r="B47" s="6" t="s">
        <v>82</v>
      </c>
      <c r="C47" s="6" t="s">
        <v>198</v>
      </c>
      <c r="D47" s="6"/>
      <c r="E47" s="92">
        <f>E48</f>
        <v>800000</v>
      </c>
    </row>
    <row r="48" spans="1:5" ht="15.75">
      <c r="A48" s="2" t="s">
        <v>303</v>
      </c>
      <c r="B48" s="6" t="s">
        <v>82</v>
      </c>
      <c r="C48" s="6" t="s">
        <v>198</v>
      </c>
      <c r="D48" s="6" t="s">
        <v>304</v>
      </c>
      <c r="E48" s="92">
        <v>800000</v>
      </c>
    </row>
    <row r="49" spans="1:5" ht="15.75">
      <c r="A49" s="2" t="s">
        <v>74</v>
      </c>
      <c r="B49" s="6" t="s">
        <v>83</v>
      </c>
      <c r="C49" s="6"/>
      <c r="D49" s="6"/>
      <c r="E49" s="92">
        <f>E68+E55+E50</f>
        <v>32707800</v>
      </c>
    </row>
    <row r="50" spans="1:5" ht="47.25">
      <c r="A50" s="2" t="s">
        <v>77</v>
      </c>
      <c r="B50" s="6" t="s">
        <v>83</v>
      </c>
      <c r="C50" s="6" t="s">
        <v>134</v>
      </c>
      <c r="D50" s="6"/>
      <c r="E50" s="92">
        <f>E51</f>
        <v>14780000</v>
      </c>
    </row>
    <row r="51" spans="1:5" ht="31.5">
      <c r="A51" s="2" t="s">
        <v>137</v>
      </c>
      <c r="B51" s="6" t="s">
        <v>83</v>
      </c>
      <c r="C51" s="6" t="s">
        <v>241</v>
      </c>
      <c r="D51" s="6"/>
      <c r="E51" s="92">
        <f>E52</f>
        <v>14780000</v>
      </c>
    </row>
    <row r="52" spans="1:5" ht="15.75">
      <c r="A52" s="2" t="s">
        <v>103</v>
      </c>
      <c r="B52" s="6" t="s">
        <v>83</v>
      </c>
      <c r="C52" s="6" t="s">
        <v>242</v>
      </c>
      <c r="D52" s="6"/>
      <c r="E52" s="92">
        <f>E53+E54</f>
        <v>14780000</v>
      </c>
    </row>
    <row r="53" spans="1:5" ht="47.25">
      <c r="A53" s="2" t="s">
        <v>300</v>
      </c>
      <c r="B53" s="6" t="s">
        <v>83</v>
      </c>
      <c r="C53" s="6" t="s">
        <v>242</v>
      </c>
      <c r="D53" s="6" t="s">
        <v>301</v>
      </c>
      <c r="E53" s="92">
        <v>13071000</v>
      </c>
    </row>
    <row r="54" spans="1:5" ht="31.5">
      <c r="A54" s="2" t="s">
        <v>324</v>
      </c>
      <c r="B54" s="6" t="s">
        <v>83</v>
      </c>
      <c r="C54" s="6" t="s">
        <v>242</v>
      </c>
      <c r="D54" s="6" t="s">
        <v>302</v>
      </c>
      <c r="E54" s="92">
        <v>1709000</v>
      </c>
    </row>
    <row r="55" spans="1:5" ht="31.5">
      <c r="A55" s="2" t="s">
        <v>81</v>
      </c>
      <c r="B55" s="6" t="s">
        <v>83</v>
      </c>
      <c r="C55" s="6" t="s">
        <v>164</v>
      </c>
      <c r="D55" s="6"/>
      <c r="E55" s="92">
        <f>E56+E65</f>
        <v>9017800</v>
      </c>
    </row>
    <row r="56" spans="1:5" ht="47.25">
      <c r="A56" s="2" t="s">
        <v>329</v>
      </c>
      <c r="B56" s="6" t="s">
        <v>83</v>
      </c>
      <c r="C56" s="6" t="s">
        <v>171</v>
      </c>
      <c r="D56" s="6"/>
      <c r="E56" s="92">
        <f>E57+E60+E62</f>
        <v>7748000</v>
      </c>
    </row>
    <row r="57" spans="1:5" ht="31.5">
      <c r="A57" s="2" t="s">
        <v>328</v>
      </c>
      <c r="B57" s="6" t="s">
        <v>83</v>
      </c>
      <c r="C57" s="6" t="s">
        <v>175</v>
      </c>
      <c r="D57" s="6"/>
      <c r="E57" s="92">
        <f>E58+E59</f>
        <v>4748900</v>
      </c>
    </row>
    <row r="58" spans="1:5" ht="47.25">
      <c r="A58" s="2" t="s">
        <v>300</v>
      </c>
      <c r="B58" s="6" t="s">
        <v>83</v>
      </c>
      <c r="C58" s="6" t="s">
        <v>175</v>
      </c>
      <c r="D58" s="6" t="s">
        <v>301</v>
      </c>
      <c r="E58" s="92">
        <v>4048000</v>
      </c>
    </row>
    <row r="59" spans="1:5" ht="31.5">
      <c r="A59" s="2" t="s">
        <v>324</v>
      </c>
      <c r="B59" s="6" t="s">
        <v>83</v>
      </c>
      <c r="C59" s="6" t="s">
        <v>175</v>
      </c>
      <c r="D59" s="6" t="s">
        <v>302</v>
      </c>
      <c r="E59" s="92">
        <v>700900</v>
      </c>
    </row>
    <row r="60" spans="1:5" ht="47.25">
      <c r="A60" s="2" t="s">
        <v>330</v>
      </c>
      <c r="B60" s="6" t="s">
        <v>83</v>
      </c>
      <c r="C60" s="6" t="s">
        <v>173</v>
      </c>
      <c r="D60" s="6"/>
      <c r="E60" s="92">
        <f>E61</f>
        <v>1329700</v>
      </c>
    </row>
    <row r="61" spans="1:5" ht="47.25">
      <c r="A61" s="2" t="s">
        <v>300</v>
      </c>
      <c r="B61" s="6" t="s">
        <v>83</v>
      </c>
      <c r="C61" s="6" t="s">
        <v>173</v>
      </c>
      <c r="D61" s="6" t="s">
        <v>301</v>
      </c>
      <c r="E61" s="92">
        <v>1329700</v>
      </c>
    </row>
    <row r="62" spans="1:5" ht="31.5">
      <c r="A62" s="2" t="s">
        <v>331</v>
      </c>
      <c r="B62" s="6" t="s">
        <v>83</v>
      </c>
      <c r="C62" s="6" t="s">
        <v>174</v>
      </c>
      <c r="D62" s="6"/>
      <c r="E62" s="92">
        <f>E63+E64</f>
        <v>1669400</v>
      </c>
    </row>
    <row r="63" spans="1:5" ht="47.25">
      <c r="A63" s="2" t="s">
        <v>300</v>
      </c>
      <c r="B63" s="6" t="s">
        <v>83</v>
      </c>
      <c r="C63" s="6" t="s">
        <v>174</v>
      </c>
      <c r="D63" s="6" t="s">
        <v>301</v>
      </c>
      <c r="E63" s="92">
        <v>1497000</v>
      </c>
    </row>
    <row r="64" spans="1:5" ht="31.5" customHeight="1">
      <c r="A64" s="2" t="s">
        <v>324</v>
      </c>
      <c r="B64" s="6" t="s">
        <v>83</v>
      </c>
      <c r="C64" s="6" t="s">
        <v>174</v>
      </c>
      <c r="D64" s="6" t="s">
        <v>302</v>
      </c>
      <c r="E64" s="92">
        <v>172400</v>
      </c>
    </row>
    <row r="65" spans="1:5" ht="32.25" customHeight="1">
      <c r="A65" s="2" t="s">
        <v>404</v>
      </c>
      <c r="B65" s="6" t="s">
        <v>83</v>
      </c>
      <c r="C65" s="6" t="s">
        <v>437</v>
      </c>
      <c r="D65" s="6"/>
      <c r="E65" s="92">
        <f>E67</f>
        <v>1269800</v>
      </c>
    </row>
    <row r="66" spans="1:5" ht="22.5" customHeight="1">
      <c r="A66" s="2" t="s">
        <v>405</v>
      </c>
      <c r="B66" s="6" t="s">
        <v>83</v>
      </c>
      <c r="C66" s="6" t="s">
        <v>438</v>
      </c>
      <c r="D66" s="6"/>
      <c r="E66" s="92">
        <f>E67</f>
        <v>1269800</v>
      </c>
    </row>
    <row r="67" spans="1:5" ht="31.5">
      <c r="A67" s="2" t="s">
        <v>324</v>
      </c>
      <c r="B67" s="6" t="s">
        <v>83</v>
      </c>
      <c r="C67" s="6" t="s">
        <v>438</v>
      </c>
      <c r="D67" s="6" t="s">
        <v>302</v>
      </c>
      <c r="E67" s="92">
        <v>1269800</v>
      </c>
    </row>
    <row r="68" spans="1:5" ht="66.75" customHeight="1">
      <c r="A68" s="2" t="s">
        <v>176</v>
      </c>
      <c r="B68" s="6" t="s">
        <v>83</v>
      </c>
      <c r="C68" s="6" t="s">
        <v>177</v>
      </c>
      <c r="D68" s="6"/>
      <c r="E68" s="92">
        <f>E69</f>
        <v>8910000</v>
      </c>
    </row>
    <row r="69" spans="1:5" ht="31.5">
      <c r="A69" s="2" t="s">
        <v>208</v>
      </c>
      <c r="B69" s="6" t="s">
        <v>83</v>
      </c>
      <c r="C69" s="6" t="s">
        <v>209</v>
      </c>
      <c r="D69" s="6"/>
      <c r="E69" s="92">
        <f>E70+E72</f>
        <v>8910000</v>
      </c>
    </row>
    <row r="70" spans="1:5" ht="31.5">
      <c r="A70" s="2" t="s">
        <v>75</v>
      </c>
      <c r="B70" s="6" t="s">
        <v>83</v>
      </c>
      <c r="C70" s="6" t="s">
        <v>41</v>
      </c>
      <c r="D70" s="6"/>
      <c r="E70" s="92">
        <f>E71</f>
        <v>500000</v>
      </c>
    </row>
    <row r="71" spans="1:5" ht="31.5">
      <c r="A71" s="2" t="s">
        <v>324</v>
      </c>
      <c r="B71" s="6" t="s">
        <v>83</v>
      </c>
      <c r="C71" s="6" t="s">
        <v>41</v>
      </c>
      <c r="D71" s="6" t="s">
        <v>302</v>
      </c>
      <c r="E71" s="92">
        <v>500000</v>
      </c>
    </row>
    <row r="72" spans="1:5" ht="15.75">
      <c r="A72" s="2" t="s">
        <v>213</v>
      </c>
      <c r="B72" s="6" t="s">
        <v>83</v>
      </c>
      <c r="C72" s="6" t="s">
        <v>42</v>
      </c>
      <c r="D72" s="6"/>
      <c r="E72" s="92">
        <f>E73</f>
        <v>8410000</v>
      </c>
    </row>
    <row r="73" spans="1:5" ht="31.5">
      <c r="A73" s="2" t="s">
        <v>324</v>
      </c>
      <c r="B73" s="6" t="s">
        <v>83</v>
      </c>
      <c r="C73" s="6" t="s">
        <v>42</v>
      </c>
      <c r="D73" s="6" t="s">
        <v>302</v>
      </c>
      <c r="E73" s="92">
        <v>8410000</v>
      </c>
    </row>
    <row r="74" spans="1:5" s="19" customFormat="1" ht="15.75">
      <c r="A74" s="31" t="s">
        <v>288</v>
      </c>
      <c r="B74" s="4" t="s">
        <v>289</v>
      </c>
      <c r="C74" s="4"/>
      <c r="D74" s="4"/>
      <c r="E74" s="103">
        <f>E75</f>
        <v>2282300</v>
      </c>
    </row>
    <row r="75" spans="1:5" ht="15.75">
      <c r="A75" s="2" t="s">
        <v>291</v>
      </c>
      <c r="B75" s="6" t="s">
        <v>290</v>
      </c>
      <c r="C75" s="6"/>
      <c r="D75" s="6"/>
      <c r="E75" s="92">
        <f>E76</f>
        <v>2282300</v>
      </c>
    </row>
    <row r="76" spans="1:5" ht="31.5">
      <c r="A76" s="2" t="s">
        <v>81</v>
      </c>
      <c r="B76" s="6" t="s">
        <v>290</v>
      </c>
      <c r="C76" s="6" t="s">
        <v>164</v>
      </c>
      <c r="D76" s="6"/>
      <c r="E76" s="92">
        <f>E77</f>
        <v>2282300</v>
      </c>
    </row>
    <row r="77" spans="1:5" ht="47.25">
      <c r="A77" s="2" t="s">
        <v>329</v>
      </c>
      <c r="B77" s="6" t="s">
        <v>290</v>
      </c>
      <c r="C77" s="6" t="s">
        <v>171</v>
      </c>
      <c r="D77" s="6"/>
      <c r="E77" s="92">
        <f>E78</f>
        <v>2282300</v>
      </c>
    </row>
    <row r="78" spans="1:5" ht="31.5">
      <c r="A78" s="2" t="s">
        <v>332</v>
      </c>
      <c r="B78" s="6" t="s">
        <v>290</v>
      </c>
      <c r="C78" s="6" t="s">
        <v>172</v>
      </c>
      <c r="D78" s="6"/>
      <c r="E78" s="92">
        <f>E79</f>
        <v>2282300</v>
      </c>
    </row>
    <row r="79" spans="1:5" ht="15.75">
      <c r="A79" s="2" t="s">
        <v>253</v>
      </c>
      <c r="B79" s="6" t="s">
        <v>290</v>
      </c>
      <c r="C79" s="6" t="s">
        <v>172</v>
      </c>
      <c r="D79" s="6" t="s">
        <v>311</v>
      </c>
      <c r="E79" s="92">
        <v>2282300</v>
      </c>
    </row>
    <row r="80" spans="1:5" s="19" customFormat="1" ht="31.5">
      <c r="A80" s="31" t="s">
        <v>13</v>
      </c>
      <c r="B80" s="4" t="s">
        <v>14</v>
      </c>
      <c r="C80" s="4"/>
      <c r="D80" s="4"/>
      <c r="E80" s="103">
        <f>E81</f>
        <v>4788000</v>
      </c>
    </row>
    <row r="81" spans="1:5" ht="31.5">
      <c r="A81" s="2" t="s">
        <v>476</v>
      </c>
      <c r="B81" s="6" t="s">
        <v>475</v>
      </c>
      <c r="C81" s="6"/>
      <c r="D81" s="6"/>
      <c r="E81" s="92">
        <f>E82+E90</f>
        <v>4788000</v>
      </c>
    </row>
    <row r="82" spans="1:5" ht="47.25">
      <c r="A82" s="2" t="s">
        <v>195</v>
      </c>
      <c r="B82" s="6" t="s">
        <v>475</v>
      </c>
      <c r="C82" s="6" t="s">
        <v>196</v>
      </c>
      <c r="D82" s="6"/>
      <c r="E82" s="92">
        <f>E83+E87</f>
        <v>3353000</v>
      </c>
    </row>
    <row r="83" spans="1:5" ht="63">
      <c r="A83" s="2" t="s">
        <v>333</v>
      </c>
      <c r="B83" s="6" t="s">
        <v>475</v>
      </c>
      <c r="C83" s="6" t="s">
        <v>199</v>
      </c>
      <c r="D83" s="6"/>
      <c r="E83" s="92">
        <f>E84</f>
        <v>3053000</v>
      </c>
    </row>
    <row r="84" spans="1:5" ht="15.75">
      <c r="A84" s="2" t="s">
        <v>279</v>
      </c>
      <c r="B84" s="6" t="s">
        <v>475</v>
      </c>
      <c r="C84" s="6" t="s">
        <v>200</v>
      </c>
      <c r="D84" s="6"/>
      <c r="E84" s="92">
        <f>E85+E86</f>
        <v>3053000</v>
      </c>
    </row>
    <row r="85" spans="1:5" ht="47.25">
      <c r="A85" s="2" t="s">
        <v>300</v>
      </c>
      <c r="B85" s="6" t="s">
        <v>475</v>
      </c>
      <c r="C85" s="6" t="s">
        <v>200</v>
      </c>
      <c r="D85" s="6" t="s">
        <v>301</v>
      </c>
      <c r="E85" s="92">
        <v>2486000</v>
      </c>
    </row>
    <row r="86" spans="1:5" ht="31.5">
      <c r="A86" s="2" t="s">
        <v>324</v>
      </c>
      <c r="B86" s="6" t="s">
        <v>475</v>
      </c>
      <c r="C86" s="6" t="s">
        <v>200</v>
      </c>
      <c r="D86" s="6" t="s">
        <v>302</v>
      </c>
      <c r="E86" s="92">
        <v>567000</v>
      </c>
    </row>
    <row r="87" spans="1:5" ht="31.5" customHeight="1">
      <c r="A87" s="2" t="s">
        <v>478</v>
      </c>
      <c r="B87" s="6" t="s">
        <v>475</v>
      </c>
      <c r="C87" s="6" t="s">
        <v>479</v>
      </c>
      <c r="D87" s="6"/>
      <c r="E87" s="92">
        <f>E88</f>
        <v>300000</v>
      </c>
    </row>
    <row r="88" spans="1:5" ht="32.25" customHeight="1">
      <c r="A88" s="2" t="s">
        <v>480</v>
      </c>
      <c r="B88" s="6" t="s">
        <v>475</v>
      </c>
      <c r="C88" s="6" t="s">
        <v>481</v>
      </c>
      <c r="D88" s="6"/>
      <c r="E88" s="92">
        <f>E89</f>
        <v>300000</v>
      </c>
    </row>
    <row r="89" spans="1:5" ht="31.5">
      <c r="A89" s="2" t="s">
        <v>324</v>
      </c>
      <c r="B89" s="6" t="s">
        <v>475</v>
      </c>
      <c r="C89" s="6" t="s">
        <v>481</v>
      </c>
      <c r="D89" s="6" t="s">
        <v>302</v>
      </c>
      <c r="E89" s="92">
        <v>300000</v>
      </c>
    </row>
    <row r="90" spans="1:5" ht="31.5">
      <c r="A90" s="2" t="s">
        <v>201</v>
      </c>
      <c r="B90" s="6" t="s">
        <v>475</v>
      </c>
      <c r="C90" s="6" t="s">
        <v>202</v>
      </c>
      <c r="D90" s="6"/>
      <c r="E90" s="92">
        <f>E91</f>
        <v>1435000</v>
      </c>
    </row>
    <row r="91" spans="1:5" ht="34.5" customHeight="1">
      <c r="A91" s="5" t="s">
        <v>422</v>
      </c>
      <c r="B91" s="6" t="s">
        <v>475</v>
      </c>
      <c r="C91" s="6" t="s">
        <v>203</v>
      </c>
      <c r="D91" s="6"/>
      <c r="E91" s="92">
        <f>E92</f>
        <v>1435000</v>
      </c>
    </row>
    <row r="92" spans="1:5" ht="15.75">
      <c r="A92" s="2" t="s">
        <v>279</v>
      </c>
      <c r="B92" s="6" t="s">
        <v>475</v>
      </c>
      <c r="C92" s="6" t="s">
        <v>204</v>
      </c>
      <c r="D92" s="6"/>
      <c r="E92" s="92">
        <f>E93</f>
        <v>1435000</v>
      </c>
    </row>
    <row r="93" spans="1:5" ht="31.5">
      <c r="A93" s="2" t="s">
        <v>324</v>
      </c>
      <c r="B93" s="6" t="s">
        <v>475</v>
      </c>
      <c r="C93" s="6" t="s">
        <v>204</v>
      </c>
      <c r="D93" s="6" t="s">
        <v>302</v>
      </c>
      <c r="E93" s="92">
        <v>1435000</v>
      </c>
    </row>
    <row r="94" spans="1:5" s="19" customFormat="1" ht="15.75">
      <c r="A94" s="31" t="s">
        <v>15</v>
      </c>
      <c r="B94" s="4" t="s">
        <v>16</v>
      </c>
      <c r="C94" s="4"/>
      <c r="D94" s="4"/>
      <c r="E94" s="103">
        <f>E95+E119+E125+E139</f>
        <v>194457283.89000002</v>
      </c>
    </row>
    <row r="95" spans="1:5" ht="15.75">
      <c r="A95" s="2" t="s">
        <v>79</v>
      </c>
      <c r="B95" s="6" t="s">
        <v>78</v>
      </c>
      <c r="C95" s="6"/>
      <c r="D95" s="6"/>
      <c r="E95" s="92">
        <f>E96</f>
        <v>8699300</v>
      </c>
    </row>
    <row r="96" spans="1:5" ht="47.25">
      <c r="A96" s="2" t="s">
        <v>1</v>
      </c>
      <c r="B96" s="6" t="s">
        <v>78</v>
      </c>
      <c r="C96" s="6" t="s">
        <v>150</v>
      </c>
      <c r="D96" s="6"/>
      <c r="E96" s="92">
        <f>E97+E109+E113</f>
        <v>8699300</v>
      </c>
    </row>
    <row r="97" spans="1:5" ht="31.5">
      <c r="A97" s="60" t="s">
        <v>225</v>
      </c>
      <c r="B97" s="6" t="s">
        <v>78</v>
      </c>
      <c r="C97" s="61" t="s">
        <v>216</v>
      </c>
      <c r="D97" s="61"/>
      <c r="E97" s="104">
        <f>E98+E101+E104</f>
        <v>6454000</v>
      </c>
    </row>
    <row r="98" spans="1:5" ht="31.5">
      <c r="A98" s="2" t="s">
        <v>334</v>
      </c>
      <c r="B98" s="6" t="s">
        <v>78</v>
      </c>
      <c r="C98" s="6" t="s">
        <v>217</v>
      </c>
      <c r="D98" s="6"/>
      <c r="E98" s="92">
        <f>E99</f>
        <v>2600000</v>
      </c>
    </row>
    <row r="99" spans="1:5" ht="15.75">
      <c r="A99" s="2" t="s">
        <v>450</v>
      </c>
      <c r="B99" s="6" t="s">
        <v>78</v>
      </c>
      <c r="C99" s="6" t="s">
        <v>451</v>
      </c>
      <c r="D99" s="6"/>
      <c r="E99" s="92">
        <f>E100</f>
        <v>2600000</v>
      </c>
    </row>
    <row r="100" spans="1:5" ht="15.75">
      <c r="A100" s="2" t="s">
        <v>303</v>
      </c>
      <c r="B100" s="6" t="s">
        <v>78</v>
      </c>
      <c r="C100" s="6" t="s">
        <v>451</v>
      </c>
      <c r="D100" s="6" t="s">
        <v>304</v>
      </c>
      <c r="E100" s="92">
        <v>2600000</v>
      </c>
    </row>
    <row r="101" spans="1:5" ht="31.5">
      <c r="A101" s="2" t="s">
        <v>44</v>
      </c>
      <c r="B101" s="6" t="s">
        <v>78</v>
      </c>
      <c r="C101" s="6" t="s">
        <v>226</v>
      </c>
      <c r="D101" s="6"/>
      <c r="E101" s="92">
        <f>E102</f>
        <v>2854000</v>
      </c>
    </row>
    <row r="102" spans="1:5" ht="31.5">
      <c r="A102" s="2" t="s">
        <v>305</v>
      </c>
      <c r="B102" s="6" t="s">
        <v>78</v>
      </c>
      <c r="C102" s="6" t="s">
        <v>227</v>
      </c>
      <c r="D102" s="6"/>
      <c r="E102" s="92">
        <f>E103</f>
        <v>2854000</v>
      </c>
    </row>
    <row r="103" spans="1:5" ht="31.5">
      <c r="A103" s="2" t="s">
        <v>308</v>
      </c>
      <c r="B103" s="6" t="s">
        <v>78</v>
      </c>
      <c r="C103" s="6" t="s">
        <v>227</v>
      </c>
      <c r="D103" s="6" t="s">
        <v>309</v>
      </c>
      <c r="E103" s="92">
        <v>2854000</v>
      </c>
    </row>
    <row r="104" spans="1:5" ht="63">
      <c r="A104" s="2" t="s">
        <v>45</v>
      </c>
      <c r="B104" s="6" t="s">
        <v>78</v>
      </c>
      <c r="C104" s="6" t="s">
        <v>228</v>
      </c>
      <c r="D104" s="6"/>
      <c r="E104" s="92">
        <f>E105</f>
        <v>1000000</v>
      </c>
    </row>
    <row r="105" spans="1:5" ht="15.75">
      <c r="A105" s="2" t="s">
        <v>80</v>
      </c>
      <c r="B105" s="6" t="s">
        <v>78</v>
      </c>
      <c r="C105" s="6" t="s">
        <v>231</v>
      </c>
      <c r="D105" s="6"/>
      <c r="E105" s="92">
        <f>E106+E107+E108</f>
        <v>1000000</v>
      </c>
    </row>
    <row r="106" spans="1:5" ht="32.25" customHeight="1">
      <c r="A106" s="2" t="s">
        <v>324</v>
      </c>
      <c r="B106" s="6" t="s">
        <v>78</v>
      </c>
      <c r="C106" s="6" t="s">
        <v>231</v>
      </c>
      <c r="D106" s="6" t="s">
        <v>302</v>
      </c>
      <c r="E106" s="92">
        <v>420000</v>
      </c>
    </row>
    <row r="107" spans="1:5" ht="17.25" customHeight="1">
      <c r="A107" s="2" t="s">
        <v>313</v>
      </c>
      <c r="B107" s="6" t="s">
        <v>78</v>
      </c>
      <c r="C107" s="6" t="s">
        <v>231</v>
      </c>
      <c r="D107" s="6" t="s">
        <v>312</v>
      </c>
      <c r="E107" s="92">
        <v>80000</v>
      </c>
    </row>
    <row r="108" spans="1:5" ht="15.75" customHeight="1">
      <c r="A108" s="2" t="s">
        <v>303</v>
      </c>
      <c r="B108" s="6" t="s">
        <v>78</v>
      </c>
      <c r="C108" s="6" t="s">
        <v>231</v>
      </c>
      <c r="D108" s="6" t="s">
        <v>304</v>
      </c>
      <c r="E108" s="92">
        <v>500000</v>
      </c>
    </row>
    <row r="109" spans="1:5" ht="15.75">
      <c r="A109" s="2" t="s">
        <v>220</v>
      </c>
      <c r="B109" s="6" t="s">
        <v>78</v>
      </c>
      <c r="C109" s="6" t="s">
        <v>218</v>
      </c>
      <c r="D109" s="6"/>
      <c r="E109" s="92">
        <f>E110</f>
        <v>500000</v>
      </c>
    </row>
    <row r="110" spans="1:5" ht="15.75">
      <c r="A110" s="2" t="s">
        <v>223</v>
      </c>
      <c r="B110" s="6" t="s">
        <v>78</v>
      </c>
      <c r="C110" s="6" t="s">
        <v>219</v>
      </c>
      <c r="D110" s="6"/>
      <c r="E110" s="92">
        <f>E111</f>
        <v>500000</v>
      </c>
    </row>
    <row r="111" spans="1:5" ht="15.75">
      <c r="A111" s="2" t="s">
        <v>452</v>
      </c>
      <c r="B111" s="6" t="s">
        <v>78</v>
      </c>
      <c r="C111" s="6" t="s">
        <v>453</v>
      </c>
      <c r="D111" s="6"/>
      <c r="E111" s="92">
        <f>E112</f>
        <v>500000</v>
      </c>
    </row>
    <row r="112" spans="1:5" ht="15.75">
      <c r="A112" s="2" t="s">
        <v>303</v>
      </c>
      <c r="B112" s="6" t="s">
        <v>78</v>
      </c>
      <c r="C112" s="6" t="s">
        <v>453</v>
      </c>
      <c r="D112" s="6" t="s">
        <v>304</v>
      </c>
      <c r="E112" s="92">
        <v>500000</v>
      </c>
    </row>
    <row r="113" spans="1:5" ht="30.75" customHeight="1">
      <c r="A113" s="60" t="s">
        <v>224</v>
      </c>
      <c r="B113" s="6" t="s">
        <v>78</v>
      </c>
      <c r="C113" s="61" t="s">
        <v>221</v>
      </c>
      <c r="D113" s="61"/>
      <c r="E113" s="104">
        <f>E114</f>
        <v>1745300</v>
      </c>
    </row>
    <row r="114" spans="1:5" ht="31.5">
      <c r="A114" s="2" t="s">
        <v>68</v>
      </c>
      <c r="B114" s="6" t="s">
        <v>78</v>
      </c>
      <c r="C114" s="6" t="s">
        <v>222</v>
      </c>
      <c r="D114" s="6"/>
      <c r="E114" s="92">
        <f>E115+E117</f>
        <v>1745300</v>
      </c>
    </row>
    <row r="115" spans="1:5" ht="47.25">
      <c r="A115" s="2" t="s">
        <v>335</v>
      </c>
      <c r="B115" s="6" t="s">
        <v>78</v>
      </c>
      <c r="C115" s="6" t="s">
        <v>229</v>
      </c>
      <c r="D115" s="6"/>
      <c r="E115" s="92">
        <f>E116</f>
        <v>592400</v>
      </c>
    </row>
    <row r="116" spans="1:5" ht="31.5">
      <c r="A116" s="2" t="s">
        <v>324</v>
      </c>
      <c r="B116" s="6" t="s">
        <v>78</v>
      </c>
      <c r="C116" s="6" t="s">
        <v>229</v>
      </c>
      <c r="D116" s="6" t="s">
        <v>302</v>
      </c>
      <c r="E116" s="92">
        <v>592400</v>
      </c>
    </row>
    <row r="117" spans="1:5" ht="31.5">
      <c r="A117" s="2" t="s">
        <v>518</v>
      </c>
      <c r="B117" s="6" t="s">
        <v>78</v>
      </c>
      <c r="C117" s="6" t="s">
        <v>230</v>
      </c>
      <c r="D117" s="6"/>
      <c r="E117" s="92">
        <f>E118</f>
        <v>1152900</v>
      </c>
    </row>
    <row r="118" spans="1:5" ht="31.5">
      <c r="A118" s="2" t="s">
        <v>324</v>
      </c>
      <c r="B118" s="6" t="s">
        <v>78</v>
      </c>
      <c r="C118" s="6" t="s">
        <v>230</v>
      </c>
      <c r="D118" s="6" t="s">
        <v>302</v>
      </c>
      <c r="E118" s="92">
        <v>1152900</v>
      </c>
    </row>
    <row r="119" spans="1:5" ht="15.75">
      <c r="A119" s="2" t="s">
        <v>317</v>
      </c>
      <c r="B119" s="6" t="s">
        <v>316</v>
      </c>
      <c r="C119" s="62"/>
      <c r="D119" s="62"/>
      <c r="E119" s="92">
        <f>E120</f>
        <v>5700000</v>
      </c>
    </row>
    <row r="120" spans="1:5" ht="34.5" customHeight="1">
      <c r="A120" s="2" t="s">
        <v>3</v>
      </c>
      <c r="B120" s="6" t="s">
        <v>316</v>
      </c>
      <c r="C120" s="15" t="s">
        <v>187</v>
      </c>
      <c r="D120" s="15"/>
      <c r="E120" s="92">
        <f>E121</f>
        <v>5700000</v>
      </c>
    </row>
    <row r="121" spans="1:5" ht="31.5">
      <c r="A121" s="2" t="s">
        <v>190</v>
      </c>
      <c r="B121" s="6" t="s">
        <v>316</v>
      </c>
      <c r="C121" s="15" t="s">
        <v>191</v>
      </c>
      <c r="D121" s="15"/>
      <c r="E121" s="92">
        <f>E122</f>
        <v>5700000</v>
      </c>
    </row>
    <row r="122" spans="1:5" ht="15.75">
      <c r="A122" s="2" t="s">
        <v>318</v>
      </c>
      <c r="B122" s="6" t="s">
        <v>316</v>
      </c>
      <c r="C122" s="15" t="s">
        <v>192</v>
      </c>
      <c r="D122" s="62"/>
      <c r="E122" s="92">
        <f>E123+E124</f>
        <v>5700000</v>
      </c>
    </row>
    <row r="123" spans="1:5" ht="31.5">
      <c r="A123" s="2" t="s">
        <v>324</v>
      </c>
      <c r="B123" s="6" t="s">
        <v>316</v>
      </c>
      <c r="C123" s="15" t="s">
        <v>192</v>
      </c>
      <c r="D123" s="15">
        <v>200</v>
      </c>
      <c r="E123" s="92">
        <v>700000</v>
      </c>
    </row>
    <row r="124" spans="1:5" ht="15.75">
      <c r="A124" s="2" t="s">
        <v>303</v>
      </c>
      <c r="B124" s="6" t="s">
        <v>316</v>
      </c>
      <c r="C124" s="15" t="s">
        <v>192</v>
      </c>
      <c r="D124" s="15">
        <v>800</v>
      </c>
      <c r="E124" s="92">
        <v>5000000</v>
      </c>
    </row>
    <row r="125" spans="1:5" ht="15.75">
      <c r="A125" s="2" t="s">
        <v>252</v>
      </c>
      <c r="B125" s="6" t="s">
        <v>24</v>
      </c>
      <c r="C125" s="15"/>
      <c r="D125" s="6"/>
      <c r="E125" s="92">
        <f>E126</f>
        <v>156871514.12</v>
      </c>
    </row>
    <row r="126" spans="1:5" ht="33.75" customHeight="1">
      <c r="A126" s="2" t="s">
        <v>3</v>
      </c>
      <c r="B126" s="6" t="s">
        <v>24</v>
      </c>
      <c r="C126" s="15" t="s">
        <v>187</v>
      </c>
      <c r="D126" s="6"/>
      <c r="E126" s="92">
        <f>E127</f>
        <v>156871514.12</v>
      </c>
    </row>
    <row r="127" spans="1:5" ht="31.5">
      <c r="A127" s="2" t="s">
        <v>337</v>
      </c>
      <c r="B127" s="6" t="s">
        <v>24</v>
      </c>
      <c r="C127" s="15" t="s">
        <v>188</v>
      </c>
      <c r="D127" s="6"/>
      <c r="E127" s="92">
        <f>E136+E128+E132+E130+E134</f>
        <v>156871514.12</v>
      </c>
    </row>
    <row r="128" spans="1:5" ht="31.5">
      <c r="A128" s="2" t="s">
        <v>347</v>
      </c>
      <c r="B128" s="6" t="s">
        <v>24</v>
      </c>
      <c r="C128" s="6" t="s">
        <v>348</v>
      </c>
      <c r="D128" s="6"/>
      <c r="E128" s="92">
        <f>E129</f>
        <v>63619000</v>
      </c>
    </row>
    <row r="129" spans="1:5" ht="31.5">
      <c r="A129" s="2" t="s">
        <v>324</v>
      </c>
      <c r="B129" s="6" t="s">
        <v>24</v>
      </c>
      <c r="C129" s="6" t="s">
        <v>348</v>
      </c>
      <c r="D129" s="6" t="s">
        <v>302</v>
      </c>
      <c r="E129" s="92">
        <v>63619000</v>
      </c>
    </row>
    <row r="130" spans="1:5" s="32" customFormat="1" ht="31.5">
      <c r="A130" s="2" t="s">
        <v>526</v>
      </c>
      <c r="B130" s="6" t="s">
        <v>24</v>
      </c>
      <c r="C130" s="6" t="s">
        <v>527</v>
      </c>
      <c r="D130" s="6"/>
      <c r="E130" s="58">
        <f>E131</f>
        <v>5341101</v>
      </c>
    </row>
    <row r="131" spans="1:5" s="32" customFormat="1" ht="31.5">
      <c r="A131" s="2" t="s">
        <v>324</v>
      </c>
      <c r="B131" s="6" t="s">
        <v>24</v>
      </c>
      <c r="C131" s="6" t="s">
        <v>527</v>
      </c>
      <c r="D131" s="15">
        <v>200</v>
      </c>
      <c r="E131" s="58">
        <v>5341101</v>
      </c>
    </row>
    <row r="132" spans="1:5" s="32" customFormat="1" ht="31.5">
      <c r="A132" s="2" t="s">
        <v>528</v>
      </c>
      <c r="B132" s="6" t="s">
        <v>24</v>
      </c>
      <c r="C132" s="6" t="s">
        <v>529</v>
      </c>
      <c r="D132" s="6"/>
      <c r="E132" s="92">
        <f>E133</f>
        <v>300000</v>
      </c>
    </row>
    <row r="133" spans="1:5" s="32" customFormat="1" ht="31.5">
      <c r="A133" s="2" t="s">
        <v>324</v>
      </c>
      <c r="B133" s="6" t="s">
        <v>24</v>
      </c>
      <c r="C133" s="6" t="s">
        <v>529</v>
      </c>
      <c r="D133" s="15">
        <v>200</v>
      </c>
      <c r="E133" s="92">
        <v>300000</v>
      </c>
    </row>
    <row r="134" spans="1:5" s="32" customFormat="1" ht="31.5">
      <c r="A134" s="2" t="s">
        <v>530</v>
      </c>
      <c r="B134" s="6" t="s">
        <v>24</v>
      </c>
      <c r="C134" s="6" t="s">
        <v>531</v>
      </c>
      <c r="D134" s="6"/>
      <c r="E134" s="92">
        <f>E135</f>
        <v>300000</v>
      </c>
    </row>
    <row r="135" spans="1:5" s="32" customFormat="1" ht="31.5">
      <c r="A135" s="2" t="s">
        <v>324</v>
      </c>
      <c r="B135" s="6" t="s">
        <v>24</v>
      </c>
      <c r="C135" s="6" t="s">
        <v>531</v>
      </c>
      <c r="D135" s="15">
        <v>200</v>
      </c>
      <c r="E135" s="92">
        <v>300000</v>
      </c>
    </row>
    <row r="136" spans="1:5" ht="15.75">
      <c r="A136" s="2" t="s">
        <v>278</v>
      </c>
      <c r="B136" s="6" t="s">
        <v>24</v>
      </c>
      <c r="C136" s="6" t="s">
        <v>189</v>
      </c>
      <c r="D136" s="6"/>
      <c r="E136" s="92">
        <f>E138+E137</f>
        <v>87311413.12</v>
      </c>
    </row>
    <row r="137" spans="1:5" ht="31.5">
      <c r="A137" s="2" t="s">
        <v>324</v>
      </c>
      <c r="B137" s="6" t="s">
        <v>24</v>
      </c>
      <c r="C137" s="6" t="s">
        <v>189</v>
      </c>
      <c r="D137" s="6" t="s">
        <v>302</v>
      </c>
      <c r="E137" s="92">
        <v>43863413.12</v>
      </c>
    </row>
    <row r="138" spans="1:5" ht="15.75">
      <c r="A138" s="2" t="s">
        <v>253</v>
      </c>
      <c r="B138" s="6" t="s">
        <v>24</v>
      </c>
      <c r="C138" s="6" t="s">
        <v>189</v>
      </c>
      <c r="D138" s="6" t="s">
        <v>311</v>
      </c>
      <c r="E138" s="92">
        <v>43448000</v>
      </c>
    </row>
    <row r="139" spans="1:5" ht="15.75">
      <c r="A139" s="2" t="s">
        <v>17</v>
      </c>
      <c r="B139" s="6" t="s">
        <v>319</v>
      </c>
      <c r="C139" s="6"/>
      <c r="D139" s="6"/>
      <c r="E139" s="92">
        <f>E140+E144</f>
        <v>23186469.77</v>
      </c>
    </row>
    <row r="140" spans="1:5" ht="47.25">
      <c r="A140" s="2" t="s">
        <v>0</v>
      </c>
      <c r="B140" s="6" t="s">
        <v>319</v>
      </c>
      <c r="C140" s="6" t="s">
        <v>148</v>
      </c>
      <c r="D140" s="6"/>
      <c r="E140" s="92">
        <f>E141</f>
        <v>2400000</v>
      </c>
    </row>
    <row r="141" spans="1:5" ht="31.5">
      <c r="A141" s="2" t="s">
        <v>338</v>
      </c>
      <c r="B141" s="6" t="s">
        <v>319</v>
      </c>
      <c r="C141" s="6" t="s">
        <v>149</v>
      </c>
      <c r="D141" s="6"/>
      <c r="E141" s="92">
        <f>E142</f>
        <v>2400000</v>
      </c>
    </row>
    <row r="142" spans="1:5" ht="15.75">
      <c r="A142" s="2" t="s">
        <v>251</v>
      </c>
      <c r="B142" s="6" t="s">
        <v>319</v>
      </c>
      <c r="C142" s="6" t="s">
        <v>48</v>
      </c>
      <c r="D142" s="6"/>
      <c r="E142" s="92">
        <f>E143</f>
        <v>2400000</v>
      </c>
    </row>
    <row r="143" spans="1:5" ht="15.75">
      <c r="A143" s="2" t="s">
        <v>303</v>
      </c>
      <c r="B143" s="6" t="s">
        <v>319</v>
      </c>
      <c r="C143" s="6" t="s">
        <v>48</v>
      </c>
      <c r="D143" s="6" t="s">
        <v>304</v>
      </c>
      <c r="E143" s="92">
        <v>2400000</v>
      </c>
    </row>
    <row r="144" spans="1:5" ht="54" customHeight="1">
      <c r="A144" s="2" t="s">
        <v>176</v>
      </c>
      <c r="B144" s="6" t="s">
        <v>319</v>
      </c>
      <c r="C144" s="6" t="s">
        <v>177</v>
      </c>
      <c r="D144" s="5"/>
      <c r="E144" s="92">
        <f>E145+E152</f>
        <v>20786469.77</v>
      </c>
    </row>
    <row r="145" spans="1:5" ht="31.5">
      <c r="A145" s="2" t="s">
        <v>39</v>
      </c>
      <c r="B145" s="6" t="s">
        <v>319</v>
      </c>
      <c r="C145" s="6" t="s">
        <v>43</v>
      </c>
      <c r="D145" s="5"/>
      <c r="E145" s="92">
        <f>E146+E150+E148</f>
        <v>3684469.77</v>
      </c>
    </row>
    <row r="146" spans="1:5" ht="47.25">
      <c r="A146" s="2" t="s">
        <v>458</v>
      </c>
      <c r="B146" s="6" t="s">
        <v>319</v>
      </c>
      <c r="C146" s="6" t="s">
        <v>238</v>
      </c>
      <c r="D146" s="6"/>
      <c r="E146" s="92">
        <f>E147</f>
        <v>57700</v>
      </c>
    </row>
    <row r="147" spans="1:5" ht="31.5">
      <c r="A147" s="2" t="s">
        <v>324</v>
      </c>
      <c r="B147" s="6" t="s">
        <v>319</v>
      </c>
      <c r="C147" s="6" t="s">
        <v>238</v>
      </c>
      <c r="D147" s="6" t="s">
        <v>302</v>
      </c>
      <c r="E147" s="92">
        <v>57700</v>
      </c>
    </row>
    <row r="148" spans="1:5" ht="34.5" customHeight="1">
      <c r="A148" s="2" t="s">
        <v>487</v>
      </c>
      <c r="B148" s="6" t="s">
        <v>319</v>
      </c>
      <c r="C148" s="6" t="s">
        <v>486</v>
      </c>
      <c r="D148" s="6"/>
      <c r="E148" s="92">
        <f>E149</f>
        <v>947200</v>
      </c>
    </row>
    <row r="149" spans="1:5" ht="31.5">
      <c r="A149" s="2" t="s">
        <v>324</v>
      </c>
      <c r="B149" s="6" t="s">
        <v>319</v>
      </c>
      <c r="C149" s="6" t="s">
        <v>486</v>
      </c>
      <c r="D149" s="6" t="s">
        <v>302</v>
      </c>
      <c r="E149" s="92">
        <v>947200</v>
      </c>
    </row>
    <row r="150" spans="1:5" ht="15.75">
      <c r="A150" s="2" t="s">
        <v>234</v>
      </c>
      <c r="B150" s="6" t="s">
        <v>319</v>
      </c>
      <c r="C150" s="6" t="s">
        <v>235</v>
      </c>
      <c r="D150" s="6"/>
      <c r="E150" s="92">
        <f>E151</f>
        <v>2679569.77</v>
      </c>
    </row>
    <row r="151" spans="1:5" ht="31.5">
      <c r="A151" s="2" t="s">
        <v>324</v>
      </c>
      <c r="B151" s="6" t="s">
        <v>319</v>
      </c>
      <c r="C151" s="6" t="s">
        <v>235</v>
      </c>
      <c r="D151" s="6" t="s">
        <v>302</v>
      </c>
      <c r="E151" s="92">
        <v>2679569.77</v>
      </c>
    </row>
    <row r="152" spans="1:5" ht="15.75">
      <c r="A152" s="5" t="s">
        <v>420</v>
      </c>
      <c r="B152" s="6" t="s">
        <v>319</v>
      </c>
      <c r="C152" s="6" t="s">
        <v>71</v>
      </c>
      <c r="D152" s="6"/>
      <c r="E152" s="92">
        <f>E153+E155</f>
        <v>17102000</v>
      </c>
    </row>
    <row r="153" spans="1:5" ht="15.75">
      <c r="A153" s="2" t="s">
        <v>72</v>
      </c>
      <c r="B153" s="6" t="s">
        <v>319</v>
      </c>
      <c r="C153" s="6" t="s">
        <v>73</v>
      </c>
      <c r="D153" s="6"/>
      <c r="E153" s="92">
        <f>E154</f>
        <v>9302000</v>
      </c>
    </row>
    <row r="154" spans="1:5" ht="31.5">
      <c r="A154" s="2" t="s">
        <v>324</v>
      </c>
      <c r="B154" s="6" t="s">
        <v>319</v>
      </c>
      <c r="C154" s="6" t="s">
        <v>73</v>
      </c>
      <c r="D154" s="6" t="s">
        <v>302</v>
      </c>
      <c r="E154" s="92">
        <v>9302000</v>
      </c>
    </row>
    <row r="155" spans="1:5" ht="15.75" customHeight="1">
      <c r="A155" s="2" t="s">
        <v>482</v>
      </c>
      <c r="B155" s="6" t="s">
        <v>319</v>
      </c>
      <c r="C155" s="6" t="s">
        <v>483</v>
      </c>
      <c r="D155" s="6"/>
      <c r="E155" s="92">
        <f>E156</f>
        <v>7800000</v>
      </c>
    </row>
    <row r="156" spans="1:5" ht="31.5">
      <c r="A156" s="2" t="s">
        <v>308</v>
      </c>
      <c r="B156" s="6" t="s">
        <v>319</v>
      </c>
      <c r="C156" s="6" t="s">
        <v>483</v>
      </c>
      <c r="D156" s="6" t="s">
        <v>309</v>
      </c>
      <c r="E156" s="92">
        <v>7800000</v>
      </c>
    </row>
    <row r="157" spans="1:5" s="19" customFormat="1" ht="15.75">
      <c r="A157" s="31" t="s">
        <v>282</v>
      </c>
      <c r="B157" s="4" t="s">
        <v>280</v>
      </c>
      <c r="C157" s="4"/>
      <c r="D157" s="4"/>
      <c r="E157" s="103">
        <f>E158+E169+E199+E215</f>
        <v>203855768.70999998</v>
      </c>
    </row>
    <row r="158" spans="1:5" s="19" customFormat="1" ht="15.75">
      <c r="A158" s="2" t="s">
        <v>298</v>
      </c>
      <c r="B158" s="6" t="s">
        <v>297</v>
      </c>
      <c r="C158" s="6"/>
      <c r="D158" s="6"/>
      <c r="E158" s="92">
        <f>E159</f>
        <v>2940600</v>
      </c>
    </row>
    <row r="159" spans="1:5" s="19" customFormat="1" ht="51" customHeight="1">
      <c r="A159" s="2" t="s">
        <v>176</v>
      </c>
      <c r="B159" s="6" t="s">
        <v>297</v>
      </c>
      <c r="C159" s="6" t="s">
        <v>177</v>
      </c>
      <c r="D159" s="6"/>
      <c r="E159" s="92">
        <f>E166+E163+E160</f>
        <v>2940600</v>
      </c>
    </row>
    <row r="160" spans="1:5" s="19" customFormat="1" ht="18" customHeight="1">
      <c r="A160" s="2" t="s">
        <v>551</v>
      </c>
      <c r="B160" s="6" t="s">
        <v>297</v>
      </c>
      <c r="C160" s="6" t="s">
        <v>552</v>
      </c>
      <c r="D160" s="6"/>
      <c r="E160" s="92">
        <f>E161</f>
        <v>680000</v>
      </c>
    </row>
    <row r="161" spans="1:5" s="19" customFormat="1" ht="18" customHeight="1">
      <c r="A161" s="2" t="s">
        <v>549</v>
      </c>
      <c r="B161" s="6" t="s">
        <v>297</v>
      </c>
      <c r="C161" s="6" t="s">
        <v>550</v>
      </c>
      <c r="D161" s="6"/>
      <c r="E161" s="92">
        <f>E162</f>
        <v>680000</v>
      </c>
    </row>
    <row r="162" spans="1:5" s="19" customFormat="1" ht="17.25" customHeight="1">
      <c r="A162" s="2" t="s">
        <v>253</v>
      </c>
      <c r="B162" s="6" t="s">
        <v>297</v>
      </c>
      <c r="C162" s="6" t="s">
        <v>550</v>
      </c>
      <c r="D162" s="6" t="s">
        <v>311</v>
      </c>
      <c r="E162" s="92">
        <v>680000</v>
      </c>
    </row>
    <row r="163" spans="1:5" s="19" customFormat="1" ht="51" customHeight="1">
      <c r="A163" s="2" t="s">
        <v>184</v>
      </c>
      <c r="B163" s="6" t="s">
        <v>297</v>
      </c>
      <c r="C163" s="6" t="s">
        <v>185</v>
      </c>
      <c r="D163" s="6"/>
      <c r="E163" s="92">
        <f>E164</f>
        <v>1410600</v>
      </c>
    </row>
    <row r="164" spans="1:5" s="19" customFormat="1" ht="51" customHeight="1">
      <c r="A164" s="2" t="s">
        <v>394</v>
      </c>
      <c r="B164" s="6" t="s">
        <v>297</v>
      </c>
      <c r="C164" s="6" t="s">
        <v>485</v>
      </c>
      <c r="D164" s="6"/>
      <c r="E164" s="92">
        <f>E165</f>
        <v>1410600</v>
      </c>
    </row>
    <row r="165" spans="1:5" s="19" customFormat="1" ht="32.25" customHeight="1">
      <c r="A165" s="2" t="s">
        <v>232</v>
      </c>
      <c r="B165" s="6" t="s">
        <v>297</v>
      </c>
      <c r="C165" s="6" t="s">
        <v>485</v>
      </c>
      <c r="D165" s="6" t="s">
        <v>315</v>
      </c>
      <c r="E165" s="92">
        <v>1410600</v>
      </c>
    </row>
    <row r="166" spans="1:5" s="19" customFormat="1" ht="31.5">
      <c r="A166" s="2" t="s">
        <v>208</v>
      </c>
      <c r="B166" s="6" t="s">
        <v>297</v>
      </c>
      <c r="C166" s="6" t="s">
        <v>209</v>
      </c>
      <c r="D166" s="6"/>
      <c r="E166" s="92">
        <f>E167</f>
        <v>850000</v>
      </c>
    </row>
    <row r="167" spans="1:5" s="19" customFormat="1" ht="31.5">
      <c r="A167" s="2" t="s">
        <v>299</v>
      </c>
      <c r="B167" s="6" t="s">
        <v>297</v>
      </c>
      <c r="C167" s="6" t="s">
        <v>40</v>
      </c>
      <c r="D167" s="6"/>
      <c r="E167" s="92">
        <f>E168</f>
        <v>850000</v>
      </c>
    </row>
    <row r="168" spans="1:5" s="19" customFormat="1" ht="31.5">
      <c r="A168" s="2" t="s">
        <v>324</v>
      </c>
      <c r="B168" s="6" t="s">
        <v>297</v>
      </c>
      <c r="C168" s="6" t="s">
        <v>40</v>
      </c>
      <c r="D168" s="6" t="s">
        <v>302</v>
      </c>
      <c r="E168" s="92">
        <v>850000</v>
      </c>
    </row>
    <row r="169" spans="1:5" ht="15.75">
      <c r="A169" s="2" t="s">
        <v>283</v>
      </c>
      <c r="B169" s="6" t="s">
        <v>281</v>
      </c>
      <c r="C169" s="6"/>
      <c r="D169" s="6"/>
      <c r="E169" s="92">
        <f>E170</f>
        <v>53947460.14</v>
      </c>
    </row>
    <row r="170" spans="1:5" s="19" customFormat="1" ht="66.75" customHeight="1">
      <c r="A170" s="2" t="s">
        <v>176</v>
      </c>
      <c r="B170" s="6" t="s">
        <v>281</v>
      </c>
      <c r="C170" s="6" t="s">
        <v>177</v>
      </c>
      <c r="D170" s="6"/>
      <c r="E170" s="92">
        <f>E178+E190+E171+E181</f>
        <v>53947460.14</v>
      </c>
    </row>
    <row r="171" spans="1:5" s="19" customFormat="1" ht="33.75" customHeight="1">
      <c r="A171" s="5" t="s">
        <v>339</v>
      </c>
      <c r="B171" s="6" t="s">
        <v>281</v>
      </c>
      <c r="C171" s="6" t="s">
        <v>178</v>
      </c>
      <c r="D171" s="6"/>
      <c r="E171" s="92">
        <f>E172+E174+E176</f>
        <v>13345900</v>
      </c>
    </row>
    <row r="172" spans="1:5" s="19" customFormat="1" ht="19.5" customHeight="1">
      <c r="A172" s="2" t="s">
        <v>350</v>
      </c>
      <c r="B172" s="6" t="s">
        <v>281</v>
      </c>
      <c r="C172" s="6" t="s">
        <v>396</v>
      </c>
      <c r="D172" s="6"/>
      <c r="E172" s="92">
        <f>E173</f>
        <v>10040200</v>
      </c>
    </row>
    <row r="173" spans="1:5" s="19" customFormat="1" ht="36" customHeight="1">
      <c r="A173" s="2" t="s">
        <v>232</v>
      </c>
      <c r="B173" s="6" t="s">
        <v>281</v>
      </c>
      <c r="C173" s="6" t="s">
        <v>396</v>
      </c>
      <c r="D173" s="6" t="s">
        <v>315</v>
      </c>
      <c r="E173" s="92">
        <v>10040200</v>
      </c>
    </row>
    <row r="174" spans="1:5" s="19" customFormat="1" ht="48.75" customHeight="1">
      <c r="A174" s="2" t="s">
        <v>492</v>
      </c>
      <c r="B174" s="6" t="s">
        <v>281</v>
      </c>
      <c r="C174" s="6" t="s">
        <v>484</v>
      </c>
      <c r="D174" s="6"/>
      <c r="E174" s="92">
        <f>E175</f>
        <v>1305700</v>
      </c>
    </row>
    <row r="175" spans="1:5" s="19" customFormat="1" ht="36" customHeight="1">
      <c r="A175" s="2" t="s">
        <v>104</v>
      </c>
      <c r="B175" s="6" t="s">
        <v>281</v>
      </c>
      <c r="C175" s="6" t="s">
        <v>484</v>
      </c>
      <c r="D175" s="6" t="s">
        <v>315</v>
      </c>
      <c r="E175" s="92">
        <v>1305700</v>
      </c>
    </row>
    <row r="176" spans="1:5" s="63" customFormat="1" ht="36" customHeight="1">
      <c r="A176" s="2" t="s">
        <v>232</v>
      </c>
      <c r="B176" s="6" t="s">
        <v>281</v>
      </c>
      <c r="C176" s="6" t="s">
        <v>524</v>
      </c>
      <c r="D176" s="6"/>
      <c r="E176" s="92">
        <f>E177</f>
        <v>2000000</v>
      </c>
    </row>
    <row r="177" spans="1:5" s="63" customFormat="1" ht="36" customHeight="1">
      <c r="A177" s="2" t="s">
        <v>104</v>
      </c>
      <c r="B177" s="6" t="s">
        <v>281</v>
      </c>
      <c r="C177" s="6" t="s">
        <v>524</v>
      </c>
      <c r="D177" s="6" t="s">
        <v>315</v>
      </c>
      <c r="E177" s="92">
        <v>2000000</v>
      </c>
    </row>
    <row r="178" spans="1:5" s="19" customFormat="1" ht="63">
      <c r="A178" s="2" t="s">
        <v>336</v>
      </c>
      <c r="B178" s="6" t="s">
        <v>281</v>
      </c>
      <c r="C178" s="6" t="s">
        <v>179</v>
      </c>
      <c r="D178" s="6"/>
      <c r="E178" s="92">
        <f>E179</f>
        <v>21162642.64</v>
      </c>
    </row>
    <row r="179" spans="1:5" s="19" customFormat="1" ht="31.5">
      <c r="A179" s="2" t="s">
        <v>232</v>
      </c>
      <c r="B179" s="6" t="s">
        <v>281</v>
      </c>
      <c r="C179" s="6" t="s">
        <v>233</v>
      </c>
      <c r="D179" s="6"/>
      <c r="E179" s="92">
        <f>E180</f>
        <v>21162642.64</v>
      </c>
    </row>
    <row r="180" spans="1:5" s="19" customFormat="1" ht="33.75" customHeight="1">
      <c r="A180" s="2" t="s">
        <v>104</v>
      </c>
      <c r="B180" s="6" t="s">
        <v>281</v>
      </c>
      <c r="C180" s="6" t="s">
        <v>233</v>
      </c>
      <c r="D180" s="6" t="s">
        <v>315</v>
      </c>
      <c r="E180" s="92">
        <v>21162642.64</v>
      </c>
    </row>
    <row r="181" spans="1:5" s="19" customFormat="1" ht="36" customHeight="1">
      <c r="A181" s="2" t="s">
        <v>182</v>
      </c>
      <c r="B181" s="6" t="s">
        <v>281</v>
      </c>
      <c r="C181" s="6" t="s">
        <v>183</v>
      </c>
      <c r="D181" s="6"/>
      <c r="E181" s="92">
        <f>E182+E186+E188+E184</f>
        <v>11232437.5</v>
      </c>
    </row>
    <row r="182" spans="1:5" s="19" customFormat="1" ht="66" customHeight="1">
      <c r="A182" s="2" t="s">
        <v>384</v>
      </c>
      <c r="B182" s="6" t="s">
        <v>281</v>
      </c>
      <c r="C182" s="6" t="s">
        <v>383</v>
      </c>
      <c r="D182" s="6"/>
      <c r="E182" s="92">
        <f>E183</f>
        <v>6914400</v>
      </c>
    </row>
    <row r="183" spans="1:5" s="19" customFormat="1" ht="15.75">
      <c r="A183" s="2" t="s">
        <v>303</v>
      </c>
      <c r="B183" s="6" t="s">
        <v>281</v>
      </c>
      <c r="C183" s="6" t="s">
        <v>383</v>
      </c>
      <c r="D183" s="6" t="s">
        <v>304</v>
      </c>
      <c r="E183" s="92">
        <v>6914400</v>
      </c>
    </row>
    <row r="184" spans="1:5" s="19" customFormat="1" ht="31.5">
      <c r="A184" s="2" t="s">
        <v>559</v>
      </c>
      <c r="B184" s="6" t="s">
        <v>281</v>
      </c>
      <c r="C184" s="6" t="s">
        <v>560</v>
      </c>
      <c r="D184" s="6"/>
      <c r="E184" s="92">
        <f>E185</f>
        <v>108147.5</v>
      </c>
    </row>
    <row r="185" spans="1:5" s="19" customFormat="1" ht="31.5">
      <c r="A185" s="2" t="s">
        <v>104</v>
      </c>
      <c r="B185" s="6" t="s">
        <v>281</v>
      </c>
      <c r="C185" s="6" t="s">
        <v>560</v>
      </c>
      <c r="D185" s="6" t="s">
        <v>315</v>
      </c>
      <c r="E185" s="92">
        <v>108147.5</v>
      </c>
    </row>
    <row r="186" spans="1:5" s="63" customFormat="1" ht="46.5" customHeight="1">
      <c r="A186" s="2" t="s">
        <v>459</v>
      </c>
      <c r="B186" s="6" t="s">
        <v>281</v>
      </c>
      <c r="C186" s="6" t="s">
        <v>460</v>
      </c>
      <c r="D186" s="6"/>
      <c r="E186" s="92">
        <f>E187</f>
        <v>2289890</v>
      </c>
    </row>
    <row r="187" spans="1:5" s="63" customFormat="1" ht="35.25" customHeight="1">
      <c r="A187" s="2" t="s">
        <v>324</v>
      </c>
      <c r="B187" s="6" t="s">
        <v>281</v>
      </c>
      <c r="C187" s="6" t="s">
        <v>460</v>
      </c>
      <c r="D187" s="6" t="s">
        <v>302</v>
      </c>
      <c r="E187" s="92">
        <v>2289890</v>
      </c>
    </row>
    <row r="188" spans="1:5" s="63" customFormat="1" ht="35.25" customHeight="1">
      <c r="A188" s="2" t="s">
        <v>232</v>
      </c>
      <c r="B188" s="6" t="s">
        <v>281</v>
      </c>
      <c r="C188" s="6" t="s">
        <v>558</v>
      </c>
      <c r="D188" s="6"/>
      <c r="E188" s="92">
        <f>E189</f>
        <v>1920000</v>
      </c>
    </row>
    <row r="189" spans="1:5" s="63" customFormat="1" ht="35.25" customHeight="1">
      <c r="A189" s="2" t="s">
        <v>104</v>
      </c>
      <c r="B189" s="6" t="s">
        <v>281</v>
      </c>
      <c r="C189" s="6" t="s">
        <v>558</v>
      </c>
      <c r="D189" s="6" t="s">
        <v>315</v>
      </c>
      <c r="E189" s="92">
        <v>1920000</v>
      </c>
    </row>
    <row r="190" spans="1:5" s="19" customFormat="1" ht="31.5">
      <c r="A190" s="2" t="s">
        <v>208</v>
      </c>
      <c r="B190" s="6" t="s">
        <v>281</v>
      </c>
      <c r="C190" s="6" t="s">
        <v>209</v>
      </c>
      <c r="D190" s="6"/>
      <c r="E190" s="92">
        <f>E197+E191+E193+E195</f>
        <v>8206480</v>
      </c>
    </row>
    <row r="191" spans="1:5" s="19" customFormat="1" ht="31.5">
      <c r="A191" s="2" t="s">
        <v>526</v>
      </c>
      <c r="B191" s="6" t="s">
        <v>281</v>
      </c>
      <c r="C191" s="6" t="s">
        <v>525</v>
      </c>
      <c r="D191" s="6"/>
      <c r="E191" s="92">
        <f>E192</f>
        <v>90480</v>
      </c>
    </row>
    <row r="192" spans="1:5" s="19" customFormat="1" ht="31.5">
      <c r="A192" s="2" t="s">
        <v>324</v>
      </c>
      <c r="B192" s="6" t="s">
        <v>281</v>
      </c>
      <c r="C192" s="6" t="s">
        <v>525</v>
      </c>
      <c r="D192" s="6" t="s">
        <v>302</v>
      </c>
      <c r="E192" s="92">
        <v>90480</v>
      </c>
    </row>
    <row r="193" spans="1:5" s="19" customFormat="1" ht="31.5">
      <c r="A193" s="2" t="s">
        <v>528</v>
      </c>
      <c r="B193" s="6" t="s">
        <v>281</v>
      </c>
      <c r="C193" s="6" t="s">
        <v>556</v>
      </c>
      <c r="D193" s="6"/>
      <c r="E193" s="92">
        <f>E194</f>
        <v>58000</v>
      </c>
    </row>
    <row r="194" spans="1:5" s="19" customFormat="1" ht="31.5">
      <c r="A194" s="2" t="s">
        <v>324</v>
      </c>
      <c r="B194" s="6" t="s">
        <v>281</v>
      </c>
      <c r="C194" s="6" t="s">
        <v>556</v>
      </c>
      <c r="D194" s="6" t="s">
        <v>302</v>
      </c>
      <c r="E194" s="92">
        <v>58000</v>
      </c>
    </row>
    <row r="195" spans="1:5" s="19" customFormat="1" ht="31.5">
      <c r="A195" s="2" t="s">
        <v>530</v>
      </c>
      <c r="B195" s="6" t="s">
        <v>281</v>
      </c>
      <c r="C195" s="6" t="s">
        <v>557</v>
      </c>
      <c r="D195" s="6"/>
      <c r="E195" s="92">
        <f>E196</f>
        <v>58000</v>
      </c>
    </row>
    <row r="196" spans="1:5" s="19" customFormat="1" ht="31.5">
      <c r="A196" s="2" t="s">
        <v>324</v>
      </c>
      <c r="B196" s="6" t="s">
        <v>281</v>
      </c>
      <c r="C196" s="6" t="s">
        <v>557</v>
      </c>
      <c r="D196" s="6" t="s">
        <v>302</v>
      </c>
      <c r="E196" s="92">
        <v>58000</v>
      </c>
    </row>
    <row r="197" spans="1:5" s="19" customFormat="1" ht="15.75">
      <c r="A197" s="2" t="s">
        <v>34</v>
      </c>
      <c r="B197" s="6" t="s">
        <v>281</v>
      </c>
      <c r="C197" s="6" t="s">
        <v>32</v>
      </c>
      <c r="D197" s="6"/>
      <c r="E197" s="92">
        <f>E198</f>
        <v>8000000</v>
      </c>
    </row>
    <row r="198" spans="1:5" s="19" customFormat="1" ht="31.5">
      <c r="A198" s="2" t="s">
        <v>324</v>
      </c>
      <c r="B198" s="6" t="s">
        <v>281</v>
      </c>
      <c r="C198" s="6" t="s">
        <v>32</v>
      </c>
      <c r="D198" s="6" t="s">
        <v>302</v>
      </c>
      <c r="E198" s="92">
        <v>8000000</v>
      </c>
    </row>
    <row r="199" spans="1:5" s="19" customFormat="1" ht="15.75">
      <c r="A199" s="2" t="s">
        <v>296</v>
      </c>
      <c r="B199" s="6" t="s">
        <v>295</v>
      </c>
      <c r="C199" s="6"/>
      <c r="D199" s="6"/>
      <c r="E199" s="92">
        <f>E200</f>
        <v>138867708.57</v>
      </c>
    </row>
    <row r="200" spans="1:5" s="19" customFormat="1" ht="64.5" customHeight="1">
      <c r="A200" s="2" t="s">
        <v>176</v>
      </c>
      <c r="B200" s="6" t="s">
        <v>295</v>
      </c>
      <c r="C200" s="6" t="s">
        <v>177</v>
      </c>
      <c r="D200" s="6"/>
      <c r="E200" s="92">
        <f>E201+E208</f>
        <v>138867708.57</v>
      </c>
    </row>
    <row r="201" spans="1:5" s="19" customFormat="1" ht="18.75" customHeight="1">
      <c r="A201" s="2" t="s">
        <v>519</v>
      </c>
      <c r="B201" s="6" t="s">
        <v>295</v>
      </c>
      <c r="C201" s="6" t="s">
        <v>392</v>
      </c>
      <c r="D201" s="6"/>
      <c r="E201" s="92">
        <f>E206+E204+E202</f>
        <v>134042208.57</v>
      </c>
    </row>
    <row r="202" spans="1:5" s="19" customFormat="1" ht="62.25" customHeight="1">
      <c r="A202" s="2" t="s">
        <v>461</v>
      </c>
      <c r="B202" s="6" t="s">
        <v>295</v>
      </c>
      <c r="C202" s="6" t="s">
        <v>491</v>
      </c>
      <c r="D202" s="6"/>
      <c r="E202" s="92">
        <f>E203</f>
        <v>55462100</v>
      </c>
    </row>
    <row r="203" spans="1:5" s="19" customFormat="1" ht="18.75" customHeight="1">
      <c r="A203" s="2" t="s">
        <v>253</v>
      </c>
      <c r="B203" s="6" t="s">
        <v>295</v>
      </c>
      <c r="C203" s="6" t="s">
        <v>491</v>
      </c>
      <c r="D203" s="6" t="s">
        <v>311</v>
      </c>
      <c r="E203" s="92">
        <v>55462100</v>
      </c>
    </row>
    <row r="204" spans="1:5" s="19" customFormat="1" ht="49.5" customHeight="1">
      <c r="A204" s="2" t="s">
        <v>462</v>
      </c>
      <c r="B204" s="6" t="s">
        <v>295</v>
      </c>
      <c r="C204" s="6" t="s">
        <v>463</v>
      </c>
      <c r="D204" s="6"/>
      <c r="E204" s="92">
        <f>E205</f>
        <v>50000000</v>
      </c>
    </row>
    <row r="205" spans="1:5" s="19" customFormat="1" ht="18.75" customHeight="1">
      <c r="A205" s="2" t="s">
        <v>253</v>
      </c>
      <c r="B205" s="6" t="s">
        <v>295</v>
      </c>
      <c r="C205" s="6" t="s">
        <v>463</v>
      </c>
      <c r="D205" s="6" t="s">
        <v>311</v>
      </c>
      <c r="E205" s="92">
        <v>50000000</v>
      </c>
    </row>
    <row r="206" spans="1:5" s="19" customFormat="1" ht="20.25" customHeight="1">
      <c r="A206" s="2" t="s">
        <v>382</v>
      </c>
      <c r="B206" s="6" t="s">
        <v>295</v>
      </c>
      <c r="C206" s="6" t="s">
        <v>393</v>
      </c>
      <c r="D206" s="6"/>
      <c r="E206" s="92">
        <f>E207</f>
        <v>28580108.57</v>
      </c>
    </row>
    <row r="207" spans="1:5" s="19" customFormat="1" ht="18.75" customHeight="1">
      <c r="A207" s="2" t="s">
        <v>253</v>
      </c>
      <c r="B207" s="6" t="s">
        <v>295</v>
      </c>
      <c r="C207" s="6" t="s">
        <v>393</v>
      </c>
      <c r="D207" s="6" t="s">
        <v>311</v>
      </c>
      <c r="E207" s="92">
        <v>28580108.57</v>
      </c>
    </row>
    <row r="208" spans="1:5" s="19" customFormat="1" ht="18.75" customHeight="1">
      <c r="A208" s="2" t="s">
        <v>472</v>
      </c>
      <c r="B208" s="6" t="s">
        <v>295</v>
      </c>
      <c r="C208" s="6" t="s">
        <v>180</v>
      </c>
      <c r="D208" s="6"/>
      <c r="E208" s="92">
        <f>E213+E211+E209</f>
        <v>4825500</v>
      </c>
    </row>
    <row r="209" spans="1:5" s="19" customFormat="1" ht="33" customHeight="1">
      <c r="A209" s="2" t="s">
        <v>609</v>
      </c>
      <c r="B209" s="6" t="s">
        <v>295</v>
      </c>
      <c r="C209" s="6" t="s">
        <v>608</v>
      </c>
      <c r="D209" s="6"/>
      <c r="E209" s="92">
        <f>E210</f>
        <v>1975500</v>
      </c>
    </row>
    <row r="210" spans="1:5" s="19" customFormat="1" ht="18.75" customHeight="1">
      <c r="A210" s="2" t="s">
        <v>253</v>
      </c>
      <c r="B210" s="6" t="s">
        <v>295</v>
      </c>
      <c r="C210" s="6" t="s">
        <v>608</v>
      </c>
      <c r="D210" s="6" t="s">
        <v>311</v>
      </c>
      <c r="E210" s="92">
        <v>1975500</v>
      </c>
    </row>
    <row r="211" spans="1:5" s="19" customFormat="1" ht="36" customHeight="1">
      <c r="A211" s="2" t="s">
        <v>538</v>
      </c>
      <c r="B211" s="6" t="s">
        <v>295</v>
      </c>
      <c r="C211" s="6" t="s">
        <v>561</v>
      </c>
      <c r="D211" s="6"/>
      <c r="E211" s="92">
        <f>E212</f>
        <v>2050000</v>
      </c>
    </row>
    <row r="212" spans="1:5" s="19" customFormat="1" ht="18.75" customHeight="1">
      <c r="A212" s="2" t="s">
        <v>253</v>
      </c>
      <c r="B212" s="6" t="s">
        <v>295</v>
      </c>
      <c r="C212" s="6" t="s">
        <v>561</v>
      </c>
      <c r="D212" s="6" t="s">
        <v>311</v>
      </c>
      <c r="E212" s="92">
        <v>2050000</v>
      </c>
    </row>
    <row r="213" spans="1:5" s="19" customFormat="1" ht="32.25" customHeight="1">
      <c r="A213" s="2" t="s">
        <v>526</v>
      </c>
      <c r="B213" s="6" t="s">
        <v>295</v>
      </c>
      <c r="C213" s="6" t="s">
        <v>548</v>
      </c>
      <c r="D213" s="6"/>
      <c r="E213" s="92">
        <f>E214</f>
        <v>800000</v>
      </c>
    </row>
    <row r="214" spans="1:5" s="19" customFormat="1" ht="18.75" customHeight="1">
      <c r="A214" s="2" t="s">
        <v>253</v>
      </c>
      <c r="B214" s="6" t="s">
        <v>295</v>
      </c>
      <c r="C214" s="6" t="s">
        <v>548</v>
      </c>
      <c r="D214" s="6" t="s">
        <v>311</v>
      </c>
      <c r="E214" s="92">
        <v>800000</v>
      </c>
    </row>
    <row r="215" spans="1:5" s="19" customFormat="1" ht="15.75">
      <c r="A215" s="2" t="s">
        <v>447</v>
      </c>
      <c r="B215" s="6" t="s">
        <v>446</v>
      </c>
      <c r="C215" s="6"/>
      <c r="D215" s="6"/>
      <c r="E215" s="92">
        <f>E216</f>
        <v>8100000</v>
      </c>
    </row>
    <row r="216" spans="1:5" s="19" customFormat="1" ht="63">
      <c r="A216" s="2" t="s">
        <v>402</v>
      </c>
      <c r="B216" s="6" t="s">
        <v>446</v>
      </c>
      <c r="C216" s="6" t="s">
        <v>181</v>
      </c>
      <c r="D216" s="6"/>
      <c r="E216" s="92">
        <f>E217</f>
        <v>8100000</v>
      </c>
    </row>
    <row r="217" spans="1:5" s="19" customFormat="1" ht="15.75">
      <c r="A217" s="2" t="s">
        <v>253</v>
      </c>
      <c r="B217" s="6" t="s">
        <v>446</v>
      </c>
      <c r="C217" s="6" t="s">
        <v>181</v>
      </c>
      <c r="D217" s="6" t="s">
        <v>311</v>
      </c>
      <c r="E217" s="92">
        <v>8100000</v>
      </c>
    </row>
    <row r="218" spans="1:5" s="19" customFormat="1" ht="15.75">
      <c r="A218" s="31" t="s">
        <v>442</v>
      </c>
      <c r="B218" s="4" t="s">
        <v>444</v>
      </c>
      <c r="C218" s="4"/>
      <c r="D218" s="4"/>
      <c r="E218" s="103">
        <f>E219</f>
        <v>9551500</v>
      </c>
    </row>
    <row r="219" spans="1:5" s="19" customFormat="1" ht="15.75">
      <c r="A219" s="2" t="s">
        <v>445</v>
      </c>
      <c r="B219" s="6" t="s">
        <v>443</v>
      </c>
      <c r="C219" s="6"/>
      <c r="D219" s="6"/>
      <c r="E219" s="92">
        <f>E220</f>
        <v>9551500</v>
      </c>
    </row>
    <row r="220" spans="1:5" s="19" customFormat="1" ht="49.5" customHeight="1">
      <c r="A220" s="2" t="s">
        <v>176</v>
      </c>
      <c r="B220" s="6" t="s">
        <v>443</v>
      </c>
      <c r="C220" s="6" t="s">
        <v>177</v>
      </c>
      <c r="D220" s="6"/>
      <c r="E220" s="92">
        <f>E221</f>
        <v>9551500</v>
      </c>
    </row>
    <row r="221" spans="1:5" s="19" customFormat="1" ht="31.5">
      <c r="A221" s="2" t="s">
        <v>472</v>
      </c>
      <c r="B221" s="6" t="s">
        <v>443</v>
      </c>
      <c r="C221" s="6" t="s">
        <v>180</v>
      </c>
      <c r="D221" s="6"/>
      <c r="E221" s="92">
        <f>E224+E222</f>
        <v>9551500</v>
      </c>
    </row>
    <row r="222" spans="1:5" s="19" customFormat="1" ht="33" customHeight="1">
      <c r="A222" s="2" t="s">
        <v>538</v>
      </c>
      <c r="B222" s="6" t="s">
        <v>443</v>
      </c>
      <c r="C222" s="6" t="s">
        <v>561</v>
      </c>
      <c r="D222" s="6"/>
      <c r="E222" s="92">
        <f>E223</f>
        <v>180000</v>
      </c>
    </row>
    <row r="223" spans="1:5" s="19" customFormat="1" ht="15.75">
      <c r="A223" s="2" t="s">
        <v>253</v>
      </c>
      <c r="B223" s="6" t="s">
        <v>443</v>
      </c>
      <c r="C223" s="6" t="s">
        <v>561</v>
      </c>
      <c r="D223" s="6" t="s">
        <v>311</v>
      </c>
      <c r="E223" s="92">
        <v>180000</v>
      </c>
    </row>
    <row r="224" spans="1:5" s="19" customFormat="1" ht="15.75">
      <c r="A224" s="2" t="s">
        <v>454</v>
      </c>
      <c r="B224" s="6" t="s">
        <v>443</v>
      </c>
      <c r="C224" s="6" t="s">
        <v>455</v>
      </c>
      <c r="D224" s="6"/>
      <c r="E224" s="92">
        <f>E225+E226</f>
        <v>9371500</v>
      </c>
    </row>
    <row r="225" spans="1:5" s="19" customFormat="1" ht="31.5">
      <c r="A225" s="2" t="s">
        <v>324</v>
      </c>
      <c r="B225" s="6" t="s">
        <v>443</v>
      </c>
      <c r="C225" s="6" t="s">
        <v>455</v>
      </c>
      <c r="D225" s="6" t="s">
        <v>302</v>
      </c>
      <c r="E225" s="92">
        <v>7371500</v>
      </c>
    </row>
    <row r="226" spans="1:5" s="19" customFormat="1" ht="15.75">
      <c r="A226" s="2" t="s">
        <v>253</v>
      </c>
      <c r="B226" s="6" t="s">
        <v>443</v>
      </c>
      <c r="C226" s="6" t="s">
        <v>455</v>
      </c>
      <c r="D226" s="6" t="s">
        <v>311</v>
      </c>
      <c r="E226" s="92">
        <v>2000000</v>
      </c>
    </row>
    <row r="227" spans="1:5" ht="15.75">
      <c r="A227" s="31" t="s">
        <v>18</v>
      </c>
      <c r="B227" s="4" t="s">
        <v>258</v>
      </c>
      <c r="C227" s="4"/>
      <c r="D227" s="4"/>
      <c r="E227" s="103">
        <f>E228+E254+E326+E307+E291</f>
        <v>1270298238.3</v>
      </c>
    </row>
    <row r="228" spans="1:5" ht="15.75">
      <c r="A228" s="2" t="s">
        <v>262</v>
      </c>
      <c r="B228" s="6" t="s">
        <v>259</v>
      </c>
      <c r="C228" s="6"/>
      <c r="D228" s="6"/>
      <c r="E228" s="92">
        <f>E229+E250</f>
        <v>410103980</v>
      </c>
    </row>
    <row r="229" spans="1:5" ht="31.5">
      <c r="A229" s="2" t="s">
        <v>76</v>
      </c>
      <c r="B229" s="6" t="s">
        <v>259</v>
      </c>
      <c r="C229" s="6" t="s">
        <v>60</v>
      </c>
      <c r="D229" s="6"/>
      <c r="E229" s="92">
        <f>E230+E247</f>
        <v>406103980</v>
      </c>
    </row>
    <row r="230" spans="1:5" ht="31.5">
      <c r="A230" s="2" t="s">
        <v>112</v>
      </c>
      <c r="B230" s="6" t="s">
        <v>259</v>
      </c>
      <c r="C230" s="6" t="s">
        <v>61</v>
      </c>
      <c r="D230" s="6"/>
      <c r="E230" s="92">
        <f>E239+E241+E243+E245+E233+E235+E237+E231</f>
        <v>404703980</v>
      </c>
    </row>
    <row r="231" spans="1:5" ht="39" customHeight="1">
      <c r="A231" s="2" t="s">
        <v>538</v>
      </c>
      <c r="B231" s="6" t="s">
        <v>259</v>
      </c>
      <c r="C231" s="6" t="s">
        <v>540</v>
      </c>
      <c r="D231" s="6"/>
      <c r="E231" s="92">
        <f>E232</f>
        <v>278000</v>
      </c>
    </row>
    <row r="232" spans="1:5" ht="31.5">
      <c r="A232" s="2" t="s">
        <v>308</v>
      </c>
      <c r="B232" s="6" t="s">
        <v>259</v>
      </c>
      <c r="C232" s="6" t="s">
        <v>540</v>
      </c>
      <c r="D232" s="6" t="s">
        <v>309</v>
      </c>
      <c r="E232" s="92">
        <v>278000</v>
      </c>
    </row>
    <row r="233" spans="1:5" ht="31.5">
      <c r="A233" s="2" t="s">
        <v>526</v>
      </c>
      <c r="B233" s="6" t="s">
        <v>259</v>
      </c>
      <c r="C233" s="6" t="s">
        <v>535</v>
      </c>
      <c r="D233" s="6"/>
      <c r="E233" s="92">
        <f>E234</f>
        <v>1282580</v>
      </c>
    </row>
    <row r="234" spans="1:5" ht="31.5">
      <c r="A234" s="2" t="s">
        <v>308</v>
      </c>
      <c r="B234" s="6" t="s">
        <v>259</v>
      </c>
      <c r="C234" s="6" t="s">
        <v>535</v>
      </c>
      <c r="D234" s="6" t="s">
        <v>309</v>
      </c>
      <c r="E234" s="92">
        <v>1282580</v>
      </c>
    </row>
    <row r="235" spans="1:5" ht="31.5">
      <c r="A235" s="2" t="s">
        <v>528</v>
      </c>
      <c r="B235" s="6" t="s">
        <v>259</v>
      </c>
      <c r="C235" s="6" t="s">
        <v>536</v>
      </c>
      <c r="D235" s="6"/>
      <c r="E235" s="92">
        <f>E236</f>
        <v>100000</v>
      </c>
    </row>
    <row r="236" spans="1:5" ht="31.5">
      <c r="A236" s="2" t="s">
        <v>308</v>
      </c>
      <c r="B236" s="6" t="s">
        <v>259</v>
      </c>
      <c r="C236" s="6" t="s">
        <v>536</v>
      </c>
      <c r="D236" s="6" t="s">
        <v>309</v>
      </c>
      <c r="E236" s="92">
        <v>100000</v>
      </c>
    </row>
    <row r="237" spans="1:5" ht="31.5">
      <c r="A237" s="2" t="s">
        <v>530</v>
      </c>
      <c r="B237" s="6" t="s">
        <v>259</v>
      </c>
      <c r="C237" s="6" t="s">
        <v>537</v>
      </c>
      <c r="D237" s="6"/>
      <c r="E237" s="92">
        <f>E238</f>
        <v>100000</v>
      </c>
    </row>
    <row r="238" spans="1:5" ht="31.5">
      <c r="A238" s="2" t="s">
        <v>308</v>
      </c>
      <c r="B238" s="6" t="s">
        <v>259</v>
      </c>
      <c r="C238" s="6" t="s">
        <v>537</v>
      </c>
      <c r="D238" s="6" t="s">
        <v>309</v>
      </c>
      <c r="E238" s="92">
        <v>100000</v>
      </c>
    </row>
    <row r="239" spans="1:5" ht="15.75">
      <c r="A239" s="2" t="s">
        <v>107</v>
      </c>
      <c r="B239" s="6" t="s">
        <v>259</v>
      </c>
      <c r="C239" s="6" t="s">
        <v>116</v>
      </c>
      <c r="D239" s="6"/>
      <c r="E239" s="92">
        <f>E240</f>
        <v>124772000</v>
      </c>
    </row>
    <row r="240" spans="1:5" ht="31.5">
      <c r="A240" s="2" t="s">
        <v>308</v>
      </c>
      <c r="B240" s="6" t="s">
        <v>259</v>
      </c>
      <c r="C240" s="6" t="s">
        <v>116</v>
      </c>
      <c r="D240" s="6" t="s">
        <v>309</v>
      </c>
      <c r="E240" s="92">
        <v>124772000</v>
      </c>
    </row>
    <row r="241" spans="1:5" ht="161.25" customHeight="1">
      <c r="A241" s="2" t="s">
        <v>340</v>
      </c>
      <c r="B241" s="6" t="s">
        <v>259</v>
      </c>
      <c r="C241" s="6" t="s">
        <v>113</v>
      </c>
      <c r="D241" s="6"/>
      <c r="E241" s="92">
        <f>E242</f>
        <v>198389200</v>
      </c>
    </row>
    <row r="242" spans="1:5" ht="31.5">
      <c r="A242" s="2" t="s">
        <v>308</v>
      </c>
      <c r="B242" s="6" t="s">
        <v>259</v>
      </c>
      <c r="C242" s="6" t="s">
        <v>113</v>
      </c>
      <c r="D242" s="6" t="s">
        <v>309</v>
      </c>
      <c r="E242" s="92">
        <v>198389200</v>
      </c>
    </row>
    <row r="243" spans="1:5" ht="189">
      <c r="A243" s="2" t="s">
        <v>7</v>
      </c>
      <c r="B243" s="6" t="s">
        <v>259</v>
      </c>
      <c r="C243" s="6" t="s">
        <v>114</v>
      </c>
      <c r="D243" s="6"/>
      <c r="E243" s="92">
        <f>E244</f>
        <v>2775400</v>
      </c>
    </row>
    <row r="244" spans="1:5" ht="31.5">
      <c r="A244" s="2" t="s">
        <v>308</v>
      </c>
      <c r="B244" s="6" t="s">
        <v>259</v>
      </c>
      <c r="C244" s="6" t="s">
        <v>114</v>
      </c>
      <c r="D244" s="6" t="s">
        <v>309</v>
      </c>
      <c r="E244" s="92">
        <v>2775400</v>
      </c>
    </row>
    <row r="245" spans="1:5" ht="194.25" customHeight="1">
      <c r="A245" s="2" t="s">
        <v>341</v>
      </c>
      <c r="B245" s="6" t="s">
        <v>259</v>
      </c>
      <c r="C245" s="6" t="s">
        <v>115</v>
      </c>
      <c r="D245" s="6"/>
      <c r="E245" s="92">
        <f>E246</f>
        <v>77006800</v>
      </c>
    </row>
    <row r="246" spans="1:5" ht="31.5">
      <c r="A246" s="2" t="s">
        <v>308</v>
      </c>
      <c r="B246" s="6" t="s">
        <v>259</v>
      </c>
      <c r="C246" s="6" t="s">
        <v>115</v>
      </c>
      <c r="D246" s="6" t="s">
        <v>309</v>
      </c>
      <c r="E246" s="92">
        <v>77006800</v>
      </c>
    </row>
    <row r="247" spans="1:5" ht="47.25">
      <c r="A247" s="2" t="s">
        <v>66</v>
      </c>
      <c r="B247" s="6" t="s">
        <v>259</v>
      </c>
      <c r="C247" s="6" t="s">
        <v>131</v>
      </c>
      <c r="D247" s="6"/>
      <c r="E247" s="92">
        <f>E248</f>
        <v>1400000</v>
      </c>
    </row>
    <row r="248" spans="1:5" ht="15.75">
      <c r="A248" s="2" t="s">
        <v>107</v>
      </c>
      <c r="B248" s="6" t="s">
        <v>259</v>
      </c>
      <c r="C248" s="6" t="s">
        <v>236</v>
      </c>
      <c r="D248" s="6"/>
      <c r="E248" s="92">
        <f>E249</f>
        <v>1400000</v>
      </c>
    </row>
    <row r="249" spans="1:5" ht="31.5">
      <c r="A249" s="2" t="s">
        <v>308</v>
      </c>
      <c r="B249" s="6" t="s">
        <v>259</v>
      </c>
      <c r="C249" s="6" t="s">
        <v>236</v>
      </c>
      <c r="D249" s="6" t="s">
        <v>309</v>
      </c>
      <c r="E249" s="92">
        <v>1400000</v>
      </c>
    </row>
    <row r="250" spans="1:5" ht="64.5" customHeight="1">
      <c r="A250" s="2" t="s">
        <v>176</v>
      </c>
      <c r="B250" s="6" t="s">
        <v>259</v>
      </c>
      <c r="C250" s="6" t="s">
        <v>177</v>
      </c>
      <c r="D250" s="6"/>
      <c r="E250" s="92">
        <f>E251</f>
        <v>4000000</v>
      </c>
    </row>
    <row r="251" spans="1:5" ht="63">
      <c r="A251" s="2" t="s">
        <v>336</v>
      </c>
      <c r="B251" s="6" t="s">
        <v>259</v>
      </c>
      <c r="C251" s="6" t="s">
        <v>179</v>
      </c>
      <c r="D251" s="6"/>
      <c r="E251" s="92">
        <f>E252</f>
        <v>4000000</v>
      </c>
    </row>
    <row r="252" spans="1:5" ht="31.5">
      <c r="A252" s="2" t="s">
        <v>232</v>
      </c>
      <c r="B252" s="6" t="s">
        <v>259</v>
      </c>
      <c r="C252" s="6" t="s">
        <v>233</v>
      </c>
      <c r="D252" s="6"/>
      <c r="E252" s="92">
        <f>E253</f>
        <v>4000000</v>
      </c>
    </row>
    <row r="253" spans="1:5" ht="32.25" customHeight="1">
      <c r="A253" s="2" t="s">
        <v>104</v>
      </c>
      <c r="B253" s="6" t="s">
        <v>259</v>
      </c>
      <c r="C253" s="6" t="s">
        <v>233</v>
      </c>
      <c r="D253" s="6" t="s">
        <v>315</v>
      </c>
      <c r="E253" s="92">
        <v>4000000</v>
      </c>
    </row>
    <row r="254" spans="1:5" ht="15.75">
      <c r="A254" s="2" t="s">
        <v>263</v>
      </c>
      <c r="B254" s="6" t="s">
        <v>19</v>
      </c>
      <c r="C254" s="6"/>
      <c r="D254" s="6"/>
      <c r="E254" s="92">
        <f>E255+E287</f>
        <v>678345358.3</v>
      </c>
    </row>
    <row r="255" spans="1:5" ht="31.5">
      <c r="A255" s="2" t="s">
        <v>76</v>
      </c>
      <c r="B255" s="6" t="s">
        <v>19</v>
      </c>
      <c r="C255" s="6" t="s">
        <v>60</v>
      </c>
      <c r="D255" s="6"/>
      <c r="E255" s="92">
        <f>E259+E280+E256</f>
        <v>674845358.3</v>
      </c>
    </row>
    <row r="256" spans="1:5" ht="15.75">
      <c r="A256" s="2" t="s">
        <v>497</v>
      </c>
      <c r="B256" s="6" t="s">
        <v>19</v>
      </c>
      <c r="C256" s="6" t="s">
        <v>488</v>
      </c>
      <c r="D256" s="6"/>
      <c r="E256" s="92">
        <f>E257</f>
        <v>394555.16</v>
      </c>
    </row>
    <row r="257" spans="1:5" ht="47.25">
      <c r="A257" s="2" t="s">
        <v>489</v>
      </c>
      <c r="B257" s="6" t="s">
        <v>19</v>
      </c>
      <c r="C257" s="6" t="s">
        <v>490</v>
      </c>
      <c r="D257" s="6"/>
      <c r="E257" s="92">
        <f>E258</f>
        <v>394555.16</v>
      </c>
    </row>
    <row r="258" spans="1:5" ht="31.5">
      <c r="A258" s="2" t="s">
        <v>308</v>
      </c>
      <c r="B258" s="6" t="s">
        <v>19</v>
      </c>
      <c r="C258" s="6" t="s">
        <v>490</v>
      </c>
      <c r="D258" s="6" t="s">
        <v>309</v>
      </c>
      <c r="E258" s="92">
        <v>394555.16</v>
      </c>
    </row>
    <row r="259" spans="1:5" ht="31.5">
      <c r="A259" s="2" t="s">
        <v>64</v>
      </c>
      <c r="B259" s="6" t="s">
        <v>19</v>
      </c>
      <c r="C259" s="6" t="s">
        <v>117</v>
      </c>
      <c r="D259" s="6"/>
      <c r="E259" s="92">
        <f>E270+E274+E276+E278+E272+E268+E262+E264+E266+E260</f>
        <v>609020682</v>
      </c>
    </row>
    <row r="260" spans="1:5" ht="36.75" customHeight="1">
      <c r="A260" s="2" t="s">
        <v>538</v>
      </c>
      <c r="B260" s="6" t="s">
        <v>19</v>
      </c>
      <c r="C260" s="6" t="s">
        <v>539</v>
      </c>
      <c r="D260" s="6"/>
      <c r="E260" s="92">
        <f>E261</f>
        <v>701000</v>
      </c>
    </row>
    <row r="261" spans="1:5" ht="36.75" customHeight="1">
      <c r="A261" s="2" t="s">
        <v>308</v>
      </c>
      <c r="B261" s="6" t="s">
        <v>19</v>
      </c>
      <c r="C261" s="6" t="s">
        <v>539</v>
      </c>
      <c r="D261" s="6" t="s">
        <v>309</v>
      </c>
      <c r="E261" s="92">
        <v>701000</v>
      </c>
    </row>
    <row r="262" spans="1:5" ht="31.5">
      <c r="A262" s="2" t="s">
        <v>526</v>
      </c>
      <c r="B262" s="6" t="s">
        <v>19</v>
      </c>
      <c r="C262" s="6" t="s">
        <v>532</v>
      </c>
      <c r="D262" s="6"/>
      <c r="E262" s="92">
        <f>E263</f>
        <v>111460</v>
      </c>
    </row>
    <row r="263" spans="1:5" ht="31.5">
      <c r="A263" s="2" t="s">
        <v>308</v>
      </c>
      <c r="B263" s="6" t="s">
        <v>19</v>
      </c>
      <c r="C263" s="6" t="s">
        <v>532</v>
      </c>
      <c r="D263" s="6" t="s">
        <v>309</v>
      </c>
      <c r="E263" s="92">
        <v>111460</v>
      </c>
    </row>
    <row r="264" spans="1:5" ht="31.5">
      <c r="A264" s="2" t="s">
        <v>528</v>
      </c>
      <c r="B264" s="6" t="s">
        <v>19</v>
      </c>
      <c r="C264" s="6" t="s">
        <v>533</v>
      </c>
      <c r="D264" s="6"/>
      <c r="E264" s="92">
        <f>E265</f>
        <v>70000</v>
      </c>
    </row>
    <row r="265" spans="1:5" ht="31.5">
      <c r="A265" s="2" t="s">
        <v>308</v>
      </c>
      <c r="B265" s="6" t="s">
        <v>19</v>
      </c>
      <c r="C265" s="6" t="s">
        <v>533</v>
      </c>
      <c r="D265" s="6" t="s">
        <v>309</v>
      </c>
      <c r="E265" s="92">
        <v>70000</v>
      </c>
    </row>
    <row r="266" spans="1:5" ht="31.5">
      <c r="A266" s="2" t="s">
        <v>530</v>
      </c>
      <c r="B266" s="6" t="s">
        <v>19</v>
      </c>
      <c r="C266" s="6" t="s">
        <v>534</v>
      </c>
      <c r="D266" s="6"/>
      <c r="E266" s="92">
        <f>E267</f>
        <v>70000</v>
      </c>
    </row>
    <row r="267" spans="1:5" ht="31.5">
      <c r="A267" s="2" t="s">
        <v>308</v>
      </c>
      <c r="B267" s="6" t="s">
        <v>19</v>
      </c>
      <c r="C267" s="6" t="s">
        <v>534</v>
      </c>
      <c r="D267" s="6" t="s">
        <v>309</v>
      </c>
      <c r="E267" s="92">
        <v>70000</v>
      </c>
    </row>
    <row r="268" spans="1:5" ht="15.75">
      <c r="A268" s="2" t="s">
        <v>386</v>
      </c>
      <c r="B268" s="6" t="s">
        <v>19</v>
      </c>
      <c r="C268" s="6" t="s">
        <v>385</v>
      </c>
      <c r="D268" s="6"/>
      <c r="E268" s="92">
        <f>E269</f>
        <v>5047000</v>
      </c>
    </row>
    <row r="269" spans="1:5" ht="31.5">
      <c r="A269" s="2" t="s">
        <v>308</v>
      </c>
      <c r="B269" s="6" t="s">
        <v>19</v>
      </c>
      <c r="C269" s="6" t="s">
        <v>385</v>
      </c>
      <c r="D269" s="6" t="s">
        <v>309</v>
      </c>
      <c r="E269" s="92">
        <v>5047000</v>
      </c>
    </row>
    <row r="270" spans="1:5" ht="31.5" customHeight="1">
      <c r="A270" s="2" t="s">
        <v>108</v>
      </c>
      <c r="B270" s="6" t="s">
        <v>19</v>
      </c>
      <c r="C270" s="6" t="s">
        <v>121</v>
      </c>
      <c r="D270" s="6"/>
      <c r="E270" s="92">
        <f>E271</f>
        <v>159707200</v>
      </c>
    </row>
    <row r="271" spans="1:5" ht="31.5">
      <c r="A271" s="2" t="s">
        <v>308</v>
      </c>
      <c r="B271" s="6" t="s">
        <v>19</v>
      </c>
      <c r="C271" s="6" t="s">
        <v>121</v>
      </c>
      <c r="D271" s="6" t="s">
        <v>309</v>
      </c>
      <c r="E271" s="92">
        <v>159707200</v>
      </c>
    </row>
    <row r="272" spans="1:5" ht="46.5" customHeight="1">
      <c r="A272" s="2" t="s">
        <v>465</v>
      </c>
      <c r="B272" s="6" t="s">
        <v>19</v>
      </c>
      <c r="C272" s="6" t="s">
        <v>464</v>
      </c>
      <c r="D272" s="6"/>
      <c r="E272" s="92">
        <f>E273</f>
        <v>42134022</v>
      </c>
    </row>
    <row r="273" spans="1:5" ht="31.5">
      <c r="A273" s="2" t="s">
        <v>308</v>
      </c>
      <c r="B273" s="6" t="s">
        <v>19</v>
      </c>
      <c r="C273" s="6" t="s">
        <v>464</v>
      </c>
      <c r="D273" s="6" t="s">
        <v>309</v>
      </c>
      <c r="E273" s="92">
        <v>42134022</v>
      </c>
    </row>
    <row r="274" spans="1:5" ht="143.25" customHeight="1">
      <c r="A274" s="2" t="s">
        <v>342</v>
      </c>
      <c r="B274" s="6" t="s">
        <v>19</v>
      </c>
      <c r="C274" s="6" t="s">
        <v>118</v>
      </c>
      <c r="D274" s="6"/>
      <c r="E274" s="92">
        <f>E275</f>
        <v>347092300</v>
      </c>
    </row>
    <row r="275" spans="1:5" ht="31.5">
      <c r="A275" s="2" t="s">
        <v>308</v>
      </c>
      <c r="B275" s="6" t="s">
        <v>19</v>
      </c>
      <c r="C275" s="6" t="s">
        <v>118</v>
      </c>
      <c r="D275" s="6" t="s">
        <v>309</v>
      </c>
      <c r="E275" s="92">
        <v>347092300</v>
      </c>
    </row>
    <row r="276" spans="1:5" ht="156" customHeight="1">
      <c r="A276" s="2" t="s">
        <v>343</v>
      </c>
      <c r="B276" s="6" t="s">
        <v>19</v>
      </c>
      <c r="C276" s="6" t="s">
        <v>119</v>
      </c>
      <c r="D276" s="6"/>
      <c r="E276" s="92">
        <f>E277</f>
        <v>15676500</v>
      </c>
    </row>
    <row r="277" spans="1:5" ht="31.5">
      <c r="A277" s="2" t="s">
        <v>308</v>
      </c>
      <c r="B277" s="6" t="s">
        <v>19</v>
      </c>
      <c r="C277" s="6" t="s">
        <v>119</v>
      </c>
      <c r="D277" s="6" t="s">
        <v>309</v>
      </c>
      <c r="E277" s="92">
        <v>15676500</v>
      </c>
    </row>
    <row r="278" spans="1:5" ht="179.25" customHeight="1">
      <c r="A278" s="2" t="s">
        <v>344</v>
      </c>
      <c r="B278" s="6" t="s">
        <v>19</v>
      </c>
      <c r="C278" s="6" t="s">
        <v>120</v>
      </c>
      <c r="D278" s="6"/>
      <c r="E278" s="92">
        <f>E279</f>
        <v>38411200</v>
      </c>
    </row>
    <row r="279" spans="1:5" ht="37.5" customHeight="1">
      <c r="A279" s="2" t="s">
        <v>308</v>
      </c>
      <c r="B279" s="6" t="s">
        <v>19</v>
      </c>
      <c r="C279" s="6" t="s">
        <v>120</v>
      </c>
      <c r="D279" s="6" t="s">
        <v>309</v>
      </c>
      <c r="E279" s="92">
        <v>38411200</v>
      </c>
    </row>
    <row r="280" spans="1:5" ht="47.25">
      <c r="A280" s="2" t="s">
        <v>66</v>
      </c>
      <c r="B280" s="6" t="s">
        <v>19</v>
      </c>
      <c r="C280" s="6" t="s">
        <v>131</v>
      </c>
      <c r="D280" s="6"/>
      <c r="E280" s="92">
        <f>E285+E283+E281</f>
        <v>65430121.14</v>
      </c>
    </row>
    <row r="281" spans="1:5" ht="47.25">
      <c r="A281" s="2" t="s">
        <v>495</v>
      </c>
      <c r="B281" s="6" t="s">
        <v>19</v>
      </c>
      <c r="C281" s="6" t="s">
        <v>496</v>
      </c>
      <c r="D281" s="6"/>
      <c r="E281" s="92">
        <f>E282</f>
        <v>45758621.14</v>
      </c>
    </row>
    <row r="282" spans="1:5" ht="31.5">
      <c r="A282" s="2" t="s">
        <v>308</v>
      </c>
      <c r="B282" s="6" t="s">
        <v>19</v>
      </c>
      <c r="C282" s="6" t="s">
        <v>496</v>
      </c>
      <c r="D282" s="6" t="s">
        <v>309</v>
      </c>
      <c r="E282" s="92">
        <v>45758621.14</v>
      </c>
    </row>
    <row r="283" spans="1:5" ht="47.25">
      <c r="A283" s="2" t="s">
        <v>397</v>
      </c>
      <c r="B283" s="6" t="s">
        <v>19</v>
      </c>
      <c r="C283" s="6" t="s">
        <v>33</v>
      </c>
      <c r="D283" s="6"/>
      <c r="E283" s="92">
        <f>E284</f>
        <v>7871500</v>
      </c>
    </row>
    <row r="284" spans="1:5" ht="31.5">
      <c r="A284" s="2" t="s">
        <v>308</v>
      </c>
      <c r="B284" s="6" t="s">
        <v>19</v>
      </c>
      <c r="C284" s="6" t="s">
        <v>33</v>
      </c>
      <c r="D284" s="6" t="s">
        <v>309</v>
      </c>
      <c r="E284" s="92">
        <v>7871500</v>
      </c>
    </row>
    <row r="285" spans="1:5" ht="37.5" customHeight="1">
      <c r="A285" s="2" t="s">
        <v>108</v>
      </c>
      <c r="B285" s="6" t="s">
        <v>19</v>
      </c>
      <c r="C285" s="6" t="s">
        <v>237</v>
      </c>
      <c r="D285" s="6"/>
      <c r="E285" s="92">
        <f>E286</f>
        <v>11800000</v>
      </c>
    </row>
    <row r="286" spans="1:5" ht="31.5">
      <c r="A286" s="2" t="s">
        <v>308</v>
      </c>
      <c r="B286" s="6" t="s">
        <v>19</v>
      </c>
      <c r="C286" s="6" t="s">
        <v>237</v>
      </c>
      <c r="D286" s="6" t="s">
        <v>309</v>
      </c>
      <c r="E286" s="92">
        <v>11800000</v>
      </c>
    </row>
    <row r="287" spans="1:5" ht="48.75" customHeight="1">
      <c r="A287" s="2" t="s">
        <v>176</v>
      </c>
      <c r="B287" s="6" t="s">
        <v>19</v>
      </c>
      <c r="C287" s="6" t="s">
        <v>177</v>
      </c>
      <c r="D287" s="6"/>
      <c r="E287" s="92">
        <f>E288</f>
        <v>3500000</v>
      </c>
    </row>
    <row r="288" spans="1:5" ht="63">
      <c r="A288" s="2" t="s">
        <v>336</v>
      </c>
      <c r="B288" s="6" t="s">
        <v>19</v>
      </c>
      <c r="C288" s="6" t="s">
        <v>179</v>
      </c>
      <c r="D288" s="6"/>
      <c r="E288" s="92">
        <f>E289</f>
        <v>3500000</v>
      </c>
    </row>
    <row r="289" spans="1:5" ht="31.5">
      <c r="A289" s="2" t="s">
        <v>232</v>
      </c>
      <c r="B289" s="6" t="s">
        <v>19</v>
      </c>
      <c r="C289" s="6" t="s">
        <v>233</v>
      </c>
      <c r="D289" s="6"/>
      <c r="E289" s="92">
        <f>E290</f>
        <v>3500000</v>
      </c>
    </row>
    <row r="290" spans="1:5" ht="33" customHeight="1">
      <c r="A290" s="2" t="s">
        <v>104</v>
      </c>
      <c r="B290" s="6" t="s">
        <v>19</v>
      </c>
      <c r="C290" s="6" t="s">
        <v>233</v>
      </c>
      <c r="D290" s="6" t="s">
        <v>315</v>
      </c>
      <c r="E290" s="92">
        <v>3500000</v>
      </c>
    </row>
    <row r="291" spans="1:5" ht="15.75">
      <c r="A291" s="2" t="s">
        <v>250</v>
      </c>
      <c r="B291" s="6" t="s">
        <v>249</v>
      </c>
      <c r="C291" s="6"/>
      <c r="D291" s="6"/>
      <c r="E291" s="92">
        <f>E301+E292</f>
        <v>106616800</v>
      </c>
    </row>
    <row r="292" spans="1:5" ht="31.5">
      <c r="A292" s="2" t="s">
        <v>76</v>
      </c>
      <c r="B292" s="6" t="s">
        <v>249</v>
      </c>
      <c r="C292" s="6" t="s">
        <v>60</v>
      </c>
      <c r="D292" s="6"/>
      <c r="E292" s="92">
        <f>E293+E298</f>
        <v>67716200</v>
      </c>
    </row>
    <row r="293" spans="1:5" ht="31.5">
      <c r="A293" s="2" t="s">
        <v>122</v>
      </c>
      <c r="B293" s="6" t="s">
        <v>249</v>
      </c>
      <c r="C293" s="6" t="s">
        <v>123</v>
      </c>
      <c r="D293" s="6"/>
      <c r="E293" s="92">
        <f>E296+E294</f>
        <v>57336200</v>
      </c>
    </row>
    <row r="294" spans="1:5" ht="47.25">
      <c r="A294" s="2" t="s">
        <v>373</v>
      </c>
      <c r="B294" s="6" t="s">
        <v>249</v>
      </c>
      <c r="C294" s="6" t="s">
        <v>35</v>
      </c>
      <c r="D294" s="6"/>
      <c r="E294" s="92">
        <f>E295</f>
        <v>13265200</v>
      </c>
    </row>
    <row r="295" spans="1:5" ht="31.5">
      <c r="A295" s="2" t="s">
        <v>308</v>
      </c>
      <c r="B295" s="6" t="s">
        <v>249</v>
      </c>
      <c r="C295" s="6" t="s">
        <v>35</v>
      </c>
      <c r="D295" s="6" t="s">
        <v>309</v>
      </c>
      <c r="E295" s="92">
        <v>13265200</v>
      </c>
    </row>
    <row r="296" spans="1:5" ht="15.75">
      <c r="A296" s="2" t="s">
        <v>109</v>
      </c>
      <c r="B296" s="6" t="s">
        <v>249</v>
      </c>
      <c r="C296" s="6" t="s">
        <v>124</v>
      </c>
      <c r="D296" s="6"/>
      <c r="E296" s="92">
        <f>E297</f>
        <v>44071000</v>
      </c>
    </row>
    <row r="297" spans="1:5" ht="31.5">
      <c r="A297" s="2" t="s">
        <v>308</v>
      </c>
      <c r="B297" s="6" t="s">
        <v>249</v>
      </c>
      <c r="C297" s="6" t="s">
        <v>124</v>
      </c>
      <c r="D297" s="6" t="s">
        <v>309</v>
      </c>
      <c r="E297" s="92">
        <v>44071000</v>
      </c>
    </row>
    <row r="298" spans="1:5" ht="36" customHeight="1">
      <c r="A298" s="2" t="s">
        <v>406</v>
      </c>
      <c r="B298" s="6" t="s">
        <v>249</v>
      </c>
      <c r="C298" s="6" t="s">
        <v>407</v>
      </c>
      <c r="D298" s="6"/>
      <c r="E298" s="92">
        <f>E299</f>
        <v>10380000</v>
      </c>
    </row>
    <row r="299" spans="1:5" ht="35.25" customHeight="1">
      <c r="A299" s="2" t="s">
        <v>494</v>
      </c>
      <c r="B299" s="6" t="s">
        <v>249</v>
      </c>
      <c r="C299" s="6" t="s">
        <v>493</v>
      </c>
      <c r="D299" s="6"/>
      <c r="E299" s="92">
        <f>E300</f>
        <v>10380000</v>
      </c>
    </row>
    <row r="300" spans="1:5" ht="31.5">
      <c r="A300" s="2" t="s">
        <v>308</v>
      </c>
      <c r="B300" s="6" t="s">
        <v>249</v>
      </c>
      <c r="C300" s="6" t="s">
        <v>493</v>
      </c>
      <c r="D300" s="6" t="s">
        <v>309</v>
      </c>
      <c r="E300" s="92">
        <v>10380000</v>
      </c>
    </row>
    <row r="301" spans="1:5" ht="31.5">
      <c r="A301" s="2" t="s">
        <v>2</v>
      </c>
      <c r="B301" s="6" t="s">
        <v>249</v>
      </c>
      <c r="C301" s="6" t="s">
        <v>151</v>
      </c>
      <c r="D301" s="6"/>
      <c r="E301" s="92">
        <f>E302</f>
        <v>38900600</v>
      </c>
    </row>
    <row r="302" spans="1:5" ht="31.5">
      <c r="A302" s="2" t="s">
        <v>4</v>
      </c>
      <c r="B302" s="6" t="s">
        <v>249</v>
      </c>
      <c r="C302" s="6" t="s">
        <v>157</v>
      </c>
      <c r="D302" s="6"/>
      <c r="E302" s="92">
        <f>E305+E303</f>
        <v>38900600</v>
      </c>
    </row>
    <row r="303" spans="1:5" ht="47.25">
      <c r="A303" s="2" t="s">
        <v>373</v>
      </c>
      <c r="B303" s="6" t="s">
        <v>249</v>
      </c>
      <c r="C303" s="6" t="s">
        <v>36</v>
      </c>
      <c r="D303" s="6"/>
      <c r="E303" s="92">
        <f>E304</f>
        <v>9526600</v>
      </c>
    </row>
    <row r="304" spans="1:5" ht="31.5">
      <c r="A304" s="2" t="s">
        <v>308</v>
      </c>
      <c r="B304" s="6" t="s">
        <v>249</v>
      </c>
      <c r="C304" s="6" t="s">
        <v>36</v>
      </c>
      <c r="D304" s="6" t="s">
        <v>309</v>
      </c>
      <c r="E304" s="92">
        <v>9526600</v>
      </c>
    </row>
    <row r="305" spans="1:5" ht="15.75">
      <c r="A305" s="2" t="s">
        <v>109</v>
      </c>
      <c r="B305" s="6" t="s">
        <v>249</v>
      </c>
      <c r="C305" s="6" t="s">
        <v>158</v>
      </c>
      <c r="D305" s="6"/>
      <c r="E305" s="92">
        <f>E306</f>
        <v>29374000</v>
      </c>
    </row>
    <row r="306" spans="1:5" ht="31.5">
      <c r="A306" s="2" t="s">
        <v>308</v>
      </c>
      <c r="B306" s="6" t="s">
        <v>249</v>
      </c>
      <c r="C306" s="6" t="s">
        <v>158</v>
      </c>
      <c r="D306" s="6" t="s">
        <v>309</v>
      </c>
      <c r="E306" s="92">
        <v>29374000</v>
      </c>
    </row>
    <row r="307" spans="1:5" ht="15.75">
      <c r="A307" s="2" t="s">
        <v>245</v>
      </c>
      <c r="B307" s="6" t="s">
        <v>20</v>
      </c>
      <c r="C307" s="6"/>
      <c r="D307" s="6"/>
      <c r="E307" s="92">
        <f>E308+E318+E322</f>
        <v>34849100</v>
      </c>
    </row>
    <row r="308" spans="1:5" ht="31.5">
      <c r="A308" s="2" t="s">
        <v>76</v>
      </c>
      <c r="B308" s="6" t="s">
        <v>20</v>
      </c>
      <c r="C308" s="6" t="s">
        <v>60</v>
      </c>
      <c r="D308" s="6"/>
      <c r="E308" s="92">
        <f>E309</f>
        <v>20963100</v>
      </c>
    </row>
    <row r="309" spans="1:5" ht="31.5">
      <c r="A309" s="2" t="s">
        <v>215</v>
      </c>
      <c r="B309" s="6" t="s">
        <v>20</v>
      </c>
      <c r="C309" s="6" t="s">
        <v>126</v>
      </c>
      <c r="D309" s="6"/>
      <c r="E309" s="92">
        <f>E310+E315+E313</f>
        <v>20963100</v>
      </c>
    </row>
    <row r="310" spans="1:5" ht="15.75">
      <c r="A310" s="2" t="s">
        <v>287</v>
      </c>
      <c r="B310" s="6" t="s">
        <v>20</v>
      </c>
      <c r="C310" s="6" t="s">
        <v>50</v>
      </c>
      <c r="D310" s="6"/>
      <c r="E310" s="92">
        <f>E311+E312</f>
        <v>2150000</v>
      </c>
    </row>
    <row r="311" spans="1:5" ht="15.75">
      <c r="A311" s="2" t="s">
        <v>313</v>
      </c>
      <c r="B311" s="6" t="s">
        <v>20</v>
      </c>
      <c r="C311" s="6" t="s">
        <v>50</v>
      </c>
      <c r="D311" s="6" t="s">
        <v>312</v>
      </c>
      <c r="E311" s="92">
        <v>550000</v>
      </c>
    </row>
    <row r="312" spans="1:5" ht="31.5">
      <c r="A312" s="2" t="s">
        <v>308</v>
      </c>
      <c r="B312" s="6" t="s">
        <v>20</v>
      </c>
      <c r="C312" s="6" t="s">
        <v>50</v>
      </c>
      <c r="D312" s="6" t="s">
        <v>309</v>
      </c>
      <c r="E312" s="92">
        <v>1600000</v>
      </c>
    </row>
    <row r="313" spans="1:5" ht="15.75">
      <c r="A313" s="2" t="s">
        <v>456</v>
      </c>
      <c r="B313" s="6" t="s">
        <v>20</v>
      </c>
      <c r="C313" s="6" t="s">
        <v>457</v>
      </c>
      <c r="D313" s="6"/>
      <c r="E313" s="92">
        <f>E314</f>
        <v>2800000</v>
      </c>
    </row>
    <row r="314" spans="1:5" ht="31.5">
      <c r="A314" s="2" t="s">
        <v>308</v>
      </c>
      <c r="B314" s="6" t="s">
        <v>20</v>
      </c>
      <c r="C314" s="6" t="s">
        <v>457</v>
      </c>
      <c r="D314" s="6" t="s">
        <v>309</v>
      </c>
      <c r="E314" s="92">
        <v>2800000</v>
      </c>
    </row>
    <row r="315" spans="1:5" ht="78.75">
      <c r="A315" s="2" t="s">
        <v>400</v>
      </c>
      <c r="B315" s="6" t="s">
        <v>20</v>
      </c>
      <c r="C315" s="6" t="s">
        <v>51</v>
      </c>
      <c r="D315" s="6"/>
      <c r="E315" s="92">
        <f>E316+E317</f>
        <v>16013100</v>
      </c>
    </row>
    <row r="316" spans="1:5" ht="15.75">
      <c r="A316" s="2" t="s">
        <v>313</v>
      </c>
      <c r="B316" s="6" t="s">
        <v>20</v>
      </c>
      <c r="C316" s="6" t="s">
        <v>51</v>
      </c>
      <c r="D316" s="6" t="s">
        <v>312</v>
      </c>
      <c r="E316" s="92">
        <v>9499100</v>
      </c>
    </row>
    <row r="317" spans="1:5" ht="31.5">
      <c r="A317" s="2" t="s">
        <v>308</v>
      </c>
      <c r="B317" s="6" t="s">
        <v>20</v>
      </c>
      <c r="C317" s="6" t="s">
        <v>51</v>
      </c>
      <c r="D317" s="6" t="s">
        <v>309</v>
      </c>
      <c r="E317" s="92">
        <v>6514000</v>
      </c>
    </row>
    <row r="318" spans="1:5" ht="35.25" customHeight="1">
      <c r="A318" s="2" t="s">
        <v>139</v>
      </c>
      <c r="B318" s="6" t="s">
        <v>20</v>
      </c>
      <c r="C318" s="6" t="s">
        <v>140</v>
      </c>
      <c r="D318" s="6"/>
      <c r="E318" s="92">
        <f>E319</f>
        <v>13666000</v>
      </c>
    </row>
    <row r="319" spans="1:5" ht="31.5">
      <c r="A319" s="2" t="s">
        <v>141</v>
      </c>
      <c r="B319" s="6" t="s">
        <v>20</v>
      </c>
      <c r="C319" s="6" t="s">
        <v>142</v>
      </c>
      <c r="D319" s="6"/>
      <c r="E319" s="92">
        <f>E320</f>
        <v>13666000</v>
      </c>
    </row>
    <row r="320" spans="1:5" ht="15.75">
      <c r="A320" s="2" t="s">
        <v>314</v>
      </c>
      <c r="B320" s="6" t="s">
        <v>20</v>
      </c>
      <c r="C320" s="6" t="s">
        <v>143</v>
      </c>
      <c r="D320" s="6"/>
      <c r="E320" s="92">
        <f>E321</f>
        <v>13666000</v>
      </c>
    </row>
    <row r="321" spans="1:5" ht="31.5">
      <c r="A321" s="2" t="s">
        <v>308</v>
      </c>
      <c r="B321" s="6" t="s">
        <v>20</v>
      </c>
      <c r="C321" s="6" t="s">
        <v>143</v>
      </c>
      <c r="D321" s="6" t="s">
        <v>309</v>
      </c>
      <c r="E321" s="92">
        <v>13666000</v>
      </c>
    </row>
    <row r="322" spans="1:5" ht="31.5">
      <c r="A322" s="2" t="s">
        <v>201</v>
      </c>
      <c r="B322" s="6" t="s">
        <v>20</v>
      </c>
      <c r="C322" s="6" t="s">
        <v>202</v>
      </c>
      <c r="D322" s="6"/>
      <c r="E322" s="92">
        <f>E323</f>
        <v>220000</v>
      </c>
    </row>
    <row r="323" spans="1:5" ht="31.5">
      <c r="A323" s="5" t="s">
        <v>423</v>
      </c>
      <c r="B323" s="6" t="s">
        <v>20</v>
      </c>
      <c r="C323" s="6" t="s">
        <v>207</v>
      </c>
      <c r="D323" s="6"/>
      <c r="E323" s="92">
        <f>E324</f>
        <v>220000</v>
      </c>
    </row>
    <row r="324" spans="1:5" ht="15.75">
      <c r="A324" s="2" t="s">
        <v>287</v>
      </c>
      <c r="B324" s="6" t="s">
        <v>20</v>
      </c>
      <c r="C324" s="6" t="s">
        <v>206</v>
      </c>
      <c r="D324" s="6"/>
      <c r="E324" s="92">
        <f>E325</f>
        <v>220000</v>
      </c>
    </row>
    <row r="325" spans="1:5" ht="31.5">
      <c r="A325" s="2" t="s">
        <v>308</v>
      </c>
      <c r="B325" s="6" t="s">
        <v>20</v>
      </c>
      <c r="C325" s="6" t="s">
        <v>206</v>
      </c>
      <c r="D325" s="6" t="s">
        <v>309</v>
      </c>
      <c r="E325" s="92">
        <v>220000</v>
      </c>
    </row>
    <row r="326" spans="1:5" ht="15.75">
      <c r="A326" s="2" t="s">
        <v>21</v>
      </c>
      <c r="B326" s="6" t="s">
        <v>22</v>
      </c>
      <c r="C326" s="6"/>
      <c r="D326" s="6"/>
      <c r="E326" s="92">
        <f>E327</f>
        <v>40383000</v>
      </c>
    </row>
    <row r="327" spans="1:5" ht="31.5">
      <c r="A327" s="2" t="s">
        <v>76</v>
      </c>
      <c r="B327" s="6" t="s">
        <v>22</v>
      </c>
      <c r="C327" s="6" t="s">
        <v>60</v>
      </c>
      <c r="D327" s="6"/>
      <c r="E327" s="92">
        <f>E328+E333</f>
        <v>40383000</v>
      </c>
    </row>
    <row r="328" spans="1:5" ht="31.5">
      <c r="A328" s="2" t="s">
        <v>129</v>
      </c>
      <c r="B328" s="6" t="s">
        <v>22</v>
      </c>
      <c r="C328" s="6" t="s">
        <v>128</v>
      </c>
      <c r="D328" s="6"/>
      <c r="E328" s="92">
        <f>E329</f>
        <v>2500000</v>
      </c>
    </row>
    <row r="329" spans="1:5" ht="15.75">
      <c r="A329" s="2" t="s">
        <v>110</v>
      </c>
      <c r="B329" s="6" t="s">
        <v>22</v>
      </c>
      <c r="C329" s="6" t="s">
        <v>53</v>
      </c>
      <c r="D329" s="6"/>
      <c r="E329" s="92">
        <f>E330+E331+E332</f>
        <v>2500000</v>
      </c>
    </row>
    <row r="330" spans="1:5" ht="47.25">
      <c r="A330" s="2" t="s">
        <v>300</v>
      </c>
      <c r="B330" s="6" t="s">
        <v>22</v>
      </c>
      <c r="C330" s="6" t="s">
        <v>53</v>
      </c>
      <c r="D330" s="6" t="s">
        <v>301</v>
      </c>
      <c r="E330" s="92">
        <v>1340000</v>
      </c>
    </row>
    <row r="331" spans="1:5" ht="31.5">
      <c r="A331" s="2" t="s">
        <v>324</v>
      </c>
      <c r="B331" s="6" t="s">
        <v>22</v>
      </c>
      <c r="C331" s="6" t="s">
        <v>53</v>
      </c>
      <c r="D331" s="6" t="s">
        <v>302</v>
      </c>
      <c r="E331" s="92">
        <v>890000</v>
      </c>
    </row>
    <row r="332" spans="1:5" ht="31.5">
      <c r="A332" s="2" t="s">
        <v>308</v>
      </c>
      <c r="B332" s="6" t="s">
        <v>22</v>
      </c>
      <c r="C332" s="6" t="s">
        <v>53</v>
      </c>
      <c r="D332" s="6" t="s">
        <v>309</v>
      </c>
      <c r="E332" s="92">
        <v>270000</v>
      </c>
    </row>
    <row r="333" spans="1:5" ht="31.5">
      <c r="A333" s="2" t="s">
        <v>132</v>
      </c>
      <c r="B333" s="6" t="s">
        <v>22</v>
      </c>
      <c r="C333" s="6" t="s">
        <v>130</v>
      </c>
      <c r="D333" s="6"/>
      <c r="E333" s="92">
        <f>E336+E334</f>
        <v>37883000</v>
      </c>
    </row>
    <row r="334" spans="1:5" ht="15.75">
      <c r="A334" s="2" t="s">
        <v>466</v>
      </c>
      <c r="B334" s="6" t="s">
        <v>22</v>
      </c>
      <c r="C334" s="6" t="s">
        <v>467</v>
      </c>
      <c r="D334" s="6"/>
      <c r="E334" s="92">
        <f>E335</f>
        <v>100000</v>
      </c>
    </row>
    <row r="335" spans="1:5" ht="31.5">
      <c r="A335" s="2" t="s">
        <v>324</v>
      </c>
      <c r="B335" s="6" t="s">
        <v>22</v>
      </c>
      <c r="C335" s="6" t="s">
        <v>467</v>
      </c>
      <c r="D335" s="6" t="s">
        <v>302</v>
      </c>
      <c r="E335" s="92">
        <v>100000</v>
      </c>
    </row>
    <row r="336" spans="1:5" ht="47.25">
      <c r="A336" s="2" t="s">
        <v>286</v>
      </c>
      <c r="B336" s="6" t="s">
        <v>22</v>
      </c>
      <c r="C336" s="6" t="s">
        <v>54</v>
      </c>
      <c r="D336" s="6"/>
      <c r="E336" s="92">
        <f>E337+E338+E339</f>
        <v>37783000</v>
      </c>
    </row>
    <row r="337" spans="1:5" ht="47.25">
      <c r="A337" s="2" t="s">
        <v>300</v>
      </c>
      <c r="B337" s="6" t="s">
        <v>22</v>
      </c>
      <c r="C337" s="6" t="s">
        <v>54</v>
      </c>
      <c r="D337" s="6" t="s">
        <v>301</v>
      </c>
      <c r="E337" s="92">
        <v>31004000</v>
      </c>
    </row>
    <row r="338" spans="1:5" ht="31.5">
      <c r="A338" s="2" t="s">
        <v>324</v>
      </c>
      <c r="B338" s="6" t="s">
        <v>22</v>
      </c>
      <c r="C338" s="6" t="s">
        <v>54</v>
      </c>
      <c r="D338" s="6" t="s">
        <v>302</v>
      </c>
      <c r="E338" s="92">
        <v>6634000</v>
      </c>
    </row>
    <row r="339" spans="1:5" ht="15.75">
      <c r="A339" s="2" t="s">
        <v>303</v>
      </c>
      <c r="B339" s="6" t="s">
        <v>22</v>
      </c>
      <c r="C339" s="6" t="s">
        <v>54</v>
      </c>
      <c r="D339" s="6" t="s">
        <v>304</v>
      </c>
      <c r="E339" s="92">
        <v>145000</v>
      </c>
    </row>
    <row r="340" spans="1:5" ht="15.75">
      <c r="A340" s="31" t="s">
        <v>105</v>
      </c>
      <c r="B340" s="4" t="s">
        <v>260</v>
      </c>
      <c r="C340" s="4"/>
      <c r="D340" s="4"/>
      <c r="E340" s="103">
        <f>E341</f>
        <v>99166200</v>
      </c>
    </row>
    <row r="341" spans="1:5" ht="15.75">
      <c r="A341" s="2" t="s">
        <v>23</v>
      </c>
      <c r="B341" s="6" t="s">
        <v>261</v>
      </c>
      <c r="C341" s="6"/>
      <c r="D341" s="6"/>
      <c r="E341" s="92">
        <f>E342+E367</f>
        <v>99166200</v>
      </c>
    </row>
    <row r="342" spans="1:5" ht="31.5">
      <c r="A342" s="2" t="s">
        <v>2</v>
      </c>
      <c r="B342" s="6" t="s">
        <v>261</v>
      </c>
      <c r="C342" s="6" t="s">
        <v>151</v>
      </c>
      <c r="D342" s="6"/>
      <c r="E342" s="92">
        <f>E343+E364</f>
        <v>98716200</v>
      </c>
    </row>
    <row r="343" spans="1:5" ht="47.25">
      <c r="A343" s="2" t="s">
        <v>153</v>
      </c>
      <c r="B343" s="6" t="s">
        <v>261</v>
      </c>
      <c r="C343" s="6" t="s">
        <v>152</v>
      </c>
      <c r="D343" s="6"/>
      <c r="E343" s="92">
        <f>E355+E360+E362+E344+E346+E349+E351+E353+E358</f>
        <v>97778200</v>
      </c>
    </row>
    <row r="344" spans="1:5" ht="47.25">
      <c r="A344" s="2" t="s">
        <v>398</v>
      </c>
      <c r="B344" s="6" t="s">
        <v>261</v>
      </c>
      <c r="C344" s="6" t="s">
        <v>351</v>
      </c>
      <c r="D344" s="6"/>
      <c r="E344" s="92">
        <f>E345</f>
        <v>922400</v>
      </c>
    </row>
    <row r="345" spans="1:5" ht="31.5">
      <c r="A345" s="2" t="s">
        <v>308</v>
      </c>
      <c r="B345" s="6" t="s">
        <v>261</v>
      </c>
      <c r="C345" s="6" t="s">
        <v>351</v>
      </c>
      <c r="D345" s="6" t="s">
        <v>309</v>
      </c>
      <c r="E345" s="92">
        <v>922400</v>
      </c>
    </row>
    <row r="346" spans="1:5" ht="81" customHeight="1">
      <c r="A346" s="2" t="s">
        <v>374</v>
      </c>
      <c r="B346" s="6" t="s">
        <v>261</v>
      </c>
      <c r="C346" s="6" t="s">
        <v>37</v>
      </c>
      <c r="D346" s="6"/>
      <c r="E346" s="92">
        <f>E348+E347</f>
        <v>27335800</v>
      </c>
    </row>
    <row r="347" spans="1:5" ht="15.75">
      <c r="A347" s="2" t="s">
        <v>253</v>
      </c>
      <c r="B347" s="6" t="s">
        <v>261</v>
      </c>
      <c r="C347" s="6" t="s">
        <v>37</v>
      </c>
      <c r="D347" s="6" t="s">
        <v>311</v>
      </c>
      <c r="E347" s="92">
        <v>6503000</v>
      </c>
    </row>
    <row r="348" spans="1:5" ht="31.5">
      <c r="A348" s="2" t="s">
        <v>308</v>
      </c>
      <c r="B348" s="6" t="s">
        <v>261</v>
      </c>
      <c r="C348" s="6" t="s">
        <v>37</v>
      </c>
      <c r="D348" s="6" t="s">
        <v>309</v>
      </c>
      <c r="E348" s="92">
        <v>20832800</v>
      </c>
    </row>
    <row r="349" spans="1:5" ht="31.5">
      <c r="A349" s="2" t="s">
        <v>526</v>
      </c>
      <c r="B349" s="6" t="s">
        <v>261</v>
      </c>
      <c r="C349" s="6" t="s">
        <v>541</v>
      </c>
      <c r="D349" s="6"/>
      <c r="E349" s="92">
        <f>E350</f>
        <v>45000</v>
      </c>
    </row>
    <row r="350" spans="1:5" ht="31.5">
      <c r="A350" s="2" t="s">
        <v>308</v>
      </c>
      <c r="B350" s="6" t="s">
        <v>261</v>
      </c>
      <c r="C350" s="6" t="s">
        <v>541</v>
      </c>
      <c r="D350" s="6" t="s">
        <v>309</v>
      </c>
      <c r="E350" s="92">
        <v>45000</v>
      </c>
    </row>
    <row r="351" spans="1:5" ht="31.5">
      <c r="A351" s="2" t="s">
        <v>528</v>
      </c>
      <c r="B351" s="6" t="s">
        <v>261</v>
      </c>
      <c r="C351" s="6" t="s">
        <v>542</v>
      </c>
      <c r="D351" s="6"/>
      <c r="E351" s="92">
        <f>E352</f>
        <v>30000</v>
      </c>
    </row>
    <row r="352" spans="1:5" ht="31.5">
      <c r="A352" s="2" t="s">
        <v>308</v>
      </c>
      <c r="B352" s="6" t="s">
        <v>261</v>
      </c>
      <c r="C352" s="6" t="s">
        <v>542</v>
      </c>
      <c r="D352" s="6" t="s">
        <v>309</v>
      </c>
      <c r="E352" s="92">
        <v>30000</v>
      </c>
    </row>
    <row r="353" spans="1:5" ht="31.5">
      <c r="A353" s="2" t="s">
        <v>530</v>
      </c>
      <c r="B353" s="6" t="s">
        <v>261</v>
      </c>
      <c r="C353" s="6" t="s">
        <v>543</v>
      </c>
      <c r="D353" s="6"/>
      <c r="E353" s="92">
        <f>E354</f>
        <v>30000</v>
      </c>
    </row>
    <row r="354" spans="1:5" ht="31.5">
      <c r="A354" s="2" t="s">
        <v>308</v>
      </c>
      <c r="B354" s="6" t="s">
        <v>261</v>
      </c>
      <c r="C354" s="6" t="s">
        <v>543</v>
      </c>
      <c r="D354" s="6" t="s">
        <v>309</v>
      </c>
      <c r="E354" s="92">
        <v>30000</v>
      </c>
    </row>
    <row r="355" spans="1:5" ht="15.75">
      <c r="A355" s="2" t="s">
        <v>321</v>
      </c>
      <c r="B355" s="6" t="s">
        <v>261</v>
      </c>
      <c r="C355" s="6" t="s">
        <v>154</v>
      </c>
      <c r="D355" s="6"/>
      <c r="E355" s="92">
        <f>E357+E356</f>
        <v>43931000</v>
      </c>
    </row>
    <row r="356" spans="1:5" ht="15.75">
      <c r="A356" s="2" t="s">
        <v>253</v>
      </c>
      <c r="B356" s="6" t="s">
        <v>261</v>
      </c>
      <c r="C356" s="6" t="s">
        <v>154</v>
      </c>
      <c r="D356" s="6" t="s">
        <v>311</v>
      </c>
      <c r="E356" s="92">
        <v>5300000</v>
      </c>
    </row>
    <row r="357" spans="1:5" ht="31.5">
      <c r="A357" s="2" t="s">
        <v>308</v>
      </c>
      <c r="B357" s="6" t="s">
        <v>261</v>
      </c>
      <c r="C357" s="6" t="s">
        <v>154</v>
      </c>
      <c r="D357" s="6" t="s">
        <v>309</v>
      </c>
      <c r="E357" s="92">
        <v>38631000</v>
      </c>
    </row>
    <row r="358" spans="1:5" ht="15.75">
      <c r="A358" s="2" t="s">
        <v>554</v>
      </c>
      <c r="B358" s="6" t="s">
        <v>261</v>
      </c>
      <c r="C358" s="6" t="s">
        <v>555</v>
      </c>
      <c r="D358" s="6"/>
      <c r="E358" s="92">
        <f>E359</f>
        <v>500000</v>
      </c>
    </row>
    <row r="359" spans="1:5" ht="15.75">
      <c r="A359" s="2" t="s">
        <v>253</v>
      </c>
      <c r="B359" s="6" t="s">
        <v>261</v>
      </c>
      <c r="C359" s="6" t="s">
        <v>555</v>
      </c>
      <c r="D359" s="6" t="s">
        <v>311</v>
      </c>
      <c r="E359" s="92">
        <v>500000</v>
      </c>
    </row>
    <row r="360" spans="1:5" ht="15.75">
      <c r="A360" s="2" t="s">
        <v>269</v>
      </c>
      <c r="B360" s="6" t="s">
        <v>261</v>
      </c>
      <c r="C360" s="6" t="s">
        <v>155</v>
      </c>
      <c r="D360" s="6"/>
      <c r="E360" s="92">
        <f>E361</f>
        <v>24834000</v>
      </c>
    </row>
    <row r="361" spans="1:5" ht="31.5">
      <c r="A361" s="2" t="s">
        <v>308</v>
      </c>
      <c r="B361" s="6" t="s">
        <v>261</v>
      </c>
      <c r="C361" s="6" t="s">
        <v>155</v>
      </c>
      <c r="D361" s="6" t="s">
        <v>309</v>
      </c>
      <c r="E361" s="92">
        <v>24834000</v>
      </c>
    </row>
    <row r="362" spans="1:5" s="32" customFormat="1" ht="15.75">
      <c r="A362" s="2" t="s">
        <v>322</v>
      </c>
      <c r="B362" s="6" t="s">
        <v>261</v>
      </c>
      <c r="C362" s="6" t="s">
        <v>156</v>
      </c>
      <c r="D362" s="6"/>
      <c r="E362" s="92">
        <f>E363</f>
        <v>150000</v>
      </c>
    </row>
    <row r="363" spans="1:5" s="32" customFormat="1" ht="33" customHeight="1">
      <c r="A363" s="2" t="s">
        <v>324</v>
      </c>
      <c r="B363" s="6" t="s">
        <v>261</v>
      </c>
      <c r="C363" s="6" t="s">
        <v>156</v>
      </c>
      <c r="D363" s="6" t="s">
        <v>302</v>
      </c>
      <c r="E363" s="92">
        <v>150000</v>
      </c>
    </row>
    <row r="364" spans="1:5" s="32" customFormat="1" ht="64.5" customHeight="1">
      <c r="A364" s="2" t="s">
        <v>62</v>
      </c>
      <c r="B364" s="6" t="s">
        <v>261</v>
      </c>
      <c r="C364" s="6" t="s">
        <v>415</v>
      </c>
      <c r="D364" s="6"/>
      <c r="E364" s="92">
        <f>E365</f>
        <v>938000</v>
      </c>
    </row>
    <row r="365" spans="1:5" s="32" customFormat="1" ht="36" customHeight="1">
      <c r="A365" s="2" t="s">
        <v>365</v>
      </c>
      <c r="B365" s="6" t="s">
        <v>261</v>
      </c>
      <c r="C365" s="6" t="s">
        <v>416</v>
      </c>
      <c r="D365" s="6"/>
      <c r="E365" s="92">
        <f>E366</f>
        <v>938000</v>
      </c>
    </row>
    <row r="366" spans="1:5" s="32" customFormat="1" ht="31.5">
      <c r="A366" s="5" t="s">
        <v>308</v>
      </c>
      <c r="B366" s="6" t="s">
        <v>261</v>
      </c>
      <c r="C366" s="6" t="s">
        <v>416</v>
      </c>
      <c r="D366" s="6" t="s">
        <v>309</v>
      </c>
      <c r="E366" s="92">
        <v>938000</v>
      </c>
    </row>
    <row r="367" spans="1:5" s="32" customFormat="1" ht="47.25">
      <c r="A367" s="2" t="s">
        <v>436</v>
      </c>
      <c r="B367" s="6" t="s">
        <v>261</v>
      </c>
      <c r="C367" s="6" t="s">
        <v>425</v>
      </c>
      <c r="D367" s="6"/>
      <c r="E367" s="92">
        <f>E372+E368</f>
        <v>450000</v>
      </c>
    </row>
    <row r="368" spans="1:5" s="32" customFormat="1" ht="47.25">
      <c r="A368" s="2" t="s">
        <v>431</v>
      </c>
      <c r="B368" s="6" t="s">
        <v>261</v>
      </c>
      <c r="C368" s="6" t="s">
        <v>432</v>
      </c>
      <c r="D368" s="6"/>
      <c r="E368" s="92">
        <f>E369</f>
        <v>250000</v>
      </c>
    </row>
    <row r="369" spans="1:5" s="32" customFormat="1" ht="31.5">
      <c r="A369" s="2" t="s">
        <v>433</v>
      </c>
      <c r="B369" s="6" t="s">
        <v>261</v>
      </c>
      <c r="C369" s="6" t="s">
        <v>434</v>
      </c>
      <c r="D369" s="6"/>
      <c r="E369" s="92">
        <f>E370</f>
        <v>250000</v>
      </c>
    </row>
    <row r="370" spans="1:5" s="32" customFormat="1" ht="15.75">
      <c r="A370" s="2" t="s">
        <v>322</v>
      </c>
      <c r="B370" s="6" t="s">
        <v>261</v>
      </c>
      <c r="C370" s="6" t="s">
        <v>435</v>
      </c>
      <c r="D370" s="6"/>
      <c r="E370" s="92">
        <f>E371</f>
        <v>250000</v>
      </c>
    </row>
    <row r="371" spans="1:5" s="32" customFormat="1" ht="31.5">
      <c r="A371" s="2" t="s">
        <v>324</v>
      </c>
      <c r="B371" s="6" t="s">
        <v>261</v>
      </c>
      <c r="C371" s="6" t="s">
        <v>435</v>
      </c>
      <c r="D371" s="6" t="s">
        <v>302</v>
      </c>
      <c r="E371" s="92">
        <v>250000</v>
      </c>
    </row>
    <row r="372" spans="1:5" s="32" customFormat="1" ht="47.25">
      <c r="A372" s="2" t="s">
        <v>426</v>
      </c>
      <c r="B372" s="6" t="s">
        <v>261</v>
      </c>
      <c r="C372" s="6" t="s">
        <v>427</v>
      </c>
      <c r="D372" s="6"/>
      <c r="E372" s="92">
        <f>E373</f>
        <v>200000</v>
      </c>
    </row>
    <row r="373" spans="1:5" s="32" customFormat="1" ht="47.25">
      <c r="A373" s="2" t="s">
        <v>428</v>
      </c>
      <c r="B373" s="6" t="s">
        <v>261</v>
      </c>
      <c r="C373" s="6" t="s">
        <v>429</v>
      </c>
      <c r="D373" s="6"/>
      <c r="E373" s="92">
        <f>E374</f>
        <v>200000</v>
      </c>
    </row>
    <row r="374" spans="1:5" s="19" customFormat="1" ht="15.75">
      <c r="A374" s="2" t="s">
        <v>322</v>
      </c>
      <c r="B374" s="6" t="s">
        <v>261</v>
      </c>
      <c r="C374" s="6" t="s">
        <v>430</v>
      </c>
      <c r="D374" s="6"/>
      <c r="E374" s="92">
        <f>E375</f>
        <v>200000</v>
      </c>
    </row>
    <row r="375" spans="1:5" s="19" customFormat="1" ht="31.5">
      <c r="A375" s="2" t="s">
        <v>324</v>
      </c>
      <c r="B375" s="6" t="s">
        <v>261</v>
      </c>
      <c r="C375" s="6" t="s">
        <v>430</v>
      </c>
      <c r="D375" s="6" t="s">
        <v>302</v>
      </c>
      <c r="E375" s="92">
        <v>200000</v>
      </c>
    </row>
    <row r="376" spans="1:5" s="19" customFormat="1" ht="15.75">
      <c r="A376" s="31" t="s">
        <v>265</v>
      </c>
      <c r="B376" s="4" t="s">
        <v>25</v>
      </c>
      <c r="C376" s="4"/>
      <c r="D376" s="4"/>
      <c r="E376" s="103">
        <f>E382+E389+E377</f>
        <v>119720400</v>
      </c>
    </row>
    <row r="377" spans="1:5" s="19" customFormat="1" ht="15.75">
      <c r="A377" s="2" t="s">
        <v>97</v>
      </c>
      <c r="B377" s="6" t="s">
        <v>96</v>
      </c>
      <c r="C377" s="61"/>
      <c r="D377" s="61"/>
      <c r="E377" s="92">
        <f>E378</f>
        <v>1145000</v>
      </c>
    </row>
    <row r="378" spans="1:5" s="19" customFormat="1" ht="31.5">
      <c r="A378" s="2" t="s">
        <v>81</v>
      </c>
      <c r="B378" s="6" t="s">
        <v>96</v>
      </c>
      <c r="C378" s="6" t="s">
        <v>164</v>
      </c>
      <c r="D378" s="61"/>
      <c r="E378" s="92">
        <f>E379</f>
        <v>1145000</v>
      </c>
    </row>
    <row r="379" spans="1:5" s="19" customFormat="1" ht="31.5">
      <c r="A379" s="2" t="s">
        <v>411</v>
      </c>
      <c r="B379" s="6" t="s">
        <v>96</v>
      </c>
      <c r="C379" s="6" t="s">
        <v>391</v>
      </c>
      <c r="D379" s="6"/>
      <c r="E379" s="92">
        <f>E380</f>
        <v>1145000</v>
      </c>
    </row>
    <row r="380" spans="1:5" ht="16.5" customHeight="1">
      <c r="A380" s="2" t="s">
        <v>85</v>
      </c>
      <c r="B380" s="6" t="s">
        <v>96</v>
      </c>
      <c r="C380" s="6" t="s">
        <v>412</v>
      </c>
      <c r="D380" s="6"/>
      <c r="E380" s="92">
        <f>E381</f>
        <v>1145000</v>
      </c>
    </row>
    <row r="381" spans="1:5" ht="16.5" customHeight="1">
      <c r="A381" s="2" t="s">
        <v>313</v>
      </c>
      <c r="B381" s="6" t="s">
        <v>96</v>
      </c>
      <c r="C381" s="6" t="s">
        <v>412</v>
      </c>
      <c r="D381" s="6" t="s">
        <v>312</v>
      </c>
      <c r="E381" s="92">
        <v>1145000</v>
      </c>
    </row>
    <row r="382" spans="1:5" ht="20.25" customHeight="1">
      <c r="A382" s="2" t="s">
        <v>26</v>
      </c>
      <c r="B382" s="6" t="s">
        <v>27</v>
      </c>
      <c r="C382" s="6"/>
      <c r="D382" s="6"/>
      <c r="E382" s="92">
        <f>E383</f>
        <v>2389900</v>
      </c>
    </row>
    <row r="383" spans="1:5" ht="63">
      <c r="A383" s="2" t="s">
        <v>176</v>
      </c>
      <c r="B383" s="6" t="s">
        <v>27</v>
      </c>
      <c r="C383" s="6" t="s">
        <v>177</v>
      </c>
      <c r="D383" s="6"/>
      <c r="E383" s="92">
        <f>E384</f>
        <v>2389900</v>
      </c>
    </row>
    <row r="384" spans="1:5" ht="47.25">
      <c r="A384" s="2" t="s">
        <v>184</v>
      </c>
      <c r="B384" s="6" t="s">
        <v>27</v>
      </c>
      <c r="C384" s="6" t="s">
        <v>185</v>
      </c>
      <c r="D384" s="6"/>
      <c r="E384" s="92">
        <f>E385+E387</f>
        <v>2389900</v>
      </c>
    </row>
    <row r="385" spans="1:5" ht="15.75">
      <c r="A385" s="2" t="s">
        <v>349</v>
      </c>
      <c r="B385" s="6" t="s">
        <v>27</v>
      </c>
      <c r="C385" s="6" t="s">
        <v>395</v>
      </c>
      <c r="D385" s="6"/>
      <c r="E385" s="92">
        <f>E386</f>
        <v>1055100</v>
      </c>
    </row>
    <row r="386" spans="1:5" ht="15.75">
      <c r="A386" s="2" t="s">
        <v>313</v>
      </c>
      <c r="B386" s="6" t="s">
        <v>27</v>
      </c>
      <c r="C386" s="6" t="s">
        <v>395</v>
      </c>
      <c r="D386" s="6" t="s">
        <v>312</v>
      </c>
      <c r="E386" s="92">
        <v>1055100</v>
      </c>
    </row>
    <row r="387" spans="1:5" ht="78.75">
      <c r="A387" s="2" t="s">
        <v>389</v>
      </c>
      <c r="B387" s="6" t="s">
        <v>27</v>
      </c>
      <c r="C387" s="6" t="s">
        <v>390</v>
      </c>
      <c r="D387" s="6"/>
      <c r="E387" s="92">
        <f>E388</f>
        <v>1334800</v>
      </c>
    </row>
    <row r="388" spans="1:5" ht="31.5">
      <c r="A388" s="2" t="s">
        <v>104</v>
      </c>
      <c r="B388" s="6" t="s">
        <v>27</v>
      </c>
      <c r="C388" s="6" t="s">
        <v>390</v>
      </c>
      <c r="D388" s="6" t="s">
        <v>315</v>
      </c>
      <c r="E388" s="92">
        <v>1334800</v>
      </c>
    </row>
    <row r="389" spans="1:5" ht="15.75">
      <c r="A389" s="2" t="s">
        <v>285</v>
      </c>
      <c r="B389" s="6" t="s">
        <v>28</v>
      </c>
      <c r="C389" s="6"/>
      <c r="D389" s="16"/>
      <c r="E389" s="92">
        <f>E390+E410</f>
        <v>116185500</v>
      </c>
    </row>
    <row r="390" spans="1:5" ht="31.5">
      <c r="A390" s="2" t="s">
        <v>76</v>
      </c>
      <c r="B390" s="6" t="s">
        <v>28</v>
      </c>
      <c r="C390" s="6" t="s">
        <v>60</v>
      </c>
      <c r="D390" s="16"/>
      <c r="E390" s="92">
        <f>E394+E405+E391</f>
        <v>81101900</v>
      </c>
    </row>
    <row r="391" spans="1:5" ht="31.5">
      <c r="A391" s="2" t="s">
        <v>215</v>
      </c>
      <c r="B391" s="6" t="s">
        <v>28</v>
      </c>
      <c r="C391" s="6" t="s">
        <v>126</v>
      </c>
      <c r="D391" s="16"/>
      <c r="E391" s="92">
        <f>E392</f>
        <v>3297400</v>
      </c>
    </row>
    <row r="392" spans="1:5" ht="63">
      <c r="A392" s="2" t="s">
        <v>399</v>
      </c>
      <c r="B392" s="6" t="s">
        <v>28</v>
      </c>
      <c r="C392" s="6" t="s">
        <v>52</v>
      </c>
      <c r="D392" s="6"/>
      <c r="E392" s="92">
        <f>E393</f>
        <v>3297400</v>
      </c>
    </row>
    <row r="393" spans="1:5" ht="15.75">
      <c r="A393" s="2" t="s">
        <v>313</v>
      </c>
      <c r="B393" s="6" t="s">
        <v>28</v>
      </c>
      <c r="C393" s="6" t="s">
        <v>52</v>
      </c>
      <c r="D393" s="6" t="s">
        <v>312</v>
      </c>
      <c r="E393" s="92">
        <v>3297400</v>
      </c>
    </row>
    <row r="394" spans="1:5" ht="47.25">
      <c r="A394" s="2" t="s">
        <v>125</v>
      </c>
      <c r="B394" s="6" t="s">
        <v>28</v>
      </c>
      <c r="C394" s="6" t="s">
        <v>131</v>
      </c>
      <c r="D394" s="6"/>
      <c r="E394" s="92">
        <f>E395+E397+E399+E401+E403</f>
        <v>32991300</v>
      </c>
    </row>
    <row r="395" spans="1:5" ht="83.25" customHeight="1">
      <c r="A395" s="2" t="s">
        <v>210</v>
      </c>
      <c r="B395" s="6" t="s">
        <v>28</v>
      </c>
      <c r="C395" s="6" t="s">
        <v>55</v>
      </c>
      <c r="D395" s="16"/>
      <c r="E395" s="92">
        <f>E396</f>
        <v>23363900</v>
      </c>
    </row>
    <row r="396" spans="1:5" ht="31.5">
      <c r="A396" s="2" t="s">
        <v>308</v>
      </c>
      <c r="B396" s="6" t="s">
        <v>28</v>
      </c>
      <c r="C396" s="6" t="s">
        <v>55</v>
      </c>
      <c r="D396" s="6" t="s">
        <v>309</v>
      </c>
      <c r="E396" s="92">
        <v>23363900</v>
      </c>
    </row>
    <row r="397" spans="1:5" ht="128.25" customHeight="1">
      <c r="A397" s="2" t="s">
        <v>403</v>
      </c>
      <c r="B397" s="6" t="s">
        <v>28</v>
      </c>
      <c r="C397" s="6" t="s">
        <v>58</v>
      </c>
      <c r="D397" s="6"/>
      <c r="E397" s="92">
        <f>E398</f>
        <v>280800</v>
      </c>
    </row>
    <row r="398" spans="1:5" ht="15.75">
      <c r="A398" s="2" t="s">
        <v>313</v>
      </c>
      <c r="B398" s="6" t="s">
        <v>28</v>
      </c>
      <c r="C398" s="6" t="s">
        <v>58</v>
      </c>
      <c r="D398" s="6" t="s">
        <v>312</v>
      </c>
      <c r="E398" s="92">
        <v>280800</v>
      </c>
    </row>
    <row r="399" spans="1:5" ht="47.25">
      <c r="A399" s="2" t="s">
        <v>345</v>
      </c>
      <c r="B399" s="6" t="s">
        <v>28</v>
      </c>
      <c r="C399" s="6" t="s">
        <v>56</v>
      </c>
      <c r="D399" s="6"/>
      <c r="E399" s="92">
        <f>E400</f>
        <v>7637500</v>
      </c>
    </row>
    <row r="400" spans="1:5" ht="31.5">
      <c r="A400" s="2" t="s">
        <v>308</v>
      </c>
      <c r="B400" s="6" t="s">
        <v>28</v>
      </c>
      <c r="C400" s="6" t="s">
        <v>56</v>
      </c>
      <c r="D400" s="6" t="s">
        <v>309</v>
      </c>
      <c r="E400" s="92">
        <v>7637500</v>
      </c>
    </row>
    <row r="401" spans="1:5" s="32" customFormat="1" ht="63">
      <c r="A401" s="2" t="s">
        <v>346</v>
      </c>
      <c r="B401" s="6" t="s">
        <v>28</v>
      </c>
      <c r="C401" s="6" t="s">
        <v>57</v>
      </c>
      <c r="D401" s="6"/>
      <c r="E401" s="92">
        <f>E402</f>
        <v>1009600</v>
      </c>
    </row>
    <row r="402" spans="1:5" s="32" customFormat="1" ht="31.5">
      <c r="A402" s="2" t="s">
        <v>308</v>
      </c>
      <c r="B402" s="6" t="s">
        <v>28</v>
      </c>
      <c r="C402" s="6" t="s">
        <v>57</v>
      </c>
      <c r="D402" s="6" t="s">
        <v>312</v>
      </c>
      <c r="E402" s="92">
        <v>1009600</v>
      </c>
    </row>
    <row r="403" spans="1:5" ht="63">
      <c r="A403" s="2" t="s">
        <v>388</v>
      </c>
      <c r="B403" s="6" t="s">
        <v>28</v>
      </c>
      <c r="C403" s="6" t="s">
        <v>387</v>
      </c>
      <c r="D403" s="6"/>
      <c r="E403" s="92">
        <f>E404</f>
        <v>699500</v>
      </c>
    </row>
    <row r="404" spans="1:5" ht="31.5">
      <c r="A404" s="2" t="s">
        <v>308</v>
      </c>
      <c r="B404" s="6" t="s">
        <v>28</v>
      </c>
      <c r="C404" s="6" t="s">
        <v>387</v>
      </c>
      <c r="D404" s="6" t="s">
        <v>309</v>
      </c>
      <c r="E404" s="92">
        <v>699500</v>
      </c>
    </row>
    <row r="405" spans="1:5" ht="47.25">
      <c r="A405" s="2" t="s">
        <v>127</v>
      </c>
      <c r="B405" s="6" t="s">
        <v>28</v>
      </c>
      <c r="C405" s="6" t="s">
        <v>133</v>
      </c>
      <c r="D405" s="6"/>
      <c r="E405" s="92">
        <f>E406+E408</f>
        <v>44813200</v>
      </c>
    </row>
    <row r="406" spans="1:5" ht="35.25" customHeight="1">
      <c r="A406" s="2" t="s">
        <v>69</v>
      </c>
      <c r="B406" s="6" t="s">
        <v>28</v>
      </c>
      <c r="C406" s="6" t="s">
        <v>59</v>
      </c>
      <c r="D406" s="6"/>
      <c r="E406" s="92">
        <f>E407</f>
        <v>1218000</v>
      </c>
    </row>
    <row r="407" spans="1:5" ht="15.75">
      <c r="A407" s="2" t="s">
        <v>313</v>
      </c>
      <c r="B407" s="6" t="s">
        <v>28</v>
      </c>
      <c r="C407" s="6" t="s">
        <v>59</v>
      </c>
      <c r="D407" s="6" t="s">
        <v>312</v>
      </c>
      <c r="E407" s="92">
        <v>1218000</v>
      </c>
    </row>
    <row r="408" spans="1:5" ht="161.25" customHeight="1">
      <c r="A408" s="2" t="s">
        <v>5</v>
      </c>
      <c r="B408" s="6" t="s">
        <v>28</v>
      </c>
      <c r="C408" s="6" t="s">
        <v>243</v>
      </c>
      <c r="D408" s="16"/>
      <c r="E408" s="92">
        <f>E409</f>
        <v>43595200</v>
      </c>
    </row>
    <row r="409" spans="1:5" ht="15.75">
      <c r="A409" s="2" t="s">
        <v>313</v>
      </c>
      <c r="B409" s="6" t="s">
        <v>28</v>
      </c>
      <c r="C409" s="6" t="s">
        <v>243</v>
      </c>
      <c r="D409" s="6" t="s">
        <v>312</v>
      </c>
      <c r="E409" s="92">
        <v>43595200</v>
      </c>
    </row>
    <row r="410" spans="1:5" ht="64.5" customHeight="1">
      <c r="A410" s="2" t="s">
        <v>176</v>
      </c>
      <c r="B410" s="6" t="s">
        <v>28</v>
      </c>
      <c r="C410" s="6" t="s">
        <v>177</v>
      </c>
      <c r="D410" s="6"/>
      <c r="E410" s="92">
        <f>E411</f>
        <v>35083600</v>
      </c>
    </row>
    <row r="411" spans="1:5" ht="50.25" customHeight="1">
      <c r="A411" s="2" t="s">
        <v>184</v>
      </c>
      <c r="B411" s="6" t="s">
        <v>28</v>
      </c>
      <c r="C411" s="6" t="s">
        <v>185</v>
      </c>
      <c r="D411" s="6"/>
      <c r="E411" s="92">
        <f>E416+E418+E414+E412</f>
        <v>35083600</v>
      </c>
    </row>
    <row r="412" spans="1:5" ht="15.75">
      <c r="A412" s="2" t="s">
        <v>367</v>
      </c>
      <c r="B412" s="6" t="s">
        <v>28</v>
      </c>
      <c r="C412" s="6" t="s">
        <v>366</v>
      </c>
      <c r="D412" s="6"/>
      <c r="E412" s="92">
        <f>E413</f>
        <v>10366400</v>
      </c>
    </row>
    <row r="413" spans="1:5" ht="19.5" customHeight="1">
      <c r="A413" s="2" t="s">
        <v>313</v>
      </c>
      <c r="B413" s="6" t="s">
        <v>28</v>
      </c>
      <c r="C413" s="6" t="s">
        <v>366</v>
      </c>
      <c r="D413" s="6" t="s">
        <v>312</v>
      </c>
      <c r="E413" s="92">
        <v>10366400</v>
      </c>
    </row>
    <row r="414" spans="1:5" ht="47.25">
      <c r="A414" s="2" t="s">
        <v>401</v>
      </c>
      <c r="B414" s="6" t="s">
        <v>28</v>
      </c>
      <c r="C414" s="6" t="s">
        <v>63</v>
      </c>
      <c r="D414" s="6"/>
      <c r="E414" s="92">
        <f>E415</f>
        <v>7368200</v>
      </c>
    </row>
    <row r="415" spans="1:5" ht="31.5">
      <c r="A415" s="2" t="s">
        <v>104</v>
      </c>
      <c r="B415" s="6" t="s">
        <v>28</v>
      </c>
      <c r="C415" s="6" t="s">
        <v>63</v>
      </c>
      <c r="D415" s="6" t="s">
        <v>315</v>
      </c>
      <c r="E415" s="92">
        <v>7368200</v>
      </c>
    </row>
    <row r="416" spans="1:5" ht="63">
      <c r="A416" s="2" t="s">
        <v>275</v>
      </c>
      <c r="B416" s="6" t="s">
        <v>28</v>
      </c>
      <c r="C416" s="6" t="s">
        <v>186</v>
      </c>
      <c r="D416" s="6"/>
      <c r="E416" s="92">
        <f>E417</f>
        <v>250000</v>
      </c>
    </row>
    <row r="417" spans="1:5" ht="17.25" customHeight="1">
      <c r="A417" s="2" t="s">
        <v>313</v>
      </c>
      <c r="B417" s="6" t="s">
        <v>28</v>
      </c>
      <c r="C417" s="6" t="s">
        <v>186</v>
      </c>
      <c r="D417" s="6" t="s">
        <v>312</v>
      </c>
      <c r="E417" s="92">
        <v>250000</v>
      </c>
    </row>
    <row r="418" spans="1:5" s="19" customFormat="1" ht="67.5" customHeight="1">
      <c r="A418" s="2" t="s">
        <v>274</v>
      </c>
      <c r="B418" s="6" t="s">
        <v>28</v>
      </c>
      <c r="C418" s="6" t="s">
        <v>70</v>
      </c>
      <c r="D418" s="6"/>
      <c r="E418" s="92">
        <f>E419</f>
        <v>17099000</v>
      </c>
    </row>
    <row r="419" spans="1:5" ht="31.5">
      <c r="A419" s="2" t="s">
        <v>104</v>
      </c>
      <c r="B419" s="6" t="s">
        <v>28</v>
      </c>
      <c r="C419" s="6" t="s">
        <v>70</v>
      </c>
      <c r="D419" s="6" t="s">
        <v>315</v>
      </c>
      <c r="E419" s="92">
        <v>17099000</v>
      </c>
    </row>
    <row r="420" spans="1:5" ht="15.75">
      <c r="A420" s="31" t="s">
        <v>86</v>
      </c>
      <c r="B420" s="4" t="s">
        <v>29</v>
      </c>
      <c r="C420" s="4"/>
      <c r="D420" s="4"/>
      <c r="E420" s="103">
        <f>E421</f>
        <v>63896000</v>
      </c>
    </row>
    <row r="421" spans="1:5" ht="15.75">
      <c r="A421" s="2" t="s">
        <v>88</v>
      </c>
      <c r="B421" s="6" t="s">
        <v>87</v>
      </c>
      <c r="C421" s="6"/>
      <c r="D421" s="6"/>
      <c r="E421" s="92">
        <f>E422+E429</f>
        <v>63896000</v>
      </c>
    </row>
    <row r="422" spans="1:5" ht="33.75" customHeight="1">
      <c r="A422" s="2" t="s">
        <v>139</v>
      </c>
      <c r="B422" s="6" t="s">
        <v>87</v>
      </c>
      <c r="C422" s="6" t="s">
        <v>140</v>
      </c>
      <c r="D422" s="6"/>
      <c r="E422" s="92">
        <f>E423+E426</f>
        <v>56996000</v>
      </c>
    </row>
    <row r="423" spans="1:5" ht="31.5">
      <c r="A423" s="2" t="s">
        <v>144</v>
      </c>
      <c r="B423" s="6" t="s">
        <v>87</v>
      </c>
      <c r="C423" s="6" t="s">
        <v>145</v>
      </c>
      <c r="D423" s="6"/>
      <c r="E423" s="92">
        <f>E424</f>
        <v>54546000</v>
      </c>
    </row>
    <row r="424" spans="1:5" ht="15.75">
      <c r="A424" s="2" t="s">
        <v>449</v>
      </c>
      <c r="B424" s="6" t="s">
        <v>87</v>
      </c>
      <c r="C424" s="6" t="s">
        <v>448</v>
      </c>
      <c r="D424" s="6"/>
      <c r="E424" s="92">
        <f>E425</f>
        <v>54546000</v>
      </c>
    </row>
    <row r="425" spans="1:5" ht="31.5">
      <c r="A425" s="2" t="s">
        <v>308</v>
      </c>
      <c r="B425" s="6" t="s">
        <v>87</v>
      </c>
      <c r="C425" s="6" t="s">
        <v>448</v>
      </c>
      <c r="D425" s="6" t="s">
        <v>309</v>
      </c>
      <c r="E425" s="92">
        <v>54546000</v>
      </c>
    </row>
    <row r="426" spans="1:5" ht="31.5">
      <c r="A426" s="2" t="s">
        <v>6</v>
      </c>
      <c r="B426" s="6" t="s">
        <v>87</v>
      </c>
      <c r="C426" s="6" t="s">
        <v>146</v>
      </c>
      <c r="D426" s="6"/>
      <c r="E426" s="92">
        <f>E427</f>
        <v>2450000</v>
      </c>
    </row>
    <row r="427" spans="1:5" ht="15.75">
      <c r="A427" s="2" t="s">
        <v>273</v>
      </c>
      <c r="B427" s="6" t="s">
        <v>87</v>
      </c>
      <c r="C427" s="6" t="s">
        <v>147</v>
      </c>
      <c r="D427" s="6"/>
      <c r="E427" s="92">
        <f>E428</f>
        <v>2450000</v>
      </c>
    </row>
    <row r="428" spans="1:5" ht="31.5">
      <c r="A428" s="2" t="s">
        <v>308</v>
      </c>
      <c r="B428" s="6" t="s">
        <v>87</v>
      </c>
      <c r="C428" s="6" t="s">
        <v>147</v>
      </c>
      <c r="D428" s="6" t="s">
        <v>309</v>
      </c>
      <c r="E428" s="92">
        <v>2450000</v>
      </c>
    </row>
    <row r="429" spans="1:5" ht="63">
      <c r="A429" s="2" t="s">
        <v>176</v>
      </c>
      <c r="B429" s="6" t="s">
        <v>87</v>
      </c>
      <c r="C429" s="6" t="s">
        <v>177</v>
      </c>
      <c r="D429" s="6"/>
      <c r="E429" s="92">
        <f>E430</f>
        <v>6900000</v>
      </c>
    </row>
    <row r="430" spans="1:5" ht="63">
      <c r="A430" s="2" t="s">
        <v>336</v>
      </c>
      <c r="B430" s="6" t="s">
        <v>87</v>
      </c>
      <c r="C430" s="6" t="s">
        <v>179</v>
      </c>
      <c r="D430" s="6"/>
      <c r="E430" s="92">
        <f>E431</f>
        <v>6900000</v>
      </c>
    </row>
    <row r="431" spans="1:5" ht="31.5">
      <c r="A431" s="2" t="s">
        <v>232</v>
      </c>
      <c r="B431" s="6" t="s">
        <v>87</v>
      </c>
      <c r="C431" s="6" t="s">
        <v>233</v>
      </c>
      <c r="D431" s="6"/>
      <c r="E431" s="92">
        <f>E432</f>
        <v>6900000</v>
      </c>
    </row>
    <row r="432" spans="1:5" ht="31.5">
      <c r="A432" s="2" t="s">
        <v>104</v>
      </c>
      <c r="B432" s="6" t="s">
        <v>87</v>
      </c>
      <c r="C432" s="6" t="s">
        <v>233</v>
      </c>
      <c r="D432" s="6" t="s">
        <v>315</v>
      </c>
      <c r="E432" s="92">
        <v>6900000</v>
      </c>
    </row>
    <row r="433" spans="1:5" ht="15.75">
      <c r="A433" s="31" t="s">
        <v>90</v>
      </c>
      <c r="B433" s="4" t="s">
        <v>89</v>
      </c>
      <c r="C433" s="4"/>
      <c r="D433" s="4"/>
      <c r="E433" s="103">
        <f>E434+E439</f>
        <v>4547000</v>
      </c>
    </row>
    <row r="434" spans="1:5" ht="15.75">
      <c r="A434" s="2" t="s">
        <v>271</v>
      </c>
      <c r="B434" s="6" t="s">
        <v>91</v>
      </c>
      <c r="C434" s="6"/>
      <c r="D434" s="6"/>
      <c r="E434" s="92">
        <f>E435</f>
        <v>3500000</v>
      </c>
    </row>
    <row r="435" spans="1:5" ht="31.5">
      <c r="A435" s="2" t="s">
        <v>2</v>
      </c>
      <c r="B435" s="6" t="s">
        <v>91</v>
      </c>
      <c r="C435" s="6" t="s">
        <v>151</v>
      </c>
      <c r="D435" s="6"/>
      <c r="E435" s="92">
        <f>E436</f>
        <v>3500000</v>
      </c>
    </row>
    <row r="436" spans="1:5" ht="31.5">
      <c r="A436" s="2" t="s">
        <v>46</v>
      </c>
      <c r="B436" s="6" t="s">
        <v>91</v>
      </c>
      <c r="C436" s="6" t="s">
        <v>159</v>
      </c>
      <c r="D436" s="6"/>
      <c r="E436" s="92">
        <f>E437</f>
        <v>3500000</v>
      </c>
    </row>
    <row r="437" spans="1:5" ht="15.75">
      <c r="A437" s="2" t="s">
        <v>306</v>
      </c>
      <c r="B437" s="6" t="s">
        <v>91</v>
      </c>
      <c r="C437" s="6" t="s">
        <v>160</v>
      </c>
      <c r="D437" s="6"/>
      <c r="E437" s="92">
        <f>E438</f>
        <v>3500000</v>
      </c>
    </row>
    <row r="438" spans="1:5" ht="31.5">
      <c r="A438" s="2" t="s">
        <v>324</v>
      </c>
      <c r="B438" s="6" t="s">
        <v>91</v>
      </c>
      <c r="C438" s="6" t="s">
        <v>160</v>
      </c>
      <c r="D438" s="6" t="s">
        <v>302</v>
      </c>
      <c r="E438" s="92">
        <v>3500000</v>
      </c>
    </row>
    <row r="439" spans="1:5" ht="21" customHeight="1">
      <c r="A439" s="2" t="s">
        <v>264</v>
      </c>
      <c r="B439" s="6" t="s">
        <v>92</v>
      </c>
      <c r="C439" s="6"/>
      <c r="D439" s="6"/>
      <c r="E439" s="92">
        <f>E440</f>
        <v>1047000</v>
      </c>
    </row>
    <row r="440" spans="1:5" ht="34.5" customHeight="1">
      <c r="A440" s="2" t="s">
        <v>2</v>
      </c>
      <c r="B440" s="6" t="s">
        <v>92</v>
      </c>
      <c r="C440" s="6" t="s">
        <v>151</v>
      </c>
      <c r="D440" s="6"/>
      <c r="E440" s="92">
        <f>E441</f>
        <v>1047000</v>
      </c>
    </row>
    <row r="441" spans="1:5" ht="33.75" customHeight="1">
      <c r="A441" s="2" t="s">
        <v>161</v>
      </c>
      <c r="B441" s="6" t="s">
        <v>92</v>
      </c>
      <c r="C441" s="6" t="s">
        <v>162</v>
      </c>
      <c r="D441" s="6"/>
      <c r="E441" s="92">
        <f>E442</f>
        <v>1047000</v>
      </c>
    </row>
    <row r="442" spans="1:5" ht="18.75" customHeight="1">
      <c r="A442" s="2" t="s">
        <v>307</v>
      </c>
      <c r="B442" s="6" t="s">
        <v>92</v>
      </c>
      <c r="C442" s="6" t="s">
        <v>163</v>
      </c>
      <c r="D442" s="6"/>
      <c r="E442" s="92">
        <f>E443</f>
        <v>1047000</v>
      </c>
    </row>
    <row r="443" spans="1:5" ht="35.25" customHeight="1">
      <c r="A443" s="2" t="s">
        <v>324</v>
      </c>
      <c r="B443" s="6" t="s">
        <v>92</v>
      </c>
      <c r="C443" s="6" t="s">
        <v>163</v>
      </c>
      <c r="D443" s="6" t="s">
        <v>302</v>
      </c>
      <c r="E443" s="92">
        <v>1047000</v>
      </c>
    </row>
    <row r="444" spans="1:5" ht="47.25">
      <c r="A444" s="64" t="s">
        <v>477</v>
      </c>
      <c r="B444" s="4" t="s">
        <v>93</v>
      </c>
      <c r="C444" s="6"/>
      <c r="D444" s="6"/>
      <c r="E444" s="103">
        <f>E445+E450</f>
        <v>70252000</v>
      </c>
    </row>
    <row r="445" spans="1:5" ht="31.5">
      <c r="A445" s="2" t="s">
        <v>106</v>
      </c>
      <c r="B445" s="6" t="s">
        <v>98</v>
      </c>
      <c r="C445" s="6"/>
      <c r="D445" s="6"/>
      <c r="E445" s="92">
        <f>E446</f>
        <v>65752000</v>
      </c>
    </row>
    <row r="446" spans="1:5" ht="47.25">
      <c r="A446" s="2" t="s">
        <v>77</v>
      </c>
      <c r="B446" s="6" t="s">
        <v>98</v>
      </c>
      <c r="C446" s="6" t="s">
        <v>134</v>
      </c>
      <c r="D446" s="6"/>
      <c r="E446" s="92">
        <f>E447</f>
        <v>65752000</v>
      </c>
    </row>
    <row r="447" spans="1:5" ht="63">
      <c r="A447" s="2" t="s">
        <v>135</v>
      </c>
      <c r="B447" s="6" t="s">
        <v>98</v>
      </c>
      <c r="C447" s="6" t="s">
        <v>138</v>
      </c>
      <c r="D447" s="6"/>
      <c r="E447" s="92">
        <f>E448</f>
        <v>65752000</v>
      </c>
    </row>
    <row r="448" spans="1:5" ht="15.75">
      <c r="A448" s="2" t="s">
        <v>320</v>
      </c>
      <c r="B448" s="6" t="s">
        <v>98</v>
      </c>
      <c r="C448" s="6" t="s">
        <v>240</v>
      </c>
      <c r="D448" s="6"/>
      <c r="E448" s="92">
        <f>E449</f>
        <v>65752000</v>
      </c>
    </row>
    <row r="449" spans="1:5" ht="15.75">
      <c r="A449" s="2" t="s">
        <v>253</v>
      </c>
      <c r="B449" s="6" t="s">
        <v>98</v>
      </c>
      <c r="C449" s="6" t="s">
        <v>240</v>
      </c>
      <c r="D449" s="6" t="s">
        <v>311</v>
      </c>
      <c r="E449" s="92">
        <v>65752000</v>
      </c>
    </row>
    <row r="450" spans="1:5" ht="15.75">
      <c r="A450" s="2" t="s">
        <v>544</v>
      </c>
      <c r="B450" s="6" t="s">
        <v>545</v>
      </c>
      <c r="C450" s="6"/>
      <c r="D450" s="6"/>
      <c r="E450" s="92">
        <f>E451+E455</f>
        <v>4500000</v>
      </c>
    </row>
    <row r="451" spans="1:5" ht="63">
      <c r="A451" s="2" t="s">
        <v>176</v>
      </c>
      <c r="B451" s="6" t="s">
        <v>545</v>
      </c>
      <c r="C451" s="6" t="s">
        <v>177</v>
      </c>
      <c r="D451" s="6"/>
      <c r="E451" s="92">
        <f>E452</f>
        <v>3000000</v>
      </c>
    </row>
    <row r="452" spans="1:5" ht="31.5">
      <c r="A452" s="2" t="s">
        <v>208</v>
      </c>
      <c r="B452" s="6" t="s">
        <v>545</v>
      </c>
      <c r="C452" s="6" t="s">
        <v>209</v>
      </c>
      <c r="D452" s="6"/>
      <c r="E452" s="92">
        <f>E453</f>
        <v>3000000</v>
      </c>
    </row>
    <row r="453" spans="1:5" ht="15.75">
      <c r="A453" s="2" t="s">
        <v>546</v>
      </c>
      <c r="B453" s="6" t="s">
        <v>545</v>
      </c>
      <c r="C453" s="6" t="s">
        <v>547</v>
      </c>
      <c r="D453" s="6"/>
      <c r="E453" s="92">
        <f>E454</f>
        <v>3000000</v>
      </c>
    </row>
    <row r="454" spans="1:5" ht="15.75">
      <c r="A454" s="2" t="s">
        <v>253</v>
      </c>
      <c r="B454" s="6" t="s">
        <v>545</v>
      </c>
      <c r="C454" s="6" t="s">
        <v>547</v>
      </c>
      <c r="D454" s="6" t="s">
        <v>311</v>
      </c>
      <c r="E454" s="92">
        <v>3000000</v>
      </c>
    </row>
    <row r="455" spans="1:5" ht="47.25">
      <c r="A455" s="2" t="s">
        <v>195</v>
      </c>
      <c r="B455" s="6" t="s">
        <v>545</v>
      </c>
      <c r="C455" s="6" t="s">
        <v>196</v>
      </c>
      <c r="D455" s="6"/>
      <c r="E455" s="92">
        <f>E456</f>
        <v>1500000</v>
      </c>
    </row>
    <row r="456" spans="1:5" ht="47.25">
      <c r="A456" s="2" t="s">
        <v>478</v>
      </c>
      <c r="B456" s="6" t="s">
        <v>545</v>
      </c>
      <c r="C456" s="6" t="s">
        <v>479</v>
      </c>
      <c r="D456" s="6"/>
      <c r="E456" s="92">
        <f>E457</f>
        <v>1500000</v>
      </c>
    </row>
    <row r="457" spans="1:5" ht="15.75">
      <c r="A457" s="2" t="s">
        <v>546</v>
      </c>
      <c r="B457" s="6" t="s">
        <v>545</v>
      </c>
      <c r="C457" s="6" t="s">
        <v>553</v>
      </c>
      <c r="D457" s="6"/>
      <c r="E457" s="92">
        <f>E458</f>
        <v>1500000</v>
      </c>
    </row>
    <row r="458" spans="1:5" ht="15.75">
      <c r="A458" s="2" t="s">
        <v>253</v>
      </c>
      <c r="B458" s="6" t="s">
        <v>545</v>
      </c>
      <c r="C458" s="6" t="s">
        <v>553</v>
      </c>
      <c r="D458" s="6" t="s">
        <v>311</v>
      </c>
      <c r="E458" s="92">
        <v>1500000</v>
      </c>
    </row>
    <row r="459" spans="1:5" ht="15.75">
      <c r="A459" s="31" t="s">
        <v>267</v>
      </c>
      <c r="B459" s="20"/>
      <c r="C459" s="4"/>
      <c r="D459" s="20"/>
      <c r="E459" s="103">
        <f>E13+E74+E80+E94+E157+E227+E340+E376+E420+E433+E444+E218</f>
        <v>2180725137.74</v>
      </c>
    </row>
    <row r="460" spans="1:5" ht="15.75">
      <c r="A460" s="7"/>
      <c r="B460" s="43"/>
      <c r="C460" s="43"/>
      <c r="D460" s="43"/>
      <c r="E460" s="47"/>
    </row>
    <row r="461" spans="1:5" ht="15.75">
      <c r="A461" s="202" t="s">
        <v>244</v>
      </c>
      <c r="B461" s="202"/>
      <c r="C461" s="202"/>
      <c r="D461" s="202"/>
      <c r="E461" s="202"/>
    </row>
    <row r="462" spans="2:5" ht="15.75">
      <c r="B462" s="23"/>
      <c r="C462" s="23"/>
      <c r="D462" s="23"/>
      <c r="E462" s="24"/>
    </row>
    <row r="463" spans="2:5" ht="15.75">
      <c r="B463" s="3"/>
      <c r="C463" s="3"/>
      <c r="D463" s="3"/>
      <c r="E463" s="105"/>
    </row>
    <row r="464" spans="2:5" ht="15.75">
      <c r="B464" s="3"/>
      <c r="C464" s="3"/>
      <c r="D464" s="3"/>
      <c r="E464" s="27"/>
    </row>
    <row r="465" spans="2:5" ht="15.75">
      <c r="B465" s="3"/>
      <c r="C465" s="3"/>
      <c r="D465" s="3"/>
      <c r="E465" s="105"/>
    </row>
    <row r="466" spans="2:5" ht="15.75">
      <c r="B466" s="3"/>
      <c r="C466" s="3"/>
      <c r="D466" s="3"/>
      <c r="E466" s="105"/>
    </row>
    <row r="467" spans="2:5" ht="15.75">
      <c r="B467" s="3"/>
      <c r="C467" s="3"/>
      <c r="D467" s="3"/>
      <c r="E467" s="3"/>
    </row>
    <row r="468" spans="2:5" ht="15.75">
      <c r="B468" s="3"/>
      <c r="C468" s="3"/>
      <c r="D468" s="3"/>
      <c r="E468" s="3"/>
    </row>
    <row r="469" spans="2:5" ht="15.75">
      <c r="B469" s="3"/>
      <c r="C469" s="3"/>
      <c r="D469" s="3"/>
      <c r="E469" s="3"/>
    </row>
    <row r="470" spans="2:5" ht="15.75">
      <c r="B470" s="3"/>
      <c r="C470" s="3"/>
      <c r="D470" s="3"/>
      <c r="E470" s="3"/>
    </row>
    <row r="471" spans="2:5" ht="15.75">
      <c r="B471" s="3"/>
      <c r="C471" s="3"/>
      <c r="D471" s="3"/>
      <c r="E471" s="3"/>
    </row>
    <row r="472" spans="2:5" ht="15.75">
      <c r="B472" s="3"/>
      <c r="C472" s="3"/>
      <c r="D472" s="3"/>
      <c r="E472" s="3"/>
    </row>
    <row r="473" spans="2:5" ht="15.75">
      <c r="B473" s="23"/>
      <c r="C473" s="23"/>
      <c r="D473" s="23"/>
      <c r="E473" s="25"/>
    </row>
    <row r="474" spans="2:5" ht="15.75">
      <c r="B474" s="23"/>
      <c r="C474" s="23"/>
      <c r="D474" s="23"/>
      <c r="E474" s="24"/>
    </row>
    <row r="475" spans="2:5" ht="15.75">
      <c r="B475" s="23"/>
      <c r="C475" s="23"/>
      <c r="D475" s="23"/>
      <c r="E475" s="24"/>
    </row>
    <row r="476" spans="2:5" ht="15.75">
      <c r="B476" s="23"/>
      <c r="C476" s="23"/>
      <c r="D476" s="23"/>
      <c r="E476" s="24"/>
    </row>
    <row r="477" spans="2:5" ht="15.75">
      <c r="B477" s="23"/>
      <c r="C477" s="23"/>
      <c r="D477" s="23"/>
      <c r="E477" s="24"/>
    </row>
    <row r="478" spans="2:5" ht="15.75">
      <c r="B478" s="23"/>
      <c r="C478" s="23"/>
      <c r="D478" s="23"/>
      <c r="E478" s="24"/>
    </row>
    <row r="479" spans="2:5" ht="15.75">
      <c r="B479" s="23"/>
      <c r="C479" s="23"/>
      <c r="D479" s="23"/>
      <c r="E479" s="24"/>
    </row>
    <row r="480" spans="2:5" ht="15.75">
      <c r="B480" s="23"/>
      <c r="C480" s="23"/>
      <c r="D480" s="23"/>
      <c r="E480" s="24"/>
    </row>
    <row r="481" spans="2:5" ht="15.75">
      <c r="B481" s="23"/>
      <c r="C481" s="23"/>
      <c r="D481" s="23"/>
      <c r="E481" s="24"/>
    </row>
    <row r="482" spans="2:5" ht="15.75">
      <c r="B482" s="23"/>
      <c r="C482" s="23"/>
      <c r="D482" s="23"/>
      <c r="E482" s="24"/>
    </row>
    <row r="483" spans="2:5" ht="15.75">
      <c r="B483" s="23"/>
      <c r="C483" s="23"/>
      <c r="D483" s="23"/>
      <c r="E483" s="24"/>
    </row>
    <row r="484" spans="2:5" ht="15.75">
      <c r="B484" s="23"/>
      <c r="C484" s="23"/>
      <c r="D484" s="23"/>
      <c r="E484" s="24"/>
    </row>
    <row r="485" spans="2:5" ht="15.75">
      <c r="B485" s="23"/>
      <c r="C485" s="23"/>
      <c r="D485" s="23"/>
      <c r="E485" s="24"/>
    </row>
    <row r="486" spans="2:5" ht="15.75">
      <c r="B486" s="23"/>
      <c r="C486" s="23"/>
      <c r="D486" s="23"/>
      <c r="E486" s="24"/>
    </row>
    <row r="487" spans="2:5" ht="15.75">
      <c r="B487" s="23"/>
      <c r="C487" s="23"/>
      <c r="D487" s="23"/>
      <c r="E487" s="24"/>
    </row>
    <row r="488" spans="2:5" ht="15.75">
      <c r="B488" s="23"/>
      <c r="C488" s="23"/>
      <c r="D488" s="23"/>
      <c r="E488" s="24"/>
    </row>
    <row r="489" spans="2:5" ht="15.75">
      <c r="B489" s="23"/>
      <c r="C489" s="23"/>
      <c r="D489" s="23"/>
      <c r="E489" s="24"/>
    </row>
    <row r="490" spans="2:5" ht="15.75">
      <c r="B490" s="23"/>
      <c r="C490" s="23"/>
      <c r="D490" s="23"/>
      <c r="E490" s="24"/>
    </row>
    <row r="491" spans="2:5" ht="15.75">
      <c r="B491" s="23"/>
      <c r="C491" s="23"/>
      <c r="D491" s="23"/>
      <c r="E491" s="24"/>
    </row>
    <row r="492" spans="2:5" ht="15.75">
      <c r="B492" s="23"/>
      <c r="C492" s="23"/>
      <c r="D492" s="23"/>
      <c r="E492" s="24"/>
    </row>
    <row r="493" spans="2:5" ht="15.75">
      <c r="B493" s="23"/>
      <c r="C493" s="23"/>
      <c r="D493" s="23"/>
      <c r="E493" s="24"/>
    </row>
    <row r="494" spans="2:5" ht="15.75">
      <c r="B494" s="23"/>
      <c r="C494" s="23"/>
      <c r="D494" s="23"/>
      <c r="E494" s="24"/>
    </row>
    <row r="495" spans="2:5" ht="15.75">
      <c r="B495" s="23"/>
      <c r="C495" s="23"/>
      <c r="D495" s="23"/>
      <c r="E495" s="24"/>
    </row>
    <row r="496" spans="2:5" ht="15.75">
      <c r="B496" s="23"/>
      <c r="C496" s="23"/>
      <c r="D496" s="23"/>
      <c r="E496" s="24"/>
    </row>
    <row r="497" spans="2:5" ht="15.75">
      <c r="B497" s="23"/>
      <c r="C497" s="23"/>
      <c r="D497" s="23"/>
      <c r="E497" s="24"/>
    </row>
    <row r="498" spans="2:5" ht="15.75">
      <c r="B498" s="23"/>
      <c r="C498" s="23"/>
      <c r="D498" s="23"/>
      <c r="E498" s="24"/>
    </row>
    <row r="499" spans="2:5" ht="15.75">
      <c r="B499" s="23"/>
      <c r="C499" s="23"/>
      <c r="D499" s="23"/>
      <c r="E499" s="24"/>
    </row>
    <row r="500" spans="2:5" ht="15.75">
      <c r="B500" s="23"/>
      <c r="C500" s="23"/>
      <c r="D500" s="23"/>
      <c r="E500" s="24"/>
    </row>
    <row r="501" spans="2:5" ht="15.75">
      <c r="B501" s="23"/>
      <c r="C501" s="23"/>
      <c r="D501" s="23"/>
      <c r="E501" s="24"/>
    </row>
    <row r="502" spans="2:5" ht="15.75">
      <c r="B502" s="23"/>
      <c r="C502" s="23"/>
      <c r="D502" s="23"/>
      <c r="E502" s="24"/>
    </row>
    <row r="503" spans="2:5" ht="15.75">
      <c r="B503" s="23"/>
      <c r="C503" s="23"/>
      <c r="D503" s="23"/>
      <c r="E503" s="24"/>
    </row>
    <row r="504" spans="2:5" ht="15.75">
      <c r="B504" s="23"/>
      <c r="C504" s="23"/>
      <c r="D504" s="23"/>
      <c r="E504" s="24"/>
    </row>
    <row r="505" spans="2:5" ht="15.75">
      <c r="B505" s="23"/>
      <c r="C505" s="23"/>
      <c r="D505" s="23"/>
      <c r="E505" s="24"/>
    </row>
    <row r="506" spans="2:5" ht="15.75">
      <c r="B506" s="23"/>
      <c r="C506" s="23"/>
      <c r="D506" s="23"/>
      <c r="E506" s="24"/>
    </row>
    <row r="507" spans="2:5" ht="15.75">
      <c r="B507" s="23"/>
      <c r="C507" s="23"/>
      <c r="D507" s="23"/>
      <c r="E507" s="24"/>
    </row>
    <row r="508" spans="2:5" ht="15.75">
      <c r="B508" s="23"/>
      <c r="C508" s="23"/>
      <c r="D508" s="23"/>
      <c r="E508" s="24"/>
    </row>
    <row r="509" ht="15.75">
      <c r="E509" s="24"/>
    </row>
    <row r="510" ht="15.75">
      <c r="E510" s="24"/>
    </row>
    <row r="511" spans="2:5" ht="15.75">
      <c r="B511" s="3"/>
      <c r="C511" s="3"/>
      <c r="D511" s="3"/>
      <c r="E511" s="24"/>
    </row>
    <row r="512" spans="2:5" ht="15.75">
      <c r="B512" s="3"/>
      <c r="C512" s="3"/>
      <c r="D512" s="3"/>
      <c r="E512" s="24"/>
    </row>
    <row r="513" spans="2:5" ht="15.75">
      <c r="B513" s="3"/>
      <c r="C513" s="3"/>
      <c r="D513" s="3"/>
      <c r="E513" s="24"/>
    </row>
    <row r="514" spans="2:5" ht="15.75">
      <c r="B514" s="3"/>
      <c r="C514" s="3"/>
      <c r="D514" s="3"/>
      <c r="E514" s="24"/>
    </row>
    <row r="515" spans="2:5" ht="15.75">
      <c r="B515" s="3"/>
      <c r="C515" s="3"/>
      <c r="D515" s="3"/>
      <c r="E515" s="24"/>
    </row>
    <row r="516" spans="2:5" ht="15.75">
      <c r="B516" s="3"/>
      <c r="C516" s="3"/>
      <c r="D516" s="3"/>
      <c r="E516" s="24"/>
    </row>
    <row r="517" spans="2:5" ht="15.75">
      <c r="B517" s="3"/>
      <c r="C517" s="3"/>
      <c r="D517" s="3"/>
      <c r="E517" s="24"/>
    </row>
    <row r="518" spans="2:5" ht="15.75">
      <c r="B518" s="3"/>
      <c r="C518" s="3"/>
      <c r="D518" s="3"/>
      <c r="E518" s="24"/>
    </row>
    <row r="519" spans="2:5" ht="15.75">
      <c r="B519" s="3"/>
      <c r="C519" s="3"/>
      <c r="D519" s="3"/>
      <c r="E519" s="24"/>
    </row>
    <row r="520" spans="2:5" ht="15.75">
      <c r="B520" s="3"/>
      <c r="C520" s="3"/>
      <c r="D520" s="3"/>
      <c r="E520" s="24"/>
    </row>
    <row r="521" spans="2:5" ht="15.75">
      <c r="B521" s="3"/>
      <c r="C521" s="3"/>
      <c r="D521" s="3"/>
      <c r="E521" s="24"/>
    </row>
    <row r="522" spans="2:5" ht="15.75">
      <c r="B522" s="3"/>
      <c r="C522" s="3"/>
      <c r="D522" s="3"/>
      <c r="E522" s="24"/>
    </row>
    <row r="523" spans="2:5" ht="15.75">
      <c r="B523" s="3"/>
      <c r="C523" s="3"/>
      <c r="D523" s="3"/>
      <c r="E523" s="24"/>
    </row>
    <row r="524" spans="2:5" ht="15.75">
      <c r="B524" s="3"/>
      <c r="C524" s="3"/>
      <c r="D524" s="3"/>
      <c r="E524" s="24"/>
    </row>
    <row r="525" spans="2:5" ht="15.75">
      <c r="B525" s="3"/>
      <c r="C525" s="3"/>
      <c r="D525" s="3"/>
      <c r="E525" s="24"/>
    </row>
    <row r="526" spans="2:5" ht="15.75">
      <c r="B526" s="3"/>
      <c r="C526" s="3"/>
      <c r="D526" s="3"/>
      <c r="E526" s="24"/>
    </row>
    <row r="527" spans="2:5" ht="15.75">
      <c r="B527" s="3"/>
      <c r="C527" s="3"/>
      <c r="D527" s="3"/>
      <c r="E527" s="24"/>
    </row>
    <row r="528" spans="2:5" ht="15.75">
      <c r="B528" s="3"/>
      <c r="C528" s="3"/>
      <c r="D528" s="3"/>
      <c r="E528" s="24"/>
    </row>
    <row r="529" spans="2:5" ht="15.75">
      <c r="B529" s="3"/>
      <c r="C529" s="3"/>
      <c r="D529" s="3"/>
      <c r="E529" s="24"/>
    </row>
    <row r="530" spans="2:5" ht="15.75">
      <c r="B530" s="3"/>
      <c r="C530" s="3"/>
      <c r="D530" s="3"/>
      <c r="E530" s="24"/>
    </row>
    <row r="531" spans="2:5" ht="15.75">
      <c r="B531" s="3"/>
      <c r="C531" s="3"/>
      <c r="D531" s="3"/>
      <c r="E531" s="24"/>
    </row>
    <row r="532" spans="2:5" ht="15.75">
      <c r="B532" s="3"/>
      <c r="C532" s="3"/>
      <c r="D532" s="3"/>
      <c r="E532" s="24"/>
    </row>
    <row r="533" spans="2:5" ht="15.75">
      <c r="B533" s="3"/>
      <c r="C533" s="3"/>
      <c r="D533" s="3"/>
      <c r="E533" s="24"/>
    </row>
    <row r="534" spans="2:5" ht="15.75">
      <c r="B534" s="3"/>
      <c r="C534" s="3"/>
      <c r="D534" s="3"/>
      <c r="E534" s="24"/>
    </row>
    <row r="535" spans="2:5" ht="15.75">
      <c r="B535" s="3"/>
      <c r="C535" s="3"/>
      <c r="D535" s="3"/>
      <c r="E535" s="24"/>
    </row>
    <row r="536" spans="2:5" ht="15.75">
      <c r="B536" s="3"/>
      <c r="C536" s="3"/>
      <c r="D536" s="3"/>
      <c r="E536" s="24"/>
    </row>
    <row r="537" spans="2:5" ht="15.75">
      <c r="B537" s="3"/>
      <c r="C537" s="3"/>
      <c r="D537" s="3"/>
      <c r="E537" s="24"/>
    </row>
    <row r="538" spans="2:5" ht="15.75">
      <c r="B538" s="3"/>
      <c r="C538" s="3"/>
      <c r="D538" s="3"/>
      <c r="E538" s="24"/>
    </row>
    <row r="539" spans="2:5" ht="15.75">
      <c r="B539" s="3"/>
      <c r="C539" s="3"/>
      <c r="D539" s="3"/>
      <c r="E539" s="24"/>
    </row>
    <row r="540" spans="2:5" ht="15.75">
      <c r="B540" s="3"/>
      <c r="C540" s="3"/>
      <c r="D540" s="3"/>
      <c r="E540" s="24"/>
    </row>
    <row r="541" spans="2:5" ht="15.75">
      <c r="B541" s="3"/>
      <c r="C541" s="3"/>
      <c r="D541" s="3"/>
      <c r="E541" s="24"/>
    </row>
    <row r="542" spans="2:5" ht="15.75">
      <c r="B542" s="3"/>
      <c r="C542" s="3"/>
      <c r="D542" s="3"/>
      <c r="E542" s="24"/>
    </row>
    <row r="543" spans="2:5" ht="15.75">
      <c r="B543" s="3"/>
      <c r="C543" s="3"/>
      <c r="D543" s="3"/>
      <c r="E543" s="24"/>
    </row>
    <row r="544" spans="2:5" ht="15.75">
      <c r="B544" s="3"/>
      <c r="C544" s="3"/>
      <c r="D544" s="3"/>
      <c r="E544" s="24"/>
    </row>
    <row r="545" spans="2:5" ht="15.75">
      <c r="B545" s="3"/>
      <c r="C545" s="3"/>
      <c r="D545" s="3"/>
      <c r="E545" s="24"/>
    </row>
    <row r="546" spans="2:5" ht="15.75">
      <c r="B546" s="3"/>
      <c r="C546" s="3"/>
      <c r="D546" s="3"/>
      <c r="E546" s="24"/>
    </row>
    <row r="547" spans="2:5" ht="15.75">
      <c r="B547" s="3"/>
      <c r="C547" s="3"/>
      <c r="D547" s="3"/>
      <c r="E547" s="24"/>
    </row>
    <row r="548" spans="2:5" ht="15.75">
      <c r="B548" s="3"/>
      <c r="C548" s="3"/>
      <c r="D548" s="3"/>
      <c r="E548" s="24"/>
    </row>
    <row r="549" spans="2:5" ht="15.75">
      <c r="B549" s="3"/>
      <c r="C549" s="3"/>
      <c r="D549" s="3"/>
      <c r="E549" s="24"/>
    </row>
    <row r="550" spans="2:5" ht="15.75">
      <c r="B550" s="3"/>
      <c r="C550" s="3"/>
      <c r="D550" s="3"/>
      <c r="E550" s="24"/>
    </row>
    <row r="551" spans="2:5" ht="15.75">
      <c r="B551" s="3"/>
      <c r="C551" s="3"/>
      <c r="D551" s="3"/>
      <c r="E551" s="24"/>
    </row>
    <row r="552" spans="2:5" ht="15.75">
      <c r="B552" s="3"/>
      <c r="C552" s="3"/>
      <c r="D552" s="3"/>
      <c r="E552" s="24"/>
    </row>
    <row r="553" spans="2:5" ht="15.75">
      <c r="B553" s="3"/>
      <c r="C553" s="3"/>
      <c r="D553" s="3"/>
      <c r="E553" s="24"/>
    </row>
    <row r="554" spans="2:5" ht="15.75">
      <c r="B554" s="3"/>
      <c r="C554" s="3"/>
      <c r="D554" s="3"/>
      <c r="E554" s="24"/>
    </row>
    <row r="555" spans="2:5" ht="15.75">
      <c r="B555" s="3"/>
      <c r="C555" s="3"/>
      <c r="D555" s="3"/>
      <c r="E555" s="24"/>
    </row>
    <row r="556" spans="2:5" ht="15.75">
      <c r="B556" s="3"/>
      <c r="C556" s="3"/>
      <c r="D556" s="3"/>
      <c r="E556" s="24"/>
    </row>
    <row r="557" spans="2:5" ht="15.75">
      <c r="B557" s="3"/>
      <c r="C557" s="3"/>
      <c r="D557" s="3"/>
      <c r="E557" s="24"/>
    </row>
    <row r="558" spans="2:5" ht="15.75">
      <c r="B558" s="3"/>
      <c r="C558" s="3"/>
      <c r="D558" s="3"/>
      <c r="E558" s="24"/>
    </row>
    <row r="559" spans="2:5" ht="15.75">
      <c r="B559" s="3"/>
      <c r="C559" s="3"/>
      <c r="D559" s="3"/>
      <c r="E559" s="24"/>
    </row>
    <row r="560" spans="2:5" ht="15.75">
      <c r="B560" s="3"/>
      <c r="C560" s="3"/>
      <c r="D560" s="3"/>
      <c r="E560" s="24"/>
    </row>
    <row r="561" spans="2:5" ht="15.75">
      <c r="B561" s="3"/>
      <c r="C561" s="3"/>
      <c r="D561" s="3"/>
      <c r="E561" s="24"/>
    </row>
    <row r="562" spans="2:5" ht="15.75">
      <c r="B562" s="3"/>
      <c r="C562" s="3"/>
      <c r="D562" s="3"/>
      <c r="E562" s="24"/>
    </row>
    <row r="563" spans="2:5" ht="15.75">
      <c r="B563" s="3"/>
      <c r="C563" s="3"/>
      <c r="D563" s="3"/>
      <c r="E563" s="24"/>
    </row>
    <row r="564" spans="2:5" ht="15.75">
      <c r="B564" s="3"/>
      <c r="C564" s="3"/>
      <c r="D564" s="3"/>
      <c r="E564" s="24"/>
    </row>
    <row r="565" spans="2:5" ht="15.75">
      <c r="B565" s="3"/>
      <c r="C565" s="3"/>
      <c r="D565" s="3"/>
      <c r="E565" s="24"/>
    </row>
    <row r="566" spans="2:5" ht="15.75">
      <c r="B566" s="3"/>
      <c r="C566" s="3"/>
      <c r="D566" s="3"/>
      <c r="E566" s="24"/>
    </row>
    <row r="567" spans="2:5" ht="15.75">
      <c r="B567" s="3"/>
      <c r="C567" s="3"/>
      <c r="D567" s="3"/>
      <c r="E567" s="24"/>
    </row>
    <row r="568" spans="2:5" ht="15.75">
      <c r="B568" s="3"/>
      <c r="C568" s="3"/>
      <c r="D568" s="3"/>
      <c r="E568" s="24"/>
    </row>
    <row r="569" spans="2:5" ht="15.75">
      <c r="B569" s="3"/>
      <c r="C569" s="3"/>
      <c r="D569" s="3"/>
      <c r="E569" s="24"/>
    </row>
    <row r="570" spans="2:5" ht="15.75">
      <c r="B570" s="3"/>
      <c r="C570" s="3"/>
      <c r="D570" s="3"/>
      <c r="E570" s="24"/>
    </row>
    <row r="571" spans="2:5" ht="15.75">
      <c r="B571" s="3"/>
      <c r="C571" s="3"/>
      <c r="D571" s="3"/>
      <c r="E571" s="24"/>
    </row>
    <row r="572" spans="2:5" ht="15.75">
      <c r="B572" s="3"/>
      <c r="C572" s="3"/>
      <c r="D572" s="3"/>
      <c r="E572" s="24"/>
    </row>
    <row r="573" spans="2:5" ht="15.75">
      <c r="B573" s="3"/>
      <c r="C573" s="3"/>
      <c r="D573" s="3"/>
      <c r="E573" s="24"/>
    </row>
    <row r="574" spans="2:5" ht="15.75">
      <c r="B574" s="3"/>
      <c r="C574" s="3"/>
      <c r="D574" s="3"/>
      <c r="E574" s="24"/>
    </row>
    <row r="575" spans="2:5" ht="15.75">
      <c r="B575" s="3"/>
      <c r="C575" s="3"/>
      <c r="D575" s="3"/>
      <c r="E575" s="24"/>
    </row>
    <row r="576" spans="2:5" ht="15.75">
      <c r="B576" s="3"/>
      <c r="C576" s="3"/>
      <c r="D576" s="3"/>
      <c r="E576" s="24"/>
    </row>
    <row r="577" spans="2:5" ht="15.75">
      <c r="B577" s="3"/>
      <c r="C577" s="3"/>
      <c r="D577" s="3"/>
      <c r="E577" s="24"/>
    </row>
    <row r="578" spans="2:5" ht="15.75">
      <c r="B578" s="3"/>
      <c r="C578" s="3"/>
      <c r="D578" s="3"/>
      <c r="E578" s="24"/>
    </row>
    <row r="579" spans="2:5" ht="15.75">
      <c r="B579" s="3"/>
      <c r="C579" s="3"/>
      <c r="D579" s="3"/>
      <c r="E579" s="24"/>
    </row>
    <row r="580" spans="2:5" ht="15.75">
      <c r="B580" s="3"/>
      <c r="C580" s="3"/>
      <c r="D580" s="3"/>
      <c r="E580" s="24"/>
    </row>
    <row r="581" spans="2:5" ht="15.75">
      <c r="B581" s="3"/>
      <c r="C581" s="3"/>
      <c r="D581" s="3"/>
      <c r="E581" s="24"/>
    </row>
    <row r="582" spans="2:5" ht="15.75">
      <c r="B582" s="3"/>
      <c r="C582" s="3"/>
      <c r="D582" s="3"/>
      <c r="E582" s="24"/>
    </row>
    <row r="583" spans="2:5" ht="15.75">
      <c r="B583" s="3"/>
      <c r="C583" s="3"/>
      <c r="D583" s="3"/>
      <c r="E583" s="24"/>
    </row>
    <row r="584" spans="2:5" ht="15.75">
      <c r="B584" s="3"/>
      <c r="C584" s="3"/>
      <c r="D584" s="3"/>
      <c r="E584" s="24"/>
    </row>
    <row r="585" spans="2:5" ht="15.75">
      <c r="B585" s="3"/>
      <c r="C585" s="3"/>
      <c r="D585" s="3"/>
      <c r="E585" s="24"/>
    </row>
    <row r="586" spans="2:5" ht="15.75">
      <c r="B586" s="3"/>
      <c r="C586" s="3"/>
      <c r="D586" s="3"/>
      <c r="E586" s="24"/>
    </row>
    <row r="587" spans="2:5" ht="15.75">
      <c r="B587" s="3"/>
      <c r="C587" s="3"/>
      <c r="D587" s="3"/>
      <c r="E587" s="24"/>
    </row>
    <row r="588" spans="2:5" ht="15.75">
      <c r="B588" s="3"/>
      <c r="C588" s="3"/>
      <c r="D588" s="3"/>
      <c r="E588" s="24"/>
    </row>
    <row r="589" spans="2:5" ht="15.75">
      <c r="B589" s="3"/>
      <c r="C589" s="3"/>
      <c r="D589" s="3"/>
      <c r="E589" s="24"/>
    </row>
    <row r="590" spans="2:5" ht="15.75">
      <c r="B590" s="3"/>
      <c r="C590" s="3"/>
      <c r="D590" s="3"/>
      <c r="E590" s="24"/>
    </row>
    <row r="591" spans="2:5" ht="15.75">
      <c r="B591" s="3"/>
      <c r="C591" s="3"/>
      <c r="D591" s="3"/>
      <c r="E591" s="24"/>
    </row>
    <row r="592" spans="2:5" ht="15.75">
      <c r="B592" s="3"/>
      <c r="C592" s="3"/>
      <c r="D592" s="3"/>
      <c r="E592" s="24"/>
    </row>
    <row r="593" spans="2:5" ht="15.75">
      <c r="B593" s="3"/>
      <c r="C593" s="3"/>
      <c r="D593" s="3"/>
      <c r="E593" s="24"/>
    </row>
    <row r="594" spans="2:5" ht="15.75">
      <c r="B594" s="3"/>
      <c r="C594" s="3"/>
      <c r="D594" s="3"/>
      <c r="E594" s="24"/>
    </row>
    <row r="595" spans="2:5" ht="15.75">
      <c r="B595" s="3"/>
      <c r="C595" s="3"/>
      <c r="D595" s="3"/>
      <c r="E595" s="24"/>
    </row>
    <row r="596" spans="2:5" ht="15.75">
      <c r="B596" s="3"/>
      <c r="C596" s="3"/>
      <c r="D596" s="3"/>
      <c r="E596" s="24"/>
    </row>
    <row r="597" spans="2:5" ht="15.75">
      <c r="B597" s="3"/>
      <c r="C597" s="3"/>
      <c r="D597" s="3"/>
      <c r="E597" s="24"/>
    </row>
    <row r="598" spans="2:5" ht="15.75">
      <c r="B598" s="3"/>
      <c r="C598" s="3"/>
      <c r="D598" s="3"/>
      <c r="E598" s="24"/>
    </row>
    <row r="599" spans="2:5" ht="15.75">
      <c r="B599" s="3"/>
      <c r="C599" s="3"/>
      <c r="D599" s="3"/>
      <c r="E599" s="24"/>
    </row>
    <row r="600" spans="2:5" ht="15.75">
      <c r="B600" s="3"/>
      <c r="C600" s="3"/>
      <c r="D600" s="3"/>
      <c r="E600" s="24"/>
    </row>
    <row r="601" spans="2:5" ht="15.75">
      <c r="B601" s="3"/>
      <c r="C601" s="3"/>
      <c r="D601" s="3"/>
      <c r="E601" s="24"/>
    </row>
    <row r="602" spans="2:5" ht="15.75">
      <c r="B602" s="3"/>
      <c r="C602" s="3"/>
      <c r="D602" s="3"/>
      <c r="E602" s="24"/>
    </row>
    <row r="603" spans="2:5" ht="15.75">
      <c r="B603" s="3"/>
      <c r="C603" s="3"/>
      <c r="D603" s="3"/>
      <c r="E603" s="24"/>
    </row>
    <row r="604" spans="2:5" ht="15.75">
      <c r="B604" s="3"/>
      <c r="C604" s="3"/>
      <c r="D604" s="3"/>
      <c r="E604" s="24"/>
    </row>
    <row r="605" spans="2:5" ht="15.75">
      <c r="B605" s="3"/>
      <c r="C605" s="3"/>
      <c r="D605" s="3"/>
      <c r="E605" s="24"/>
    </row>
    <row r="606" spans="2:5" ht="15.75">
      <c r="B606" s="3"/>
      <c r="C606" s="3"/>
      <c r="D606" s="3"/>
      <c r="E606" s="24"/>
    </row>
    <row r="607" spans="2:5" ht="15.75">
      <c r="B607" s="3"/>
      <c r="C607" s="3"/>
      <c r="D607" s="3"/>
      <c r="E607" s="24"/>
    </row>
    <row r="608" spans="2:5" ht="15.75">
      <c r="B608" s="3"/>
      <c r="C608" s="3"/>
      <c r="D608" s="3"/>
      <c r="E608" s="24"/>
    </row>
    <row r="609" spans="2:5" ht="15.75">
      <c r="B609" s="3"/>
      <c r="C609" s="3"/>
      <c r="D609" s="3"/>
      <c r="E609" s="24"/>
    </row>
    <row r="610" spans="2:5" ht="15.75">
      <c r="B610" s="3"/>
      <c r="C610" s="3"/>
      <c r="D610" s="3"/>
      <c r="E610" s="24"/>
    </row>
    <row r="611" spans="2:5" ht="15.75">
      <c r="B611" s="3"/>
      <c r="C611" s="3"/>
      <c r="D611" s="3"/>
      <c r="E611" s="24"/>
    </row>
    <row r="612" spans="2:5" ht="15.75">
      <c r="B612" s="3"/>
      <c r="C612" s="3"/>
      <c r="D612" s="3"/>
      <c r="E612" s="24"/>
    </row>
    <row r="613" spans="2:5" ht="15.75">
      <c r="B613" s="3"/>
      <c r="C613" s="3"/>
      <c r="D613" s="3"/>
      <c r="E613" s="24"/>
    </row>
    <row r="614" spans="2:5" ht="15.75">
      <c r="B614" s="3"/>
      <c r="C614" s="3"/>
      <c r="D614" s="3"/>
      <c r="E614" s="24"/>
    </row>
    <row r="615" spans="2:5" ht="15.75">
      <c r="B615" s="3"/>
      <c r="C615" s="3"/>
      <c r="D615" s="3"/>
      <c r="E615" s="24"/>
    </row>
    <row r="616" spans="2:5" ht="15.75">
      <c r="B616" s="3"/>
      <c r="C616" s="3"/>
      <c r="D616" s="3"/>
      <c r="E616" s="24"/>
    </row>
    <row r="617" spans="2:5" ht="15.75">
      <c r="B617" s="3"/>
      <c r="C617" s="3"/>
      <c r="D617" s="3"/>
      <c r="E617" s="24"/>
    </row>
    <row r="618" spans="2:5" ht="15.75">
      <c r="B618" s="3"/>
      <c r="C618" s="3"/>
      <c r="D618" s="3"/>
      <c r="E618" s="24"/>
    </row>
    <row r="619" spans="2:5" ht="15.75">
      <c r="B619" s="3"/>
      <c r="C619" s="3"/>
      <c r="D619" s="3"/>
      <c r="E619" s="24"/>
    </row>
    <row r="620" spans="2:5" ht="15.75">
      <c r="B620" s="3"/>
      <c r="C620" s="3"/>
      <c r="D620" s="3"/>
      <c r="E620" s="24"/>
    </row>
    <row r="621" spans="2:5" ht="15.75">
      <c r="B621" s="3"/>
      <c r="C621" s="3"/>
      <c r="D621" s="3"/>
      <c r="E621" s="24"/>
    </row>
    <row r="622" spans="2:5" ht="15.75">
      <c r="B622" s="3"/>
      <c r="C622" s="3"/>
      <c r="D622" s="3"/>
      <c r="E622" s="24"/>
    </row>
    <row r="623" spans="2:5" ht="15.75">
      <c r="B623" s="3"/>
      <c r="C623" s="3"/>
      <c r="D623" s="3"/>
      <c r="E623" s="24"/>
    </row>
    <row r="624" spans="2:5" ht="15.75">
      <c r="B624" s="3"/>
      <c r="C624" s="3"/>
      <c r="D624" s="3"/>
      <c r="E624" s="24"/>
    </row>
    <row r="625" spans="2:5" ht="15.75">
      <c r="B625" s="3"/>
      <c r="C625" s="3"/>
      <c r="D625" s="3"/>
      <c r="E625" s="24"/>
    </row>
    <row r="626" spans="2:5" ht="15.75">
      <c r="B626" s="3"/>
      <c r="C626" s="3"/>
      <c r="D626" s="3"/>
      <c r="E626" s="24"/>
    </row>
    <row r="627" spans="2:5" ht="15.75">
      <c r="B627" s="3"/>
      <c r="C627" s="3"/>
      <c r="D627" s="3"/>
      <c r="E627" s="24"/>
    </row>
    <row r="628" spans="2:5" ht="15.75">
      <c r="B628" s="3"/>
      <c r="C628" s="3"/>
      <c r="D628" s="3"/>
      <c r="E628" s="24"/>
    </row>
    <row r="629" spans="2:5" ht="15.75">
      <c r="B629" s="3"/>
      <c r="C629" s="3"/>
      <c r="D629" s="3"/>
      <c r="E629" s="24"/>
    </row>
    <row r="630" spans="2:5" ht="15.75">
      <c r="B630" s="3"/>
      <c r="C630" s="3"/>
      <c r="D630" s="3"/>
      <c r="E630" s="24"/>
    </row>
    <row r="631" spans="2:5" ht="15.75">
      <c r="B631" s="3"/>
      <c r="C631" s="3"/>
      <c r="D631" s="3"/>
      <c r="E631" s="24"/>
    </row>
    <row r="632" spans="2:5" ht="15.75">
      <c r="B632" s="3"/>
      <c r="C632" s="3"/>
      <c r="D632" s="3"/>
      <c r="E632" s="24"/>
    </row>
    <row r="633" spans="2:5" ht="15.75">
      <c r="B633" s="3"/>
      <c r="C633" s="3"/>
      <c r="D633" s="3"/>
      <c r="E633" s="24"/>
    </row>
    <row r="634" spans="2:5" ht="15.75">
      <c r="B634" s="3"/>
      <c r="C634" s="3"/>
      <c r="D634" s="3"/>
      <c r="E634" s="24"/>
    </row>
    <row r="635" spans="2:5" ht="15.75">
      <c r="B635" s="3"/>
      <c r="C635" s="3"/>
      <c r="D635" s="3"/>
      <c r="E635" s="24"/>
    </row>
    <row r="636" spans="2:5" ht="15.75">
      <c r="B636" s="3"/>
      <c r="C636" s="3"/>
      <c r="D636" s="3"/>
      <c r="E636" s="24"/>
    </row>
    <row r="637" spans="2:5" ht="15.75">
      <c r="B637" s="3"/>
      <c r="C637" s="3"/>
      <c r="D637" s="3"/>
      <c r="E637" s="24"/>
    </row>
    <row r="638" spans="2:5" ht="15.75">
      <c r="B638" s="3"/>
      <c r="C638" s="3"/>
      <c r="D638" s="3"/>
      <c r="E638" s="24"/>
    </row>
    <row r="639" spans="2:5" ht="15.75">
      <c r="B639" s="3"/>
      <c r="C639" s="3"/>
      <c r="D639" s="3"/>
      <c r="E639" s="24"/>
    </row>
    <row r="640" spans="2:5" ht="15.75">
      <c r="B640" s="3"/>
      <c r="C640" s="3"/>
      <c r="D640" s="3"/>
      <c r="E640" s="24"/>
    </row>
    <row r="641" spans="2:5" ht="15.75">
      <c r="B641" s="3"/>
      <c r="C641" s="3"/>
      <c r="D641" s="3"/>
      <c r="E641" s="24"/>
    </row>
    <row r="642" spans="2:5" ht="15.75">
      <c r="B642" s="3"/>
      <c r="C642" s="3"/>
      <c r="D642" s="3"/>
      <c r="E642" s="24"/>
    </row>
    <row r="643" spans="2:5" ht="15.75">
      <c r="B643" s="3"/>
      <c r="C643" s="3"/>
      <c r="D643" s="3"/>
      <c r="E643" s="24"/>
    </row>
    <row r="644" spans="2:5" ht="15.75">
      <c r="B644" s="3"/>
      <c r="C644" s="3"/>
      <c r="D644" s="3"/>
      <c r="E644" s="24"/>
    </row>
    <row r="645" spans="2:5" ht="15.75">
      <c r="B645" s="3"/>
      <c r="C645" s="3"/>
      <c r="D645" s="3"/>
      <c r="E645" s="24"/>
    </row>
    <row r="646" spans="2:5" ht="15.75">
      <c r="B646" s="3"/>
      <c r="C646" s="3"/>
      <c r="D646" s="3"/>
      <c r="E646" s="24"/>
    </row>
    <row r="647" spans="2:5" ht="15.75">
      <c r="B647" s="3"/>
      <c r="C647" s="3"/>
      <c r="D647" s="3"/>
      <c r="E647" s="24"/>
    </row>
    <row r="648" spans="2:5" ht="15.75">
      <c r="B648" s="3"/>
      <c r="C648" s="3"/>
      <c r="D648" s="3"/>
      <c r="E648" s="24"/>
    </row>
    <row r="649" spans="2:5" ht="15.75">
      <c r="B649" s="3"/>
      <c r="C649" s="3"/>
      <c r="D649" s="3"/>
      <c r="E649" s="24"/>
    </row>
    <row r="650" spans="2:5" ht="15.75">
      <c r="B650" s="3"/>
      <c r="C650" s="3"/>
      <c r="D650" s="3"/>
      <c r="E650" s="24"/>
    </row>
    <row r="651" spans="2:5" ht="15.75">
      <c r="B651" s="3"/>
      <c r="C651" s="3"/>
      <c r="D651" s="3"/>
      <c r="E651" s="24"/>
    </row>
    <row r="652" spans="2:5" ht="15.75">
      <c r="B652" s="3"/>
      <c r="C652" s="3"/>
      <c r="D652" s="3"/>
      <c r="E652" s="24"/>
    </row>
    <row r="653" spans="2:5" ht="15.75">
      <c r="B653" s="3"/>
      <c r="C653" s="3"/>
      <c r="D653" s="3"/>
      <c r="E653" s="24"/>
    </row>
    <row r="654" spans="2:5" ht="15.75">
      <c r="B654" s="3"/>
      <c r="C654" s="3"/>
      <c r="D654" s="3"/>
      <c r="E654" s="24"/>
    </row>
    <row r="655" spans="2:5" ht="15.75">
      <c r="B655" s="3"/>
      <c r="C655" s="3"/>
      <c r="D655" s="3"/>
      <c r="E655" s="24"/>
    </row>
    <row r="656" spans="2:5" ht="15.75">
      <c r="B656" s="3"/>
      <c r="C656" s="3"/>
      <c r="D656" s="3"/>
      <c r="E656" s="24"/>
    </row>
    <row r="657" spans="2:5" ht="15.75">
      <c r="B657" s="3"/>
      <c r="C657" s="3"/>
      <c r="D657" s="3"/>
      <c r="E657" s="24"/>
    </row>
    <row r="658" spans="2:5" ht="15.75">
      <c r="B658" s="3"/>
      <c r="C658" s="3"/>
      <c r="D658" s="3"/>
      <c r="E658" s="24"/>
    </row>
    <row r="659" spans="2:5" ht="15.75">
      <c r="B659" s="3"/>
      <c r="C659" s="3"/>
      <c r="D659" s="3"/>
      <c r="E659" s="24"/>
    </row>
    <row r="660" spans="2:5" ht="15.75">
      <c r="B660" s="3"/>
      <c r="C660" s="3"/>
      <c r="D660" s="3"/>
      <c r="E660" s="24"/>
    </row>
    <row r="661" spans="2:5" ht="15.75">
      <c r="B661" s="3"/>
      <c r="C661" s="3"/>
      <c r="D661" s="3"/>
      <c r="E661" s="24"/>
    </row>
    <row r="662" spans="2:5" ht="15.75">
      <c r="B662" s="3"/>
      <c r="C662" s="3"/>
      <c r="D662" s="3"/>
      <c r="E662" s="24"/>
    </row>
    <row r="663" spans="2:5" ht="15.75">
      <c r="B663" s="3"/>
      <c r="C663" s="3"/>
      <c r="D663" s="3"/>
      <c r="E663" s="24"/>
    </row>
    <row r="664" spans="2:5" ht="15.75">
      <c r="B664" s="3"/>
      <c r="C664" s="3"/>
      <c r="D664" s="3"/>
      <c r="E664" s="24"/>
    </row>
    <row r="665" spans="2:5" ht="15.75">
      <c r="B665" s="3"/>
      <c r="C665" s="3"/>
      <c r="D665" s="3"/>
      <c r="E665" s="24"/>
    </row>
    <row r="666" spans="2:5" ht="15.75">
      <c r="B666" s="3"/>
      <c r="C666" s="3"/>
      <c r="D666" s="3"/>
      <c r="E666" s="24"/>
    </row>
    <row r="667" spans="2:5" ht="15.75">
      <c r="B667" s="3"/>
      <c r="C667" s="3"/>
      <c r="D667" s="3"/>
      <c r="E667" s="24"/>
    </row>
    <row r="668" spans="2:5" ht="15.75">
      <c r="B668" s="3"/>
      <c r="C668" s="3"/>
      <c r="D668" s="3"/>
      <c r="E668" s="24"/>
    </row>
    <row r="669" spans="2:5" ht="15.75">
      <c r="B669" s="3"/>
      <c r="C669" s="3"/>
      <c r="D669" s="3"/>
      <c r="E669" s="24"/>
    </row>
    <row r="670" spans="2:5" ht="15.75">
      <c r="B670" s="3"/>
      <c r="C670" s="3"/>
      <c r="D670" s="3"/>
      <c r="E670" s="24"/>
    </row>
    <row r="671" spans="2:5" ht="15.75">
      <c r="B671" s="3"/>
      <c r="C671" s="3"/>
      <c r="D671" s="3"/>
      <c r="E671" s="24"/>
    </row>
    <row r="672" spans="2:5" ht="15.75">
      <c r="B672" s="3"/>
      <c r="C672" s="3"/>
      <c r="D672" s="3"/>
      <c r="E672" s="24"/>
    </row>
    <row r="673" spans="2:5" ht="15.75">
      <c r="B673" s="3"/>
      <c r="C673" s="3"/>
      <c r="D673" s="3"/>
      <c r="E673" s="24"/>
    </row>
    <row r="674" spans="2:5" ht="15.75">
      <c r="B674" s="3"/>
      <c r="C674" s="3"/>
      <c r="D674" s="3"/>
      <c r="E674" s="24"/>
    </row>
    <row r="675" spans="2:5" ht="15.75">
      <c r="B675" s="3"/>
      <c r="C675" s="3"/>
      <c r="D675" s="3"/>
      <c r="E675" s="24"/>
    </row>
    <row r="676" spans="2:5" ht="15.75">
      <c r="B676" s="3"/>
      <c r="C676" s="3"/>
      <c r="D676" s="3"/>
      <c r="E676" s="24"/>
    </row>
    <row r="677" spans="2:5" ht="15.75">
      <c r="B677" s="3"/>
      <c r="C677" s="3"/>
      <c r="D677" s="3"/>
      <c r="E677" s="24"/>
    </row>
    <row r="678" spans="2:5" ht="15.75">
      <c r="B678" s="3"/>
      <c r="C678" s="3"/>
      <c r="D678" s="3"/>
      <c r="E678" s="24"/>
    </row>
    <row r="679" spans="2:5" ht="15.75">
      <c r="B679" s="3"/>
      <c r="C679" s="3"/>
      <c r="D679" s="3"/>
      <c r="E679" s="24"/>
    </row>
    <row r="680" spans="2:5" ht="15.75">
      <c r="B680" s="3"/>
      <c r="C680" s="3"/>
      <c r="D680" s="3"/>
      <c r="E680" s="24"/>
    </row>
    <row r="681" spans="2:5" ht="15.75">
      <c r="B681" s="3"/>
      <c r="C681" s="3"/>
      <c r="D681" s="3"/>
      <c r="E681" s="24"/>
    </row>
    <row r="682" spans="2:5" ht="15.75">
      <c r="B682" s="3"/>
      <c r="C682" s="3"/>
      <c r="D682" s="3"/>
      <c r="E682" s="24"/>
    </row>
    <row r="683" spans="2:5" ht="15.75">
      <c r="B683" s="3"/>
      <c r="C683" s="3"/>
      <c r="D683" s="3"/>
      <c r="E683" s="24"/>
    </row>
    <row r="684" spans="2:5" ht="15.75">
      <c r="B684" s="3"/>
      <c r="C684" s="3"/>
      <c r="D684" s="3"/>
      <c r="E684" s="24"/>
    </row>
    <row r="685" spans="2:5" ht="15.75">
      <c r="B685" s="3"/>
      <c r="C685" s="3"/>
      <c r="D685" s="3"/>
      <c r="E685" s="24"/>
    </row>
    <row r="686" spans="2:5" ht="15.75">
      <c r="B686" s="3"/>
      <c r="C686" s="3"/>
      <c r="D686" s="3"/>
      <c r="E686" s="24"/>
    </row>
    <row r="687" spans="2:5" ht="15.75">
      <c r="B687" s="3"/>
      <c r="C687" s="3"/>
      <c r="D687" s="3"/>
      <c r="E687" s="24"/>
    </row>
    <row r="688" spans="2:5" ht="15.75">
      <c r="B688" s="3"/>
      <c r="C688" s="3"/>
      <c r="D688" s="3"/>
      <c r="E688" s="24"/>
    </row>
    <row r="689" spans="2:5" ht="15.75">
      <c r="B689" s="3"/>
      <c r="C689" s="3"/>
      <c r="D689" s="3"/>
      <c r="E689" s="24"/>
    </row>
    <row r="690" spans="2:5" ht="15.75">
      <c r="B690" s="3"/>
      <c r="C690" s="3"/>
      <c r="D690" s="3"/>
      <c r="E690" s="24"/>
    </row>
    <row r="691" spans="2:5" ht="15.75">
      <c r="B691" s="3"/>
      <c r="C691" s="3"/>
      <c r="D691" s="3"/>
      <c r="E691" s="24"/>
    </row>
    <row r="692" spans="2:5" ht="15.75">
      <c r="B692" s="3"/>
      <c r="C692" s="3"/>
      <c r="D692" s="3"/>
      <c r="E692" s="24"/>
    </row>
    <row r="693" spans="2:5" ht="15.75">
      <c r="B693" s="3"/>
      <c r="C693" s="3"/>
      <c r="D693" s="3"/>
      <c r="E693" s="24"/>
    </row>
    <row r="694" spans="2:5" ht="15.75">
      <c r="B694" s="3"/>
      <c r="C694" s="3"/>
      <c r="D694" s="3"/>
      <c r="E694" s="24"/>
    </row>
    <row r="695" spans="2:5" ht="15.75">
      <c r="B695" s="3"/>
      <c r="C695" s="3"/>
      <c r="D695" s="3"/>
      <c r="E695" s="24"/>
    </row>
    <row r="696" spans="2:5" ht="15.75">
      <c r="B696" s="3"/>
      <c r="C696" s="3"/>
      <c r="D696" s="3"/>
      <c r="E696" s="24"/>
    </row>
    <row r="697" spans="2:5" ht="15.75">
      <c r="B697" s="3"/>
      <c r="C697" s="3"/>
      <c r="D697" s="3"/>
      <c r="E697" s="24"/>
    </row>
    <row r="698" spans="2:5" ht="15.75">
      <c r="B698" s="3"/>
      <c r="C698" s="3"/>
      <c r="D698" s="3"/>
      <c r="E698" s="24"/>
    </row>
    <row r="699" spans="2:5" ht="15.75">
      <c r="B699" s="3"/>
      <c r="C699" s="3"/>
      <c r="D699" s="3"/>
      <c r="E699" s="24"/>
    </row>
    <row r="700" spans="2:5" ht="15.75">
      <c r="B700" s="3"/>
      <c r="C700" s="3"/>
      <c r="D700" s="3"/>
      <c r="E700" s="24"/>
    </row>
    <row r="701" spans="2:5" ht="15.75">
      <c r="B701" s="3"/>
      <c r="C701" s="3"/>
      <c r="D701" s="3"/>
      <c r="E701" s="24"/>
    </row>
    <row r="702" spans="2:5" ht="15.75">
      <c r="B702" s="3"/>
      <c r="C702" s="3"/>
      <c r="D702" s="3"/>
      <c r="E702" s="24"/>
    </row>
    <row r="703" spans="2:5" ht="15.75">
      <c r="B703" s="3"/>
      <c r="C703" s="3"/>
      <c r="D703" s="3"/>
      <c r="E703" s="24"/>
    </row>
    <row r="704" spans="2:5" ht="15.75">
      <c r="B704" s="3"/>
      <c r="C704" s="3"/>
      <c r="D704" s="3"/>
      <c r="E704" s="24"/>
    </row>
    <row r="705" spans="2:5" ht="15.75">
      <c r="B705" s="3"/>
      <c r="C705" s="3"/>
      <c r="D705" s="3"/>
      <c r="E705" s="24"/>
    </row>
    <row r="706" spans="2:5" ht="15.75">
      <c r="B706" s="3"/>
      <c r="C706" s="3"/>
      <c r="D706" s="3"/>
      <c r="E706" s="24"/>
    </row>
    <row r="707" spans="2:5" ht="15.75">
      <c r="B707" s="3"/>
      <c r="C707" s="3"/>
      <c r="D707" s="3"/>
      <c r="E707" s="24"/>
    </row>
    <row r="708" spans="2:5" ht="15.75">
      <c r="B708" s="3"/>
      <c r="C708" s="3"/>
      <c r="D708" s="3"/>
      <c r="E708" s="24"/>
    </row>
    <row r="709" spans="2:5" ht="15.75">
      <c r="B709" s="3"/>
      <c r="C709" s="3"/>
      <c r="D709" s="3"/>
      <c r="E709" s="24"/>
    </row>
    <row r="710" spans="2:5" ht="15.75">
      <c r="B710" s="3"/>
      <c r="C710" s="3"/>
      <c r="D710" s="3"/>
      <c r="E710" s="24"/>
    </row>
    <row r="711" spans="2:5" ht="15.75">
      <c r="B711" s="3"/>
      <c r="C711" s="3"/>
      <c r="D711" s="3"/>
      <c r="E711" s="24"/>
    </row>
    <row r="712" spans="2:5" ht="15.75">
      <c r="B712" s="3"/>
      <c r="C712" s="3"/>
      <c r="D712" s="3"/>
      <c r="E712" s="24"/>
    </row>
    <row r="713" spans="2:5" ht="15.75">
      <c r="B713" s="3"/>
      <c r="C713" s="3"/>
      <c r="D713" s="3"/>
      <c r="E713" s="24"/>
    </row>
    <row r="714" spans="2:5" ht="15.75">
      <c r="B714" s="3"/>
      <c r="C714" s="3"/>
      <c r="D714" s="3"/>
      <c r="E714" s="24"/>
    </row>
    <row r="715" spans="2:5" ht="15.75">
      <c r="B715" s="3"/>
      <c r="C715" s="3"/>
      <c r="D715" s="3"/>
      <c r="E715" s="24"/>
    </row>
    <row r="716" spans="2:5" ht="15.75">
      <c r="B716" s="3"/>
      <c r="C716" s="3"/>
      <c r="D716" s="3"/>
      <c r="E716" s="24"/>
    </row>
    <row r="717" spans="2:5" ht="15.75">
      <c r="B717" s="3"/>
      <c r="C717" s="3"/>
      <c r="D717" s="3"/>
      <c r="E717" s="24"/>
    </row>
    <row r="718" spans="2:5" ht="15.75">
      <c r="B718" s="3"/>
      <c r="C718" s="3"/>
      <c r="D718" s="3"/>
      <c r="E718" s="24"/>
    </row>
    <row r="719" spans="2:5" ht="15.75">
      <c r="B719" s="3"/>
      <c r="C719" s="3"/>
      <c r="D719" s="3"/>
      <c r="E719" s="24"/>
    </row>
    <row r="720" spans="2:5" ht="15.75">
      <c r="B720" s="3"/>
      <c r="C720" s="3"/>
      <c r="D720" s="3"/>
      <c r="E720" s="24"/>
    </row>
    <row r="721" spans="2:5" ht="15.75">
      <c r="B721" s="3"/>
      <c r="C721" s="3"/>
      <c r="D721" s="3"/>
      <c r="E721" s="24"/>
    </row>
    <row r="722" spans="2:5" ht="15.75">
      <c r="B722" s="3"/>
      <c r="C722" s="3"/>
      <c r="D722" s="3"/>
      <c r="E722" s="24"/>
    </row>
    <row r="723" spans="2:5" ht="15.75">
      <c r="B723" s="3"/>
      <c r="C723" s="3"/>
      <c r="D723" s="3"/>
      <c r="E723" s="24"/>
    </row>
    <row r="724" spans="2:5" ht="15.75">
      <c r="B724" s="3"/>
      <c r="C724" s="3"/>
      <c r="D724" s="3"/>
      <c r="E724" s="24"/>
    </row>
    <row r="725" spans="2:5" ht="15.75">
      <c r="B725" s="3"/>
      <c r="C725" s="3"/>
      <c r="D725" s="3"/>
      <c r="E725" s="24"/>
    </row>
    <row r="726" spans="2:5" ht="15.75">
      <c r="B726" s="3"/>
      <c r="C726" s="3"/>
      <c r="D726" s="3"/>
      <c r="E726" s="24"/>
    </row>
    <row r="727" spans="2:5" ht="15.75">
      <c r="B727" s="3"/>
      <c r="C727" s="3"/>
      <c r="D727" s="3"/>
      <c r="E727" s="24"/>
    </row>
    <row r="728" spans="2:5" ht="15.75">
      <c r="B728" s="3"/>
      <c r="C728" s="3"/>
      <c r="D728" s="3"/>
      <c r="E728" s="24"/>
    </row>
    <row r="729" spans="2:5" ht="15.75">
      <c r="B729" s="3"/>
      <c r="C729" s="3"/>
      <c r="D729" s="3"/>
      <c r="E729" s="24"/>
    </row>
    <row r="730" spans="2:5" ht="15.75">
      <c r="B730" s="3"/>
      <c r="C730" s="3"/>
      <c r="D730" s="3"/>
      <c r="E730" s="24"/>
    </row>
    <row r="731" spans="2:5" ht="15.75">
      <c r="B731" s="3"/>
      <c r="C731" s="3"/>
      <c r="D731" s="3"/>
      <c r="E731" s="24"/>
    </row>
    <row r="732" spans="2:5" ht="15.75">
      <c r="B732" s="3"/>
      <c r="C732" s="3"/>
      <c r="D732" s="3"/>
      <c r="E732" s="24"/>
    </row>
    <row r="733" spans="2:5" ht="15.75">
      <c r="B733" s="3"/>
      <c r="C733" s="3"/>
      <c r="D733" s="3"/>
      <c r="E733" s="24"/>
    </row>
    <row r="734" spans="2:5" ht="15.75">
      <c r="B734" s="3"/>
      <c r="C734" s="3"/>
      <c r="D734" s="3"/>
      <c r="E734" s="24"/>
    </row>
    <row r="735" spans="2:5" ht="15.75">
      <c r="B735" s="3"/>
      <c r="C735" s="3"/>
      <c r="D735" s="3"/>
      <c r="E735" s="24"/>
    </row>
    <row r="736" spans="2:5" ht="15.75">
      <c r="B736" s="3"/>
      <c r="C736" s="3"/>
      <c r="D736" s="3"/>
      <c r="E736" s="24"/>
    </row>
    <row r="737" spans="2:5" ht="15.75">
      <c r="B737" s="3"/>
      <c r="C737" s="3"/>
      <c r="D737" s="3"/>
      <c r="E737" s="24"/>
    </row>
    <row r="738" spans="2:5" ht="15.75">
      <c r="B738" s="3"/>
      <c r="C738" s="3"/>
      <c r="D738" s="3"/>
      <c r="E738" s="24"/>
    </row>
    <row r="739" spans="2:5" ht="15.75">
      <c r="B739" s="3"/>
      <c r="C739" s="3"/>
      <c r="D739" s="3"/>
      <c r="E739" s="24"/>
    </row>
  </sheetData>
  <sheetProtection/>
  <mergeCells count="11">
    <mergeCell ref="B7:E7"/>
    <mergeCell ref="B5:E5"/>
    <mergeCell ref="B6:D6"/>
    <mergeCell ref="A461:E461"/>
    <mergeCell ref="A9:E9"/>
    <mergeCell ref="D10:E10"/>
    <mergeCell ref="B1:E1"/>
    <mergeCell ref="B2:E2"/>
    <mergeCell ref="B3:E3"/>
    <mergeCell ref="B4:E4"/>
    <mergeCell ref="A8:E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563"/>
  <sheetViews>
    <sheetView zoomScale="115" zoomScaleNormal="115" zoomScalePageLayoutView="0" workbookViewId="0" topLeftCell="A1">
      <selection activeCell="A6" sqref="A6:F6"/>
    </sheetView>
  </sheetViews>
  <sheetFormatPr defaultColWidth="9.00390625" defaultRowHeight="12.75"/>
  <cols>
    <col min="1" max="1" width="78.375" style="28" customWidth="1"/>
    <col min="2" max="2" width="15.875" style="17" customWidth="1"/>
    <col min="3" max="3" width="5.00390625" style="11" customWidth="1"/>
    <col min="4" max="4" width="17.375" style="14" customWidth="1"/>
    <col min="5" max="6" width="10.75390625" style="3" bestFit="1" customWidth="1"/>
    <col min="7" max="11" width="9.125" style="3" customWidth="1"/>
    <col min="12" max="12" width="14.125" style="3" customWidth="1"/>
    <col min="13" max="13" width="9.125" style="3" customWidth="1"/>
    <col min="14" max="14" width="11.00390625" style="3" bestFit="1" customWidth="1"/>
    <col min="15" max="16384" width="9.125" style="3" customWidth="1"/>
  </cols>
  <sheetData>
    <row r="1" spans="1:4" ht="15.75">
      <c r="A1" s="200" t="s">
        <v>511</v>
      </c>
      <c r="B1" s="200"/>
      <c r="C1" s="200"/>
      <c r="D1" s="200"/>
    </row>
    <row r="2" spans="1:4" ht="15.75">
      <c r="A2" s="200" t="s">
        <v>293</v>
      </c>
      <c r="B2" s="200"/>
      <c r="C2" s="200"/>
      <c r="D2" s="200"/>
    </row>
    <row r="3" spans="1:4" ht="15.75">
      <c r="A3" s="200" t="s">
        <v>294</v>
      </c>
      <c r="B3" s="200"/>
      <c r="C3" s="200"/>
      <c r="D3" s="200"/>
    </row>
    <row r="4" spans="1:4" ht="15.75">
      <c r="A4" s="200" t="s">
        <v>292</v>
      </c>
      <c r="B4" s="200"/>
      <c r="C4" s="200"/>
      <c r="D4" s="200"/>
    </row>
    <row r="5" spans="1:6" s="80" customFormat="1" ht="15">
      <c r="A5" s="176" t="s">
        <v>599</v>
      </c>
      <c r="B5" s="176"/>
      <c r="C5" s="176"/>
      <c r="D5" s="176"/>
      <c r="E5" s="176"/>
      <c r="F5" s="176"/>
    </row>
    <row r="6" spans="1:6" s="80" customFormat="1" ht="15">
      <c r="A6" s="176" t="s">
        <v>663</v>
      </c>
      <c r="B6" s="176"/>
      <c r="C6" s="176"/>
      <c r="D6" s="176"/>
      <c r="E6" s="176"/>
      <c r="F6" s="176"/>
    </row>
    <row r="7" spans="1:4" ht="15.75">
      <c r="A7" s="200"/>
      <c r="B7" s="206"/>
      <c r="C7" s="206"/>
      <c r="D7" s="206"/>
    </row>
    <row r="9" spans="1:4" ht="72" customHeight="1">
      <c r="A9" s="203" t="s">
        <v>470</v>
      </c>
      <c r="B9" s="203"/>
      <c r="C9" s="203"/>
      <c r="D9" s="203"/>
    </row>
    <row r="10" spans="1:4" ht="15.75">
      <c r="A10" s="203"/>
      <c r="B10" s="203"/>
      <c r="C10" s="203"/>
      <c r="D10" s="203"/>
    </row>
    <row r="11" spans="3:4" ht="15.75">
      <c r="C11" s="204" t="s">
        <v>521</v>
      </c>
      <c r="D11" s="204"/>
    </row>
    <row r="12" spans="1:4" s="17" customFormat="1" ht="15.75">
      <c r="A12" s="34" t="s">
        <v>268</v>
      </c>
      <c r="B12" s="33" t="s">
        <v>246</v>
      </c>
      <c r="C12" s="35" t="s">
        <v>10</v>
      </c>
      <c r="D12" s="36" t="s">
        <v>255</v>
      </c>
    </row>
    <row r="13" spans="1:4" s="17" customFormat="1" ht="15.75">
      <c r="A13" s="1">
        <v>1</v>
      </c>
      <c r="B13" s="15">
        <v>2</v>
      </c>
      <c r="C13" s="37">
        <v>3</v>
      </c>
      <c r="D13" s="16">
        <v>4</v>
      </c>
    </row>
    <row r="14" spans="1:6" s="19" customFormat="1" ht="47.25">
      <c r="A14" s="31" t="s">
        <v>76</v>
      </c>
      <c r="B14" s="4" t="s">
        <v>60</v>
      </c>
      <c r="C14" s="4"/>
      <c r="D14" s="103">
        <f>D56+D85+D104+D61+D72+D78+D18+D35+D110+D15</f>
        <v>1291113538.3</v>
      </c>
      <c r="F14" s="65"/>
    </row>
    <row r="15" spans="1:6" s="19" customFormat="1" ht="15.75">
      <c r="A15" s="2" t="s">
        <v>497</v>
      </c>
      <c r="B15" s="6" t="s">
        <v>488</v>
      </c>
      <c r="C15" s="6"/>
      <c r="D15" s="92">
        <f>D16</f>
        <v>394555.16</v>
      </c>
      <c r="F15" s="65"/>
    </row>
    <row r="16" spans="1:6" s="19" customFormat="1" ht="34.5" customHeight="1">
      <c r="A16" s="2" t="s">
        <v>489</v>
      </c>
      <c r="B16" s="6" t="s">
        <v>490</v>
      </c>
      <c r="C16" s="6"/>
      <c r="D16" s="92">
        <f>D17</f>
        <v>394555.16</v>
      </c>
      <c r="F16" s="65"/>
    </row>
    <row r="17" spans="1:6" s="19" customFormat="1" ht="31.5">
      <c r="A17" s="2" t="s">
        <v>308</v>
      </c>
      <c r="B17" s="6" t="s">
        <v>490</v>
      </c>
      <c r="C17" s="6" t="s">
        <v>309</v>
      </c>
      <c r="D17" s="92">
        <v>394555.16</v>
      </c>
      <c r="F17" s="65"/>
    </row>
    <row r="18" spans="1:4" s="19" customFormat="1" ht="31.5">
      <c r="A18" s="2" t="s">
        <v>112</v>
      </c>
      <c r="B18" s="6" t="s">
        <v>61</v>
      </c>
      <c r="C18" s="6"/>
      <c r="D18" s="92">
        <f>D27+D29+D31+D33+D19+D21+D23+D25</f>
        <v>404703980</v>
      </c>
    </row>
    <row r="19" spans="1:4" s="19" customFormat="1" ht="35.25" customHeight="1">
      <c r="A19" s="98" t="s">
        <v>538</v>
      </c>
      <c r="B19" s="109" t="s">
        <v>540</v>
      </c>
      <c r="C19" s="109"/>
      <c r="D19" s="92">
        <f>D20</f>
        <v>278000</v>
      </c>
    </row>
    <row r="20" spans="1:4" s="19" customFormat="1" ht="31.5">
      <c r="A20" s="98" t="s">
        <v>308</v>
      </c>
      <c r="B20" s="109" t="s">
        <v>540</v>
      </c>
      <c r="C20" s="109" t="s">
        <v>309</v>
      </c>
      <c r="D20" s="92">
        <v>278000</v>
      </c>
    </row>
    <row r="21" spans="1:4" s="19" customFormat="1" ht="31.5">
      <c r="A21" s="98" t="s">
        <v>526</v>
      </c>
      <c r="B21" s="109" t="s">
        <v>535</v>
      </c>
      <c r="C21" s="109"/>
      <c r="D21" s="92">
        <f>D22</f>
        <v>1282580</v>
      </c>
    </row>
    <row r="22" spans="1:4" s="19" customFormat="1" ht="31.5">
      <c r="A22" s="98" t="s">
        <v>308</v>
      </c>
      <c r="B22" s="109" t="s">
        <v>535</v>
      </c>
      <c r="C22" s="109" t="s">
        <v>309</v>
      </c>
      <c r="D22" s="92">
        <v>1282580</v>
      </c>
    </row>
    <row r="23" spans="1:4" s="19" customFormat="1" ht="31.5">
      <c r="A23" s="98" t="s">
        <v>528</v>
      </c>
      <c r="B23" s="109" t="s">
        <v>536</v>
      </c>
      <c r="C23" s="109"/>
      <c r="D23" s="92">
        <f>D24</f>
        <v>100000</v>
      </c>
    </row>
    <row r="24" spans="1:4" s="19" customFormat="1" ht="31.5">
      <c r="A24" s="98" t="s">
        <v>308</v>
      </c>
      <c r="B24" s="109" t="s">
        <v>536</v>
      </c>
      <c r="C24" s="109" t="s">
        <v>309</v>
      </c>
      <c r="D24" s="92">
        <v>100000</v>
      </c>
    </row>
    <row r="25" spans="1:4" s="19" customFormat="1" ht="31.5">
      <c r="A25" s="98" t="s">
        <v>530</v>
      </c>
      <c r="B25" s="109" t="s">
        <v>537</v>
      </c>
      <c r="C25" s="109"/>
      <c r="D25" s="92">
        <f>D26</f>
        <v>100000</v>
      </c>
    </row>
    <row r="26" spans="1:4" s="19" customFormat="1" ht="31.5">
      <c r="A26" s="98" t="s">
        <v>308</v>
      </c>
      <c r="B26" s="109" t="s">
        <v>537</v>
      </c>
      <c r="C26" s="109" t="s">
        <v>309</v>
      </c>
      <c r="D26" s="92">
        <v>100000</v>
      </c>
    </row>
    <row r="27" spans="1:4" ht="15.75">
      <c r="A27" s="2" t="s">
        <v>270</v>
      </c>
      <c r="B27" s="6" t="s">
        <v>116</v>
      </c>
      <c r="C27" s="6"/>
      <c r="D27" s="92">
        <f>D28</f>
        <v>124772000</v>
      </c>
    </row>
    <row r="28" spans="1:4" ht="31.5">
      <c r="A28" s="2" t="s">
        <v>308</v>
      </c>
      <c r="B28" s="6" t="s">
        <v>116</v>
      </c>
      <c r="C28" s="6" t="s">
        <v>309</v>
      </c>
      <c r="D28" s="92">
        <v>124772000</v>
      </c>
    </row>
    <row r="29" spans="1:4" ht="162.75" customHeight="1">
      <c r="A29" s="2" t="s">
        <v>340</v>
      </c>
      <c r="B29" s="6" t="s">
        <v>113</v>
      </c>
      <c r="C29" s="6"/>
      <c r="D29" s="92">
        <f>D30</f>
        <v>198389200</v>
      </c>
    </row>
    <row r="30" spans="1:4" ht="31.5">
      <c r="A30" s="2" t="s">
        <v>308</v>
      </c>
      <c r="B30" s="6" t="s">
        <v>113</v>
      </c>
      <c r="C30" s="6" t="s">
        <v>309</v>
      </c>
      <c r="D30" s="92">
        <v>198389200</v>
      </c>
    </row>
    <row r="31" spans="1:4" ht="177.75" customHeight="1">
      <c r="A31" s="2" t="s">
        <v>7</v>
      </c>
      <c r="B31" s="6" t="s">
        <v>114</v>
      </c>
      <c r="C31" s="6"/>
      <c r="D31" s="92">
        <f>D32</f>
        <v>2775400</v>
      </c>
    </row>
    <row r="32" spans="1:4" ht="31.5">
      <c r="A32" s="2" t="s">
        <v>308</v>
      </c>
      <c r="B32" s="6" t="s">
        <v>114</v>
      </c>
      <c r="C32" s="6" t="s">
        <v>309</v>
      </c>
      <c r="D32" s="92">
        <v>2775400</v>
      </c>
    </row>
    <row r="33" spans="1:4" s="19" customFormat="1" ht="192" customHeight="1">
      <c r="A33" s="2" t="s">
        <v>341</v>
      </c>
      <c r="B33" s="6" t="s">
        <v>115</v>
      </c>
      <c r="C33" s="6"/>
      <c r="D33" s="92">
        <f>D34</f>
        <v>77006800</v>
      </c>
    </row>
    <row r="34" spans="1:4" s="19" customFormat="1" ht="31.5">
      <c r="A34" s="2" t="s">
        <v>308</v>
      </c>
      <c r="B34" s="6" t="s">
        <v>115</v>
      </c>
      <c r="C34" s="6" t="s">
        <v>309</v>
      </c>
      <c r="D34" s="92">
        <v>77006800</v>
      </c>
    </row>
    <row r="35" spans="1:4" s="19" customFormat="1" ht="31.5">
      <c r="A35" s="2" t="s">
        <v>64</v>
      </c>
      <c r="B35" s="6" t="s">
        <v>117</v>
      </c>
      <c r="C35" s="6"/>
      <c r="D35" s="92">
        <f>D55+D47+D44+D50+D52+D48+D36+D38+D40+D42</f>
        <v>609020682</v>
      </c>
    </row>
    <row r="36" spans="1:4" s="19" customFormat="1" ht="33" customHeight="1">
      <c r="A36" s="2" t="s">
        <v>538</v>
      </c>
      <c r="B36" s="6" t="s">
        <v>539</v>
      </c>
      <c r="C36" s="6"/>
      <c r="D36" s="92">
        <f>D37</f>
        <v>701000</v>
      </c>
    </row>
    <row r="37" spans="1:4" s="19" customFormat="1" ht="31.5">
      <c r="A37" s="2" t="s">
        <v>308</v>
      </c>
      <c r="B37" s="6" t="s">
        <v>539</v>
      </c>
      <c r="C37" s="6" t="s">
        <v>309</v>
      </c>
      <c r="D37" s="92">
        <v>701000</v>
      </c>
    </row>
    <row r="38" spans="1:4" s="19" customFormat="1" ht="31.5">
      <c r="A38" s="98" t="s">
        <v>526</v>
      </c>
      <c r="B38" s="109" t="s">
        <v>532</v>
      </c>
      <c r="C38" s="109"/>
      <c r="D38" s="92">
        <f>D39</f>
        <v>111460</v>
      </c>
    </row>
    <row r="39" spans="1:4" s="19" customFormat="1" ht="31.5">
      <c r="A39" s="98" t="s">
        <v>308</v>
      </c>
      <c r="B39" s="109" t="s">
        <v>532</v>
      </c>
      <c r="C39" s="109" t="s">
        <v>309</v>
      </c>
      <c r="D39" s="92">
        <v>111460</v>
      </c>
    </row>
    <row r="40" spans="1:4" s="19" customFormat="1" ht="31.5">
      <c r="A40" s="98" t="s">
        <v>528</v>
      </c>
      <c r="B40" s="109" t="s">
        <v>533</v>
      </c>
      <c r="C40" s="109"/>
      <c r="D40" s="92">
        <f>D41</f>
        <v>70000</v>
      </c>
    </row>
    <row r="41" spans="1:4" s="19" customFormat="1" ht="31.5">
      <c r="A41" s="98" t="s">
        <v>308</v>
      </c>
      <c r="B41" s="109" t="s">
        <v>533</v>
      </c>
      <c r="C41" s="109" t="s">
        <v>309</v>
      </c>
      <c r="D41" s="92">
        <v>70000</v>
      </c>
    </row>
    <row r="42" spans="1:4" s="19" customFormat="1" ht="31.5">
      <c r="A42" s="98" t="s">
        <v>530</v>
      </c>
      <c r="B42" s="109" t="s">
        <v>534</v>
      </c>
      <c r="C42" s="109"/>
      <c r="D42" s="92">
        <f>D43</f>
        <v>70000</v>
      </c>
    </row>
    <row r="43" spans="1:4" s="19" customFormat="1" ht="31.5">
      <c r="A43" s="98" t="s">
        <v>308</v>
      </c>
      <c r="B43" s="109" t="s">
        <v>534</v>
      </c>
      <c r="C43" s="109" t="s">
        <v>309</v>
      </c>
      <c r="D43" s="92">
        <v>70000</v>
      </c>
    </row>
    <row r="44" spans="1:4" s="19" customFormat="1" ht="15.75">
      <c r="A44" s="2" t="s">
        <v>386</v>
      </c>
      <c r="B44" s="6" t="s">
        <v>385</v>
      </c>
      <c r="C44" s="6"/>
      <c r="D44" s="92">
        <f>D45</f>
        <v>5047000</v>
      </c>
    </row>
    <row r="45" spans="1:5" s="19" customFormat="1" ht="31.5">
      <c r="A45" s="2" t="s">
        <v>308</v>
      </c>
      <c r="B45" s="6" t="s">
        <v>385</v>
      </c>
      <c r="C45" s="6" t="s">
        <v>309</v>
      </c>
      <c r="D45" s="92">
        <v>5047000</v>
      </c>
      <c r="E45" s="66"/>
    </row>
    <row r="46" spans="1:4" ht="31.5">
      <c r="A46" s="2" t="s">
        <v>310</v>
      </c>
      <c r="B46" s="6" t="s">
        <v>121</v>
      </c>
      <c r="C46" s="6"/>
      <c r="D46" s="92">
        <f>D47</f>
        <v>159707200</v>
      </c>
    </row>
    <row r="47" spans="1:4" ht="31.5">
      <c r="A47" s="2" t="s">
        <v>308</v>
      </c>
      <c r="B47" s="6" t="s">
        <v>121</v>
      </c>
      <c r="C47" s="6" t="s">
        <v>309</v>
      </c>
      <c r="D47" s="92">
        <v>159707200</v>
      </c>
    </row>
    <row r="48" spans="1:4" ht="33" customHeight="1">
      <c r="A48" s="2" t="s">
        <v>465</v>
      </c>
      <c r="B48" s="6" t="s">
        <v>464</v>
      </c>
      <c r="C48" s="6"/>
      <c r="D48" s="92">
        <f>D49</f>
        <v>42134022</v>
      </c>
    </row>
    <row r="49" spans="1:4" ht="31.5">
      <c r="A49" s="2" t="s">
        <v>308</v>
      </c>
      <c r="B49" s="6" t="s">
        <v>464</v>
      </c>
      <c r="C49" s="6" t="s">
        <v>309</v>
      </c>
      <c r="D49" s="92">
        <v>42134022</v>
      </c>
    </row>
    <row r="50" spans="1:4" ht="147.75" customHeight="1">
      <c r="A50" s="2" t="s">
        <v>342</v>
      </c>
      <c r="B50" s="6" t="s">
        <v>118</v>
      </c>
      <c r="C50" s="6"/>
      <c r="D50" s="92">
        <f>D51</f>
        <v>347092300</v>
      </c>
    </row>
    <row r="51" spans="1:4" ht="31.5">
      <c r="A51" s="2" t="s">
        <v>308</v>
      </c>
      <c r="B51" s="6" t="s">
        <v>118</v>
      </c>
      <c r="C51" s="6" t="s">
        <v>309</v>
      </c>
      <c r="D51" s="92">
        <v>347092300</v>
      </c>
    </row>
    <row r="52" spans="1:4" ht="161.25" customHeight="1">
      <c r="A52" s="2" t="s">
        <v>343</v>
      </c>
      <c r="B52" s="6" t="s">
        <v>119</v>
      </c>
      <c r="C52" s="6"/>
      <c r="D52" s="92">
        <f>D53</f>
        <v>15676500</v>
      </c>
    </row>
    <row r="53" spans="1:4" ht="31.5">
      <c r="A53" s="2" t="s">
        <v>308</v>
      </c>
      <c r="B53" s="6" t="s">
        <v>119</v>
      </c>
      <c r="C53" s="6" t="s">
        <v>309</v>
      </c>
      <c r="D53" s="92">
        <v>15676500</v>
      </c>
    </row>
    <row r="54" spans="1:4" s="19" customFormat="1" ht="173.25">
      <c r="A54" s="2" t="s">
        <v>344</v>
      </c>
      <c r="B54" s="6" t="s">
        <v>120</v>
      </c>
      <c r="C54" s="6"/>
      <c r="D54" s="92">
        <f>D55</f>
        <v>38411200</v>
      </c>
    </row>
    <row r="55" spans="1:4" ht="31.5">
      <c r="A55" s="2" t="s">
        <v>308</v>
      </c>
      <c r="B55" s="6" t="s">
        <v>120</v>
      </c>
      <c r="C55" s="6" t="s">
        <v>309</v>
      </c>
      <c r="D55" s="92">
        <v>38411200</v>
      </c>
    </row>
    <row r="56" spans="1:4" ht="31.5">
      <c r="A56" s="2" t="s">
        <v>122</v>
      </c>
      <c r="B56" s="6" t="s">
        <v>123</v>
      </c>
      <c r="C56" s="6"/>
      <c r="D56" s="92">
        <f>D59+D57</f>
        <v>57336200</v>
      </c>
    </row>
    <row r="57" spans="1:4" ht="47.25">
      <c r="A57" s="2" t="s">
        <v>373</v>
      </c>
      <c r="B57" s="6" t="s">
        <v>35</v>
      </c>
      <c r="C57" s="6"/>
      <c r="D57" s="92">
        <f>D58</f>
        <v>13265200</v>
      </c>
    </row>
    <row r="58" spans="1:4" ht="31.5">
      <c r="A58" s="2" t="s">
        <v>308</v>
      </c>
      <c r="B58" s="6" t="s">
        <v>35</v>
      </c>
      <c r="C58" s="6" t="s">
        <v>309</v>
      </c>
      <c r="D58" s="92">
        <v>13265200</v>
      </c>
    </row>
    <row r="59" spans="1:4" ht="15.75">
      <c r="A59" s="2" t="s">
        <v>109</v>
      </c>
      <c r="B59" s="6" t="s">
        <v>124</v>
      </c>
      <c r="C59" s="6"/>
      <c r="D59" s="92">
        <f>D60</f>
        <v>44071000</v>
      </c>
    </row>
    <row r="60" spans="1:4" ht="31.5">
      <c r="A60" s="2" t="s">
        <v>308</v>
      </c>
      <c r="B60" s="6" t="s">
        <v>124</v>
      </c>
      <c r="C60" s="6" t="s">
        <v>309</v>
      </c>
      <c r="D60" s="92">
        <v>44071000</v>
      </c>
    </row>
    <row r="61" spans="1:4" ht="31.5">
      <c r="A61" s="2" t="s">
        <v>215</v>
      </c>
      <c r="B61" s="6" t="s">
        <v>126</v>
      </c>
      <c r="C61" s="6"/>
      <c r="D61" s="92">
        <f>D62+D69+D67+D65</f>
        <v>24260500</v>
      </c>
    </row>
    <row r="62" spans="1:4" ht="15.75">
      <c r="A62" s="2" t="s">
        <v>287</v>
      </c>
      <c r="B62" s="6" t="s">
        <v>50</v>
      </c>
      <c r="C62" s="6"/>
      <c r="D62" s="92">
        <f>D63+D64</f>
        <v>2150000</v>
      </c>
    </row>
    <row r="63" spans="1:4" ht="15.75">
      <c r="A63" s="2" t="s">
        <v>313</v>
      </c>
      <c r="B63" s="6" t="s">
        <v>50</v>
      </c>
      <c r="C63" s="6" t="s">
        <v>312</v>
      </c>
      <c r="D63" s="92">
        <v>550000</v>
      </c>
    </row>
    <row r="64" spans="1:4" ht="31.5">
      <c r="A64" s="2" t="s">
        <v>308</v>
      </c>
      <c r="B64" s="6" t="s">
        <v>50</v>
      </c>
      <c r="C64" s="6" t="s">
        <v>309</v>
      </c>
      <c r="D64" s="92">
        <v>1600000</v>
      </c>
    </row>
    <row r="65" spans="1:4" ht="15.75">
      <c r="A65" s="2" t="s">
        <v>456</v>
      </c>
      <c r="B65" s="6" t="s">
        <v>457</v>
      </c>
      <c r="C65" s="6"/>
      <c r="D65" s="92">
        <f>D66</f>
        <v>2800000</v>
      </c>
    </row>
    <row r="66" spans="1:4" ht="31.5">
      <c r="A66" s="2" t="s">
        <v>308</v>
      </c>
      <c r="B66" s="6" t="s">
        <v>457</v>
      </c>
      <c r="C66" s="6" t="s">
        <v>309</v>
      </c>
      <c r="D66" s="92">
        <v>2800000</v>
      </c>
    </row>
    <row r="67" spans="1:4" ht="63">
      <c r="A67" s="2" t="s">
        <v>399</v>
      </c>
      <c r="B67" s="6" t="s">
        <v>52</v>
      </c>
      <c r="C67" s="6"/>
      <c r="D67" s="92">
        <f>D68</f>
        <v>3297400</v>
      </c>
    </row>
    <row r="68" spans="1:4" ht="15.75">
      <c r="A68" s="2" t="s">
        <v>313</v>
      </c>
      <c r="B68" s="6" t="s">
        <v>52</v>
      </c>
      <c r="C68" s="6" t="s">
        <v>312</v>
      </c>
      <c r="D68" s="92">
        <v>3297400</v>
      </c>
    </row>
    <row r="69" spans="1:4" ht="78.75">
      <c r="A69" s="2" t="s">
        <v>400</v>
      </c>
      <c r="B69" s="6" t="s">
        <v>51</v>
      </c>
      <c r="C69" s="6"/>
      <c r="D69" s="92">
        <f>D70+D71</f>
        <v>16013100</v>
      </c>
    </row>
    <row r="70" spans="1:4" ht="15.75">
      <c r="A70" s="2" t="s">
        <v>313</v>
      </c>
      <c r="B70" s="6" t="s">
        <v>51</v>
      </c>
      <c r="C70" s="6" t="s">
        <v>312</v>
      </c>
      <c r="D70" s="92">
        <v>9499100</v>
      </c>
    </row>
    <row r="71" spans="1:4" ht="31.5">
      <c r="A71" s="2" t="s">
        <v>308</v>
      </c>
      <c r="B71" s="6" t="s">
        <v>51</v>
      </c>
      <c r="C71" s="6" t="s">
        <v>309</v>
      </c>
      <c r="D71" s="92">
        <v>6514000</v>
      </c>
    </row>
    <row r="72" spans="1:4" ht="31.5">
      <c r="A72" s="2" t="s">
        <v>65</v>
      </c>
      <c r="B72" s="6" t="s">
        <v>128</v>
      </c>
      <c r="C72" s="6"/>
      <c r="D72" s="92">
        <f>D73</f>
        <v>2500000</v>
      </c>
    </row>
    <row r="73" spans="1:4" ht="15.75">
      <c r="A73" s="2" t="s">
        <v>110</v>
      </c>
      <c r="B73" s="6" t="s">
        <v>53</v>
      </c>
      <c r="C73" s="6"/>
      <c r="D73" s="92">
        <f>D74+D75+D76</f>
        <v>2500000</v>
      </c>
    </row>
    <row r="74" spans="1:4" ht="47.25">
      <c r="A74" s="2" t="s">
        <v>300</v>
      </c>
      <c r="B74" s="6" t="s">
        <v>53</v>
      </c>
      <c r="C74" s="6" t="s">
        <v>301</v>
      </c>
      <c r="D74" s="92">
        <v>1340000</v>
      </c>
    </row>
    <row r="75" spans="1:4" ht="31.5">
      <c r="A75" s="2" t="s">
        <v>324</v>
      </c>
      <c r="B75" s="6" t="s">
        <v>53</v>
      </c>
      <c r="C75" s="6" t="s">
        <v>302</v>
      </c>
      <c r="D75" s="92">
        <v>890000</v>
      </c>
    </row>
    <row r="76" spans="1:4" ht="31.5">
      <c r="A76" s="2" t="s">
        <v>308</v>
      </c>
      <c r="B76" s="6" t="s">
        <v>53</v>
      </c>
      <c r="C76" s="6" t="s">
        <v>309</v>
      </c>
      <c r="D76" s="92">
        <v>270000</v>
      </c>
    </row>
    <row r="77" spans="1:4" ht="31.5">
      <c r="A77" s="2" t="s">
        <v>473</v>
      </c>
      <c r="B77" s="6" t="s">
        <v>424</v>
      </c>
      <c r="C77" s="6"/>
      <c r="D77" s="92">
        <v>0</v>
      </c>
    </row>
    <row r="78" spans="1:4" ht="31.5">
      <c r="A78" s="2" t="s">
        <v>132</v>
      </c>
      <c r="B78" s="6" t="s">
        <v>130</v>
      </c>
      <c r="C78" s="6"/>
      <c r="D78" s="92">
        <f>D81+D79</f>
        <v>37883000</v>
      </c>
    </row>
    <row r="79" spans="1:4" ht="15.75">
      <c r="A79" s="2" t="s">
        <v>466</v>
      </c>
      <c r="B79" s="6" t="s">
        <v>467</v>
      </c>
      <c r="C79" s="6"/>
      <c r="D79" s="92">
        <f>D80</f>
        <v>100000</v>
      </c>
    </row>
    <row r="80" spans="1:4" ht="31.5">
      <c r="A80" s="2" t="s">
        <v>324</v>
      </c>
      <c r="B80" s="6" t="s">
        <v>467</v>
      </c>
      <c r="C80" s="6" t="s">
        <v>302</v>
      </c>
      <c r="D80" s="92">
        <v>100000</v>
      </c>
    </row>
    <row r="81" spans="1:4" ht="47.25">
      <c r="A81" s="2" t="s">
        <v>286</v>
      </c>
      <c r="B81" s="6" t="s">
        <v>54</v>
      </c>
      <c r="C81" s="6"/>
      <c r="D81" s="92">
        <f>D82+D83+D84</f>
        <v>37783000</v>
      </c>
    </row>
    <row r="82" spans="1:4" ht="47.25">
      <c r="A82" s="2" t="s">
        <v>300</v>
      </c>
      <c r="B82" s="6" t="s">
        <v>54</v>
      </c>
      <c r="C82" s="6" t="s">
        <v>301</v>
      </c>
      <c r="D82" s="92">
        <v>31004000</v>
      </c>
    </row>
    <row r="83" spans="1:4" ht="31.5">
      <c r="A83" s="2" t="s">
        <v>324</v>
      </c>
      <c r="B83" s="6" t="s">
        <v>54</v>
      </c>
      <c r="C83" s="6" t="s">
        <v>302</v>
      </c>
      <c r="D83" s="92">
        <v>6634000</v>
      </c>
    </row>
    <row r="84" spans="1:4" ht="15.75">
      <c r="A84" s="2" t="s">
        <v>303</v>
      </c>
      <c r="B84" s="6" t="s">
        <v>54</v>
      </c>
      <c r="C84" s="6" t="s">
        <v>304</v>
      </c>
      <c r="D84" s="92">
        <v>145000</v>
      </c>
    </row>
    <row r="85" spans="1:4" ht="47.25">
      <c r="A85" s="2" t="s">
        <v>66</v>
      </c>
      <c r="B85" s="6" t="s">
        <v>131</v>
      </c>
      <c r="C85" s="6"/>
      <c r="D85" s="92">
        <f>D90+D92+D94+D98+D100+D96+D102+D86+D88</f>
        <v>99821421.14</v>
      </c>
    </row>
    <row r="86" spans="1:4" ht="47.25">
      <c r="A86" s="2" t="s">
        <v>495</v>
      </c>
      <c r="B86" s="6" t="s">
        <v>496</v>
      </c>
      <c r="C86" s="6"/>
      <c r="D86" s="92">
        <f>D87</f>
        <v>45758621.14</v>
      </c>
    </row>
    <row r="87" spans="1:4" ht="31.5">
      <c r="A87" s="2" t="s">
        <v>308</v>
      </c>
      <c r="B87" s="6" t="s">
        <v>496</v>
      </c>
      <c r="C87" s="6" t="s">
        <v>309</v>
      </c>
      <c r="D87" s="92">
        <v>45758621.14</v>
      </c>
    </row>
    <row r="88" spans="1:4" ht="47.25">
      <c r="A88" s="2" t="s">
        <v>397</v>
      </c>
      <c r="B88" s="6" t="s">
        <v>33</v>
      </c>
      <c r="C88" s="6"/>
      <c r="D88" s="92">
        <f>D89</f>
        <v>7871500</v>
      </c>
    </row>
    <row r="89" spans="1:4" ht="31.5">
      <c r="A89" s="2" t="s">
        <v>308</v>
      </c>
      <c r="B89" s="6" t="s">
        <v>33</v>
      </c>
      <c r="C89" s="6" t="s">
        <v>309</v>
      </c>
      <c r="D89" s="92">
        <v>7871500</v>
      </c>
    </row>
    <row r="90" spans="1:4" ht="15.75">
      <c r="A90" s="2" t="s">
        <v>107</v>
      </c>
      <c r="B90" s="6" t="s">
        <v>236</v>
      </c>
      <c r="C90" s="6"/>
      <c r="D90" s="92">
        <f>D91</f>
        <v>1400000</v>
      </c>
    </row>
    <row r="91" spans="1:4" ht="31.5">
      <c r="A91" s="2" t="s">
        <v>308</v>
      </c>
      <c r="B91" s="6" t="s">
        <v>236</v>
      </c>
      <c r="C91" s="6" t="s">
        <v>309</v>
      </c>
      <c r="D91" s="92">
        <v>1400000</v>
      </c>
    </row>
    <row r="92" spans="1:4" ht="31.5">
      <c r="A92" s="2" t="s">
        <v>108</v>
      </c>
      <c r="B92" s="6" t="s">
        <v>237</v>
      </c>
      <c r="C92" s="6"/>
      <c r="D92" s="92">
        <f>D93</f>
        <v>11800000</v>
      </c>
    </row>
    <row r="93" spans="1:4" ht="31.5">
      <c r="A93" s="2" t="s">
        <v>308</v>
      </c>
      <c r="B93" s="6" t="s">
        <v>237</v>
      </c>
      <c r="C93" s="6" t="s">
        <v>309</v>
      </c>
      <c r="D93" s="92">
        <v>11800000</v>
      </c>
    </row>
    <row r="94" spans="1:4" ht="83.25" customHeight="1">
      <c r="A94" s="2" t="s">
        <v>210</v>
      </c>
      <c r="B94" s="6" t="s">
        <v>55</v>
      </c>
      <c r="C94" s="16"/>
      <c r="D94" s="92">
        <f>D95</f>
        <v>23363900</v>
      </c>
    </row>
    <row r="95" spans="1:4" s="28" customFormat="1" ht="20.25" customHeight="1">
      <c r="A95" s="2" t="s">
        <v>308</v>
      </c>
      <c r="B95" s="6" t="s">
        <v>55</v>
      </c>
      <c r="C95" s="6" t="s">
        <v>309</v>
      </c>
      <c r="D95" s="92">
        <v>23363900</v>
      </c>
    </row>
    <row r="96" spans="1:4" ht="141.75">
      <c r="A96" s="2" t="s">
        <v>403</v>
      </c>
      <c r="B96" s="6" t="s">
        <v>58</v>
      </c>
      <c r="C96" s="6"/>
      <c r="D96" s="92">
        <f>D97</f>
        <v>280800</v>
      </c>
    </row>
    <row r="97" spans="1:4" ht="15.75">
      <c r="A97" s="2" t="s">
        <v>313</v>
      </c>
      <c r="B97" s="67" t="s">
        <v>58</v>
      </c>
      <c r="C97" s="67" t="s">
        <v>312</v>
      </c>
      <c r="D97" s="102">
        <v>280800</v>
      </c>
    </row>
    <row r="98" spans="1:4" ht="47.25">
      <c r="A98" s="2" t="s">
        <v>345</v>
      </c>
      <c r="B98" s="6" t="s">
        <v>56</v>
      </c>
      <c r="C98" s="6"/>
      <c r="D98" s="92">
        <f>D99</f>
        <v>7637500</v>
      </c>
    </row>
    <row r="99" spans="1:4" ht="31.5">
      <c r="A99" s="2" t="s">
        <v>308</v>
      </c>
      <c r="B99" s="6" t="s">
        <v>56</v>
      </c>
      <c r="C99" s="6" t="s">
        <v>309</v>
      </c>
      <c r="D99" s="92">
        <v>7637500</v>
      </c>
    </row>
    <row r="100" spans="1:4" ht="78.75">
      <c r="A100" s="2" t="s">
        <v>346</v>
      </c>
      <c r="B100" s="6" t="s">
        <v>57</v>
      </c>
      <c r="C100" s="6"/>
      <c r="D100" s="92">
        <f>D101</f>
        <v>1009600</v>
      </c>
    </row>
    <row r="101" spans="1:4" ht="31.5">
      <c r="A101" s="2" t="s">
        <v>308</v>
      </c>
      <c r="B101" s="6" t="s">
        <v>57</v>
      </c>
      <c r="C101" s="6" t="s">
        <v>312</v>
      </c>
      <c r="D101" s="92">
        <v>1009600</v>
      </c>
    </row>
    <row r="102" spans="1:4" ht="61.5" customHeight="1">
      <c r="A102" s="2" t="s">
        <v>388</v>
      </c>
      <c r="B102" s="6" t="s">
        <v>387</v>
      </c>
      <c r="C102" s="6"/>
      <c r="D102" s="92">
        <f>D103</f>
        <v>699500</v>
      </c>
    </row>
    <row r="103" spans="1:4" ht="31.5">
      <c r="A103" s="2" t="s">
        <v>308</v>
      </c>
      <c r="B103" s="6" t="s">
        <v>387</v>
      </c>
      <c r="C103" s="6" t="s">
        <v>312</v>
      </c>
      <c r="D103" s="92">
        <v>699500</v>
      </c>
    </row>
    <row r="104" spans="1:4" ht="47.25">
      <c r="A104" s="2" t="s">
        <v>67</v>
      </c>
      <c r="B104" s="6" t="s">
        <v>133</v>
      </c>
      <c r="C104" s="6"/>
      <c r="D104" s="92">
        <f>D107+D105</f>
        <v>44813200</v>
      </c>
    </row>
    <row r="105" spans="1:4" ht="31.5">
      <c r="A105" s="2" t="s">
        <v>69</v>
      </c>
      <c r="B105" s="6" t="s">
        <v>59</v>
      </c>
      <c r="C105" s="6"/>
      <c r="D105" s="92">
        <f>D106</f>
        <v>1218000</v>
      </c>
    </row>
    <row r="106" spans="1:4" ht="15.75">
      <c r="A106" s="2" t="s">
        <v>313</v>
      </c>
      <c r="B106" s="6" t="s">
        <v>59</v>
      </c>
      <c r="C106" s="6" t="s">
        <v>312</v>
      </c>
      <c r="D106" s="92">
        <v>1218000</v>
      </c>
    </row>
    <row r="107" spans="1:4" ht="159.75" customHeight="1">
      <c r="A107" s="2" t="s">
        <v>211</v>
      </c>
      <c r="B107" s="6" t="s">
        <v>243</v>
      </c>
      <c r="C107" s="16"/>
      <c r="D107" s="92">
        <f>D108</f>
        <v>43595200</v>
      </c>
    </row>
    <row r="108" spans="1:4" ht="15.75">
      <c r="A108" s="2" t="s">
        <v>313</v>
      </c>
      <c r="B108" s="6" t="s">
        <v>243</v>
      </c>
      <c r="C108" s="6" t="s">
        <v>312</v>
      </c>
      <c r="D108" s="92">
        <v>43595200</v>
      </c>
    </row>
    <row r="109" spans="1:4" ht="47.25">
      <c r="A109" s="2" t="s">
        <v>409</v>
      </c>
      <c r="B109" s="6" t="s">
        <v>408</v>
      </c>
      <c r="C109" s="6"/>
      <c r="D109" s="92">
        <v>0</v>
      </c>
    </row>
    <row r="110" spans="1:4" ht="36.75" customHeight="1">
      <c r="A110" s="2" t="s">
        <v>406</v>
      </c>
      <c r="B110" s="6" t="s">
        <v>407</v>
      </c>
      <c r="C110" s="6"/>
      <c r="D110" s="92">
        <f>D111</f>
        <v>10380000</v>
      </c>
    </row>
    <row r="111" spans="1:4" s="19" customFormat="1" ht="31.5">
      <c r="A111" s="2" t="s">
        <v>494</v>
      </c>
      <c r="B111" s="6" t="s">
        <v>493</v>
      </c>
      <c r="C111" s="6"/>
      <c r="D111" s="92">
        <f>D112</f>
        <v>10380000</v>
      </c>
    </row>
    <row r="112" spans="1:4" s="19" customFormat="1" ht="31.5">
      <c r="A112" s="2" t="s">
        <v>308</v>
      </c>
      <c r="B112" s="6" t="s">
        <v>493</v>
      </c>
      <c r="C112" s="6" t="s">
        <v>309</v>
      </c>
      <c r="D112" s="92">
        <v>10380000</v>
      </c>
    </row>
    <row r="113" spans="1:4" ht="47.25">
      <c r="A113" s="31" t="s">
        <v>77</v>
      </c>
      <c r="B113" s="4" t="s">
        <v>134</v>
      </c>
      <c r="C113" s="4"/>
      <c r="D113" s="103">
        <f>D114+D120+D123</f>
        <v>98942000</v>
      </c>
    </row>
    <row r="114" spans="1:4" ht="63">
      <c r="A114" s="2" t="s">
        <v>326</v>
      </c>
      <c r="B114" s="6" t="s">
        <v>136</v>
      </c>
      <c r="C114" s="6"/>
      <c r="D114" s="92">
        <f>D115</f>
        <v>18410000</v>
      </c>
    </row>
    <row r="115" spans="1:4" ht="15.75">
      <c r="A115" s="2" t="s">
        <v>325</v>
      </c>
      <c r="B115" s="6" t="s">
        <v>239</v>
      </c>
      <c r="C115" s="6"/>
      <c r="D115" s="92">
        <f>D116+D117+D119+D118</f>
        <v>18410000</v>
      </c>
    </row>
    <row r="116" spans="1:4" ht="47.25">
      <c r="A116" s="2" t="s">
        <v>300</v>
      </c>
      <c r="B116" s="6" t="s">
        <v>239</v>
      </c>
      <c r="C116" s="6" t="s">
        <v>301</v>
      </c>
      <c r="D116" s="92">
        <v>16258000</v>
      </c>
    </row>
    <row r="117" spans="1:4" ht="31.5">
      <c r="A117" s="2" t="s">
        <v>324</v>
      </c>
      <c r="B117" s="6" t="s">
        <v>239</v>
      </c>
      <c r="C117" s="6" t="s">
        <v>302</v>
      </c>
      <c r="D117" s="92">
        <v>2139000</v>
      </c>
    </row>
    <row r="118" spans="1:4" ht="15.75">
      <c r="A118" s="2" t="s">
        <v>313</v>
      </c>
      <c r="B118" s="6" t="s">
        <v>239</v>
      </c>
      <c r="C118" s="6" t="s">
        <v>312</v>
      </c>
      <c r="D118" s="92">
        <v>10000</v>
      </c>
    </row>
    <row r="119" spans="1:4" ht="15.75">
      <c r="A119" s="2" t="s">
        <v>303</v>
      </c>
      <c r="B119" s="6" t="s">
        <v>239</v>
      </c>
      <c r="C119" s="6" t="s">
        <v>304</v>
      </c>
      <c r="D119" s="92">
        <v>3000</v>
      </c>
    </row>
    <row r="120" spans="1:4" ht="63">
      <c r="A120" s="2" t="s">
        <v>135</v>
      </c>
      <c r="B120" s="6" t="s">
        <v>138</v>
      </c>
      <c r="C120" s="6"/>
      <c r="D120" s="92">
        <f>D121</f>
        <v>65752000</v>
      </c>
    </row>
    <row r="121" spans="1:4" ht="15.75">
      <c r="A121" s="2" t="s">
        <v>320</v>
      </c>
      <c r="B121" s="6" t="s">
        <v>240</v>
      </c>
      <c r="C121" s="6"/>
      <c r="D121" s="92">
        <f>D122</f>
        <v>65752000</v>
      </c>
    </row>
    <row r="122" spans="1:4" ht="15.75">
      <c r="A122" s="2" t="s">
        <v>253</v>
      </c>
      <c r="B122" s="6" t="s">
        <v>240</v>
      </c>
      <c r="C122" s="6" t="s">
        <v>311</v>
      </c>
      <c r="D122" s="92">
        <v>65752000</v>
      </c>
    </row>
    <row r="123" spans="1:4" ht="31.5">
      <c r="A123" s="2" t="s">
        <v>137</v>
      </c>
      <c r="B123" s="6" t="s">
        <v>241</v>
      </c>
      <c r="C123" s="6"/>
      <c r="D123" s="92">
        <f>D124</f>
        <v>14780000</v>
      </c>
    </row>
    <row r="124" spans="1:4" ht="15.75">
      <c r="A124" s="2" t="s">
        <v>103</v>
      </c>
      <c r="B124" s="6" t="s">
        <v>242</v>
      </c>
      <c r="C124" s="6"/>
      <c r="D124" s="92">
        <f>D125+D126</f>
        <v>14780000</v>
      </c>
    </row>
    <row r="125" spans="1:4" ht="47.25">
      <c r="A125" s="2" t="s">
        <v>300</v>
      </c>
      <c r="B125" s="6" t="s">
        <v>242</v>
      </c>
      <c r="C125" s="6" t="s">
        <v>301</v>
      </c>
      <c r="D125" s="92">
        <v>13071000</v>
      </c>
    </row>
    <row r="126" spans="1:4" s="19" customFormat="1" ht="31.5">
      <c r="A126" s="2" t="s">
        <v>324</v>
      </c>
      <c r="B126" s="6" t="s">
        <v>242</v>
      </c>
      <c r="C126" s="6" t="s">
        <v>302</v>
      </c>
      <c r="D126" s="92">
        <v>1709000</v>
      </c>
    </row>
    <row r="127" spans="1:4" ht="47.25">
      <c r="A127" s="31" t="s">
        <v>139</v>
      </c>
      <c r="B127" s="4" t="s">
        <v>140</v>
      </c>
      <c r="C127" s="4"/>
      <c r="D127" s="103">
        <f>D128+D131+D134</f>
        <v>70662000</v>
      </c>
    </row>
    <row r="128" spans="1:4" ht="31.5">
      <c r="A128" s="2" t="s">
        <v>141</v>
      </c>
      <c r="B128" s="6" t="s">
        <v>142</v>
      </c>
      <c r="C128" s="6"/>
      <c r="D128" s="92">
        <f>D129</f>
        <v>13666000</v>
      </c>
    </row>
    <row r="129" spans="1:4" ht="15.75">
      <c r="A129" s="2" t="s">
        <v>314</v>
      </c>
      <c r="B129" s="6" t="s">
        <v>143</v>
      </c>
      <c r="C129" s="6"/>
      <c r="D129" s="92">
        <f>D130</f>
        <v>13666000</v>
      </c>
    </row>
    <row r="130" spans="1:4" ht="31.5">
      <c r="A130" s="2" t="s">
        <v>308</v>
      </c>
      <c r="B130" s="6" t="s">
        <v>143</v>
      </c>
      <c r="C130" s="6" t="s">
        <v>309</v>
      </c>
      <c r="D130" s="92">
        <v>13666000</v>
      </c>
    </row>
    <row r="131" spans="1:4" ht="31.5">
      <c r="A131" s="2" t="s">
        <v>144</v>
      </c>
      <c r="B131" s="6" t="s">
        <v>145</v>
      </c>
      <c r="C131" s="6"/>
      <c r="D131" s="92">
        <f>D132</f>
        <v>54546000</v>
      </c>
    </row>
    <row r="132" spans="1:4" ht="15.75">
      <c r="A132" s="2" t="s">
        <v>449</v>
      </c>
      <c r="B132" s="6" t="s">
        <v>448</v>
      </c>
      <c r="C132" s="6"/>
      <c r="D132" s="92">
        <f>D133</f>
        <v>54546000</v>
      </c>
    </row>
    <row r="133" spans="1:4" ht="31.5">
      <c r="A133" s="2" t="s">
        <v>308</v>
      </c>
      <c r="B133" s="6" t="s">
        <v>448</v>
      </c>
      <c r="C133" s="6" t="s">
        <v>309</v>
      </c>
      <c r="D133" s="92">
        <v>54546000</v>
      </c>
    </row>
    <row r="134" spans="1:4" ht="47.25">
      <c r="A134" s="2" t="s">
        <v>6</v>
      </c>
      <c r="B134" s="6" t="s">
        <v>146</v>
      </c>
      <c r="C134" s="6"/>
      <c r="D134" s="92">
        <f>D135</f>
        <v>2450000</v>
      </c>
    </row>
    <row r="135" spans="1:4" ht="15.75">
      <c r="A135" s="2" t="s">
        <v>273</v>
      </c>
      <c r="B135" s="6" t="s">
        <v>147</v>
      </c>
      <c r="C135" s="6"/>
      <c r="D135" s="92">
        <f>D136</f>
        <v>2450000</v>
      </c>
    </row>
    <row r="136" spans="1:4" ht="31.5">
      <c r="A136" s="2" t="s">
        <v>308</v>
      </c>
      <c r="B136" s="6" t="s">
        <v>147</v>
      </c>
      <c r="C136" s="6" t="s">
        <v>309</v>
      </c>
      <c r="D136" s="92">
        <v>2450000</v>
      </c>
    </row>
    <row r="137" spans="1:4" s="19" customFormat="1" ht="50.25" customHeight="1">
      <c r="A137" s="31" t="s">
        <v>0</v>
      </c>
      <c r="B137" s="4" t="s">
        <v>148</v>
      </c>
      <c r="C137" s="4"/>
      <c r="D137" s="103">
        <f>D139</f>
        <v>2400000</v>
      </c>
    </row>
    <row r="138" spans="1:4" s="19" customFormat="1" ht="31.5">
      <c r="A138" s="2" t="s">
        <v>338</v>
      </c>
      <c r="B138" s="6" t="s">
        <v>149</v>
      </c>
      <c r="C138" s="6"/>
      <c r="D138" s="92">
        <f>D139</f>
        <v>2400000</v>
      </c>
    </row>
    <row r="139" spans="1:4" s="19" customFormat="1" ht="15.75">
      <c r="A139" s="2" t="s">
        <v>251</v>
      </c>
      <c r="B139" s="6" t="s">
        <v>48</v>
      </c>
      <c r="C139" s="6"/>
      <c r="D139" s="92">
        <f>D140</f>
        <v>2400000</v>
      </c>
    </row>
    <row r="140" spans="1:4" s="19" customFormat="1" ht="15.75">
      <c r="A140" s="2" t="s">
        <v>303</v>
      </c>
      <c r="B140" s="6" t="s">
        <v>48</v>
      </c>
      <c r="C140" s="6" t="s">
        <v>304</v>
      </c>
      <c r="D140" s="92">
        <v>2400000</v>
      </c>
    </row>
    <row r="141" spans="1:4" s="19" customFormat="1" ht="48" customHeight="1">
      <c r="A141" s="31" t="s">
        <v>1</v>
      </c>
      <c r="B141" s="4" t="s">
        <v>150</v>
      </c>
      <c r="C141" s="4"/>
      <c r="D141" s="103">
        <f>D142+D157+D161</f>
        <v>8699300</v>
      </c>
    </row>
    <row r="142" spans="1:4" ht="31.5">
      <c r="A142" s="60" t="s">
        <v>225</v>
      </c>
      <c r="B142" s="61" t="s">
        <v>216</v>
      </c>
      <c r="C142" s="61"/>
      <c r="D142" s="104">
        <f>D143+D149+D152</f>
        <v>6454000</v>
      </c>
    </row>
    <row r="143" spans="1:4" ht="31.5">
      <c r="A143" s="2" t="s">
        <v>334</v>
      </c>
      <c r="B143" s="6" t="s">
        <v>217</v>
      </c>
      <c r="C143" s="6"/>
      <c r="D143" s="92">
        <f>D146+D144</f>
        <v>2600000</v>
      </c>
    </row>
    <row r="144" spans="1:4" ht="15.75">
      <c r="A144" s="2" t="s">
        <v>450</v>
      </c>
      <c r="B144" s="6" t="s">
        <v>451</v>
      </c>
      <c r="C144" s="6"/>
      <c r="D144" s="92">
        <f>D145</f>
        <v>2600000</v>
      </c>
    </row>
    <row r="145" spans="1:4" ht="15.75">
      <c r="A145" s="2" t="s">
        <v>303</v>
      </c>
      <c r="B145" s="6" t="s">
        <v>451</v>
      </c>
      <c r="C145" s="6" t="s">
        <v>304</v>
      </c>
      <c r="D145" s="92">
        <v>2600000</v>
      </c>
    </row>
    <row r="146" spans="1:4" ht="15.75" hidden="1">
      <c r="A146" s="2"/>
      <c r="B146" s="6"/>
      <c r="C146" s="6"/>
      <c r="D146" s="92"/>
    </row>
    <row r="147" spans="1:4" ht="15.75" hidden="1">
      <c r="A147" s="2"/>
      <c r="B147" s="6"/>
      <c r="C147" s="6"/>
      <c r="D147" s="92"/>
    </row>
    <row r="148" spans="1:4" ht="31.5">
      <c r="A148" s="2" t="s">
        <v>474</v>
      </c>
      <c r="B148" s="6" t="s">
        <v>418</v>
      </c>
      <c r="C148" s="6"/>
      <c r="D148" s="92">
        <v>0</v>
      </c>
    </row>
    <row r="149" spans="1:4" s="19" customFormat="1" ht="31.5">
      <c r="A149" s="2" t="s">
        <v>417</v>
      </c>
      <c r="B149" s="6" t="s">
        <v>226</v>
      </c>
      <c r="C149" s="6"/>
      <c r="D149" s="92">
        <f>D150</f>
        <v>2854000</v>
      </c>
    </row>
    <row r="150" spans="1:4" s="19" customFormat="1" ht="31.5">
      <c r="A150" s="2" t="s">
        <v>305</v>
      </c>
      <c r="B150" s="6" t="s">
        <v>227</v>
      </c>
      <c r="C150" s="6"/>
      <c r="D150" s="92">
        <f>D151</f>
        <v>2854000</v>
      </c>
    </row>
    <row r="151" spans="1:4" s="19" customFormat="1" ht="31.5">
      <c r="A151" s="2" t="s">
        <v>308</v>
      </c>
      <c r="B151" s="6" t="s">
        <v>227</v>
      </c>
      <c r="C151" s="6" t="s">
        <v>309</v>
      </c>
      <c r="D151" s="92">
        <v>2854000</v>
      </c>
    </row>
    <row r="152" spans="1:4" s="19" customFormat="1" ht="63">
      <c r="A152" s="2" t="s">
        <v>45</v>
      </c>
      <c r="B152" s="6" t="s">
        <v>228</v>
      </c>
      <c r="C152" s="6"/>
      <c r="D152" s="92">
        <f>D153</f>
        <v>1000000</v>
      </c>
    </row>
    <row r="153" spans="1:4" ht="15.75">
      <c r="A153" s="2" t="s">
        <v>80</v>
      </c>
      <c r="B153" s="6" t="s">
        <v>231</v>
      </c>
      <c r="C153" s="6"/>
      <c r="D153" s="92">
        <f>D154+D155+D156</f>
        <v>1000000</v>
      </c>
    </row>
    <row r="154" spans="1:4" ht="31.5">
      <c r="A154" s="2" t="s">
        <v>324</v>
      </c>
      <c r="B154" s="6" t="s">
        <v>231</v>
      </c>
      <c r="C154" s="6" t="s">
        <v>302</v>
      </c>
      <c r="D154" s="92">
        <v>420000</v>
      </c>
    </row>
    <row r="155" spans="1:4" ht="15.75">
      <c r="A155" s="2" t="s">
        <v>313</v>
      </c>
      <c r="B155" s="6" t="s">
        <v>231</v>
      </c>
      <c r="C155" s="6" t="s">
        <v>312</v>
      </c>
      <c r="D155" s="92">
        <v>80000</v>
      </c>
    </row>
    <row r="156" spans="1:4" ht="15.75">
      <c r="A156" s="2" t="s">
        <v>303</v>
      </c>
      <c r="B156" s="6" t="s">
        <v>231</v>
      </c>
      <c r="C156" s="6" t="s">
        <v>304</v>
      </c>
      <c r="D156" s="92">
        <v>500000</v>
      </c>
    </row>
    <row r="157" spans="1:4" ht="15.75">
      <c r="A157" s="2" t="s">
        <v>220</v>
      </c>
      <c r="B157" s="6" t="s">
        <v>218</v>
      </c>
      <c r="C157" s="6"/>
      <c r="D157" s="92">
        <f>D158</f>
        <v>500000</v>
      </c>
    </row>
    <row r="158" spans="1:4" ht="31.5">
      <c r="A158" s="2" t="s">
        <v>223</v>
      </c>
      <c r="B158" s="6" t="s">
        <v>219</v>
      </c>
      <c r="C158" s="6"/>
      <c r="D158" s="92">
        <f>D159</f>
        <v>500000</v>
      </c>
    </row>
    <row r="159" spans="1:4" ht="18.75" customHeight="1">
      <c r="A159" s="2" t="s">
        <v>452</v>
      </c>
      <c r="B159" s="6" t="s">
        <v>453</v>
      </c>
      <c r="C159" s="6"/>
      <c r="D159" s="92">
        <f>D160</f>
        <v>500000</v>
      </c>
    </row>
    <row r="160" spans="1:4" ht="15.75">
      <c r="A160" s="2" t="s">
        <v>303</v>
      </c>
      <c r="B160" s="6" t="s">
        <v>453</v>
      </c>
      <c r="C160" s="6" t="s">
        <v>304</v>
      </c>
      <c r="D160" s="92">
        <v>500000</v>
      </c>
    </row>
    <row r="161" spans="1:4" ht="19.5" customHeight="1">
      <c r="A161" s="60" t="s">
        <v>224</v>
      </c>
      <c r="B161" s="61" t="s">
        <v>221</v>
      </c>
      <c r="C161" s="61"/>
      <c r="D161" s="104">
        <f>D162</f>
        <v>1745300</v>
      </c>
    </row>
    <row r="162" spans="1:4" ht="34.5" customHeight="1">
      <c r="A162" s="2" t="s">
        <v>68</v>
      </c>
      <c r="B162" s="6" t="s">
        <v>222</v>
      </c>
      <c r="C162" s="6"/>
      <c r="D162" s="92">
        <f>D163+D165</f>
        <v>1745300</v>
      </c>
    </row>
    <row r="163" spans="1:6" s="19" customFormat="1" ht="45.75" customHeight="1">
      <c r="A163" s="2" t="s">
        <v>335</v>
      </c>
      <c r="B163" s="6" t="s">
        <v>229</v>
      </c>
      <c r="C163" s="6"/>
      <c r="D163" s="92">
        <f>D164</f>
        <v>592400</v>
      </c>
      <c r="F163" s="65"/>
    </row>
    <row r="164" spans="1:6" s="19" customFormat="1" ht="35.25" customHeight="1">
      <c r="A164" s="2" t="s">
        <v>324</v>
      </c>
      <c r="B164" s="6" t="s">
        <v>229</v>
      </c>
      <c r="C164" s="6" t="s">
        <v>302</v>
      </c>
      <c r="D164" s="92">
        <v>592400</v>
      </c>
      <c r="F164" s="65"/>
    </row>
    <row r="165" spans="1:4" s="19" customFormat="1" ht="36.75" customHeight="1">
      <c r="A165" s="2" t="s">
        <v>518</v>
      </c>
      <c r="B165" s="6" t="s">
        <v>230</v>
      </c>
      <c r="C165" s="6"/>
      <c r="D165" s="92">
        <f>D166</f>
        <v>1152900</v>
      </c>
    </row>
    <row r="166" spans="1:4" s="19" customFormat="1" ht="36.75" customHeight="1">
      <c r="A166" s="2" t="s">
        <v>324</v>
      </c>
      <c r="B166" s="6" t="s">
        <v>230</v>
      </c>
      <c r="C166" s="6" t="s">
        <v>302</v>
      </c>
      <c r="D166" s="92">
        <v>1152900</v>
      </c>
    </row>
    <row r="167" spans="1:4" s="19" customFormat="1" ht="31.5">
      <c r="A167" s="31" t="s">
        <v>2</v>
      </c>
      <c r="B167" s="4" t="s">
        <v>151</v>
      </c>
      <c r="C167" s="4"/>
      <c r="D167" s="103">
        <f>D168+D189+D194+D197+D201</f>
        <v>142163800</v>
      </c>
    </row>
    <row r="168" spans="1:4" ht="47.25">
      <c r="A168" s="2" t="s">
        <v>153</v>
      </c>
      <c r="B168" s="6" t="s">
        <v>152</v>
      </c>
      <c r="C168" s="6"/>
      <c r="D168" s="92">
        <f>D180+D185+D187+D171+D169+D174+D176+D178+D183</f>
        <v>97778200</v>
      </c>
    </row>
    <row r="169" spans="1:4" s="19" customFormat="1" ht="47.25">
      <c r="A169" s="2" t="s">
        <v>398</v>
      </c>
      <c r="B169" s="6" t="s">
        <v>351</v>
      </c>
      <c r="C169" s="6"/>
      <c r="D169" s="92">
        <f>D170</f>
        <v>922400</v>
      </c>
    </row>
    <row r="170" spans="1:4" s="19" customFormat="1" ht="31.5">
      <c r="A170" s="2" t="s">
        <v>308</v>
      </c>
      <c r="B170" s="6" t="s">
        <v>351</v>
      </c>
      <c r="C170" s="6" t="s">
        <v>309</v>
      </c>
      <c r="D170" s="92">
        <v>922400</v>
      </c>
    </row>
    <row r="171" spans="1:4" s="19" customFormat="1" ht="66" customHeight="1">
      <c r="A171" s="2" t="s">
        <v>374</v>
      </c>
      <c r="B171" s="6" t="s">
        <v>37</v>
      </c>
      <c r="C171" s="6"/>
      <c r="D171" s="92">
        <f>D173+D172</f>
        <v>27335800</v>
      </c>
    </row>
    <row r="172" spans="1:4" s="19" customFormat="1" ht="15.75">
      <c r="A172" s="2" t="s">
        <v>253</v>
      </c>
      <c r="B172" s="6" t="s">
        <v>37</v>
      </c>
      <c r="C172" s="6" t="s">
        <v>311</v>
      </c>
      <c r="D172" s="92">
        <v>6503000</v>
      </c>
    </row>
    <row r="173" spans="1:4" s="19" customFormat="1" ht="31.5">
      <c r="A173" s="2" t="s">
        <v>308</v>
      </c>
      <c r="B173" s="6" t="s">
        <v>37</v>
      </c>
      <c r="C173" s="6" t="s">
        <v>309</v>
      </c>
      <c r="D173" s="92">
        <v>20832800</v>
      </c>
    </row>
    <row r="174" spans="1:4" s="19" customFormat="1" ht="31.5">
      <c r="A174" s="98" t="s">
        <v>526</v>
      </c>
      <c r="B174" s="6" t="s">
        <v>541</v>
      </c>
      <c r="C174" s="6"/>
      <c r="D174" s="92">
        <f>D175</f>
        <v>45000</v>
      </c>
    </row>
    <row r="175" spans="1:4" s="19" customFormat="1" ht="31.5">
      <c r="A175" s="98" t="s">
        <v>308</v>
      </c>
      <c r="B175" s="6" t="s">
        <v>541</v>
      </c>
      <c r="C175" s="6" t="s">
        <v>309</v>
      </c>
      <c r="D175" s="92">
        <v>45000</v>
      </c>
    </row>
    <row r="176" spans="1:4" s="19" customFormat="1" ht="31.5">
      <c r="A176" s="98" t="s">
        <v>528</v>
      </c>
      <c r="B176" s="6" t="s">
        <v>542</v>
      </c>
      <c r="C176" s="6"/>
      <c r="D176" s="92">
        <f>D177</f>
        <v>30000</v>
      </c>
    </row>
    <row r="177" spans="1:4" s="19" customFormat="1" ht="31.5">
      <c r="A177" s="98" t="s">
        <v>308</v>
      </c>
      <c r="B177" s="6" t="s">
        <v>542</v>
      </c>
      <c r="C177" s="6" t="s">
        <v>309</v>
      </c>
      <c r="D177" s="92">
        <v>30000</v>
      </c>
    </row>
    <row r="178" spans="1:4" s="19" customFormat="1" ht="31.5">
      <c r="A178" s="98" t="s">
        <v>530</v>
      </c>
      <c r="B178" s="6" t="s">
        <v>543</v>
      </c>
      <c r="C178" s="6"/>
      <c r="D178" s="92">
        <f>D179</f>
        <v>30000</v>
      </c>
    </row>
    <row r="179" spans="1:4" s="19" customFormat="1" ht="31.5">
      <c r="A179" s="98" t="s">
        <v>308</v>
      </c>
      <c r="B179" s="6" t="s">
        <v>543</v>
      </c>
      <c r="C179" s="6" t="s">
        <v>309</v>
      </c>
      <c r="D179" s="92">
        <v>30000</v>
      </c>
    </row>
    <row r="180" spans="1:4" ht="15.75">
      <c r="A180" s="2" t="s">
        <v>321</v>
      </c>
      <c r="B180" s="6" t="s">
        <v>154</v>
      </c>
      <c r="C180" s="6"/>
      <c r="D180" s="92">
        <f>D182+D181</f>
        <v>43931000</v>
      </c>
    </row>
    <row r="181" spans="1:4" ht="15.75">
      <c r="A181" s="2" t="s">
        <v>253</v>
      </c>
      <c r="B181" s="6" t="s">
        <v>154</v>
      </c>
      <c r="C181" s="6" t="s">
        <v>311</v>
      </c>
      <c r="D181" s="92">
        <v>5300000</v>
      </c>
    </row>
    <row r="182" spans="1:4" ht="35.25" customHeight="1">
      <c r="A182" s="2" t="s">
        <v>308</v>
      </c>
      <c r="B182" s="6" t="s">
        <v>154</v>
      </c>
      <c r="C182" s="6" t="s">
        <v>309</v>
      </c>
      <c r="D182" s="92">
        <v>38631000</v>
      </c>
    </row>
    <row r="183" spans="1:4" ht="17.25" customHeight="1">
      <c r="A183" s="98" t="s">
        <v>554</v>
      </c>
      <c r="B183" s="109" t="s">
        <v>555</v>
      </c>
      <c r="C183" s="109"/>
      <c r="D183" s="92">
        <f>D184</f>
        <v>500000</v>
      </c>
    </row>
    <row r="184" spans="1:4" ht="16.5" customHeight="1">
      <c r="A184" s="98" t="s">
        <v>253</v>
      </c>
      <c r="B184" s="109" t="s">
        <v>555</v>
      </c>
      <c r="C184" s="109" t="s">
        <v>311</v>
      </c>
      <c r="D184" s="92">
        <v>500000</v>
      </c>
    </row>
    <row r="185" spans="1:4" ht="15.75">
      <c r="A185" s="2" t="s">
        <v>269</v>
      </c>
      <c r="B185" s="6" t="s">
        <v>155</v>
      </c>
      <c r="C185" s="6"/>
      <c r="D185" s="92">
        <f>D186</f>
        <v>24834000</v>
      </c>
    </row>
    <row r="186" spans="1:4" s="19" customFormat="1" ht="31.5">
      <c r="A186" s="2" t="s">
        <v>308</v>
      </c>
      <c r="B186" s="6" t="s">
        <v>155</v>
      </c>
      <c r="C186" s="6" t="s">
        <v>309</v>
      </c>
      <c r="D186" s="92">
        <v>24834000</v>
      </c>
    </row>
    <row r="187" spans="1:4" ht="15.75">
      <c r="A187" s="2" t="s">
        <v>322</v>
      </c>
      <c r="B187" s="6" t="s">
        <v>156</v>
      </c>
      <c r="C187" s="6"/>
      <c r="D187" s="92">
        <f>D188</f>
        <v>150000</v>
      </c>
    </row>
    <row r="188" spans="1:4" ht="31.5">
      <c r="A188" s="2" t="s">
        <v>324</v>
      </c>
      <c r="B188" s="6" t="s">
        <v>156</v>
      </c>
      <c r="C188" s="6" t="s">
        <v>302</v>
      </c>
      <c r="D188" s="92">
        <v>150000</v>
      </c>
    </row>
    <row r="189" spans="1:4" s="19" customFormat="1" ht="31.5">
      <c r="A189" s="2" t="s">
        <v>4</v>
      </c>
      <c r="B189" s="6" t="s">
        <v>157</v>
      </c>
      <c r="C189" s="6"/>
      <c r="D189" s="92">
        <f>D192+D190</f>
        <v>38900600</v>
      </c>
    </row>
    <row r="190" spans="1:4" ht="50.25" customHeight="1">
      <c r="A190" s="2" t="s">
        <v>373</v>
      </c>
      <c r="B190" s="6" t="s">
        <v>36</v>
      </c>
      <c r="C190" s="6"/>
      <c r="D190" s="92">
        <f>D191</f>
        <v>9526600</v>
      </c>
    </row>
    <row r="191" spans="1:4" ht="33.75" customHeight="1">
      <c r="A191" s="2" t="s">
        <v>308</v>
      </c>
      <c r="B191" s="6" t="s">
        <v>36</v>
      </c>
      <c r="C191" s="6" t="s">
        <v>309</v>
      </c>
      <c r="D191" s="92">
        <v>9526600</v>
      </c>
    </row>
    <row r="192" spans="1:4" ht="15.75">
      <c r="A192" s="2" t="s">
        <v>109</v>
      </c>
      <c r="B192" s="6" t="s">
        <v>158</v>
      </c>
      <c r="C192" s="6"/>
      <c r="D192" s="92">
        <f>D193</f>
        <v>29374000</v>
      </c>
    </row>
    <row r="193" spans="1:4" ht="31.5">
      <c r="A193" s="2" t="s">
        <v>308</v>
      </c>
      <c r="B193" s="6" t="s">
        <v>158</v>
      </c>
      <c r="C193" s="6" t="s">
        <v>309</v>
      </c>
      <c r="D193" s="92">
        <v>29374000</v>
      </c>
    </row>
    <row r="194" spans="1:4" ht="31.5">
      <c r="A194" s="2" t="s">
        <v>46</v>
      </c>
      <c r="B194" s="6" t="s">
        <v>159</v>
      </c>
      <c r="C194" s="6"/>
      <c r="D194" s="92">
        <f>D195</f>
        <v>3500000</v>
      </c>
    </row>
    <row r="195" spans="1:4" ht="15.75">
      <c r="A195" s="2" t="s">
        <v>306</v>
      </c>
      <c r="B195" s="6" t="s">
        <v>160</v>
      </c>
      <c r="C195" s="6"/>
      <c r="D195" s="92">
        <f>D196</f>
        <v>3500000</v>
      </c>
    </row>
    <row r="196" spans="1:4" s="19" customFormat="1" ht="31.5">
      <c r="A196" s="2" t="s">
        <v>324</v>
      </c>
      <c r="B196" s="6" t="s">
        <v>160</v>
      </c>
      <c r="C196" s="6" t="s">
        <v>302</v>
      </c>
      <c r="D196" s="92">
        <v>3500000</v>
      </c>
    </row>
    <row r="197" spans="1:4" s="19" customFormat="1" ht="31.5">
      <c r="A197" s="2" t="s">
        <v>161</v>
      </c>
      <c r="B197" s="6" t="s">
        <v>162</v>
      </c>
      <c r="C197" s="6"/>
      <c r="D197" s="92">
        <f>D198</f>
        <v>1047000</v>
      </c>
    </row>
    <row r="198" spans="1:4" s="19" customFormat="1" ht="31.5">
      <c r="A198" s="2" t="s">
        <v>307</v>
      </c>
      <c r="B198" s="6" t="s">
        <v>163</v>
      </c>
      <c r="C198" s="6"/>
      <c r="D198" s="92">
        <f>D199</f>
        <v>1047000</v>
      </c>
    </row>
    <row r="199" spans="1:4" s="19" customFormat="1" ht="31.5">
      <c r="A199" s="2" t="s">
        <v>324</v>
      </c>
      <c r="B199" s="6" t="s">
        <v>163</v>
      </c>
      <c r="C199" s="6" t="s">
        <v>302</v>
      </c>
      <c r="D199" s="92">
        <v>1047000</v>
      </c>
    </row>
    <row r="200" spans="1:4" s="19" customFormat="1" ht="63">
      <c r="A200" s="2" t="s">
        <v>414</v>
      </c>
      <c r="B200" s="6" t="s">
        <v>368</v>
      </c>
      <c r="C200" s="6"/>
      <c r="D200" s="92">
        <v>0</v>
      </c>
    </row>
    <row r="201" spans="1:4" s="19" customFormat="1" ht="78.75">
      <c r="A201" s="2" t="s">
        <v>62</v>
      </c>
      <c r="B201" s="6" t="s">
        <v>415</v>
      </c>
      <c r="C201" s="6"/>
      <c r="D201" s="92">
        <f>D202</f>
        <v>938000</v>
      </c>
    </row>
    <row r="202" spans="1:4" s="19" customFormat="1" ht="63">
      <c r="A202" s="2" t="s">
        <v>365</v>
      </c>
      <c r="B202" s="6" t="s">
        <v>416</v>
      </c>
      <c r="C202" s="6"/>
      <c r="D202" s="92">
        <f>D203</f>
        <v>938000</v>
      </c>
    </row>
    <row r="203" spans="1:4" s="19" customFormat="1" ht="31.5">
      <c r="A203" s="2" t="s">
        <v>308</v>
      </c>
      <c r="B203" s="6" t="s">
        <v>416</v>
      </c>
      <c r="C203" s="6" t="s">
        <v>309</v>
      </c>
      <c r="D203" s="92">
        <v>938000</v>
      </c>
    </row>
    <row r="204" spans="1:4" s="19" customFormat="1" ht="47.25">
      <c r="A204" s="31" t="s">
        <v>81</v>
      </c>
      <c r="B204" s="4" t="s">
        <v>164</v>
      </c>
      <c r="C204" s="4"/>
      <c r="D204" s="103">
        <f>D205+D210+D220+D235+D233+D238</f>
        <v>98437746.84</v>
      </c>
    </row>
    <row r="205" spans="1:4" s="19" customFormat="1" ht="31.5">
      <c r="A205" s="2" t="s">
        <v>165</v>
      </c>
      <c r="B205" s="6" t="s">
        <v>166</v>
      </c>
      <c r="C205" s="6"/>
      <c r="D205" s="92">
        <f>D206</f>
        <v>4548000</v>
      </c>
    </row>
    <row r="206" spans="1:4" s="19" customFormat="1" ht="15.75">
      <c r="A206" s="2" t="s">
        <v>325</v>
      </c>
      <c r="B206" s="6" t="s">
        <v>167</v>
      </c>
      <c r="C206" s="6"/>
      <c r="D206" s="92">
        <f>D207+D208+D209</f>
        <v>4548000</v>
      </c>
    </row>
    <row r="207" spans="1:4" s="19" customFormat="1" ht="47.25">
      <c r="A207" s="2" t="s">
        <v>300</v>
      </c>
      <c r="B207" s="6" t="s">
        <v>167</v>
      </c>
      <c r="C207" s="6" t="s">
        <v>301</v>
      </c>
      <c r="D207" s="92">
        <v>3639000</v>
      </c>
    </row>
    <row r="208" spans="1:4" ht="31.5">
      <c r="A208" s="2" t="s">
        <v>324</v>
      </c>
      <c r="B208" s="6" t="s">
        <v>167</v>
      </c>
      <c r="C208" s="6" t="s">
        <v>302</v>
      </c>
      <c r="D208" s="92">
        <v>658000</v>
      </c>
    </row>
    <row r="209" spans="1:4" ht="15.75">
      <c r="A209" s="2" t="s">
        <v>303</v>
      </c>
      <c r="B209" s="6" t="s">
        <v>167</v>
      </c>
      <c r="C209" s="6" t="s">
        <v>304</v>
      </c>
      <c r="D209" s="92">
        <v>251000</v>
      </c>
    </row>
    <row r="210" spans="1:4" ht="47.25">
      <c r="A210" s="2" t="s">
        <v>327</v>
      </c>
      <c r="B210" s="6" t="s">
        <v>168</v>
      </c>
      <c r="C210" s="6"/>
      <c r="D210" s="92">
        <f>D211+D216+D218</f>
        <v>81399846.84</v>
      </c>
    </row>
    <row r="211" spans="1:4" ht="15.75">
      <c r="A211" s="2" t="s">
        <v>325</v>
      </c>
      <c r="B211" s="6" t="s">
        <v>169</v>
      </c>
      <c r="C211" s="6"/>
      <c r="D211" s="92">
        <f>D212+D213+D215+D214</f>
        <v>78216846.84</v>
      </c>
    </row>
    <row r="212" spans="1:4" ht="36" customHeight="1">
      <c r="A212" s="2" t="s">
        <v>300</v>
      </c>
      <c r="B212" s="6" t="s">
        <v>169</v>
      </c>
      <c r="C212" s="6" t="s">
        <v>301</v>
      </c>
      <c r="D212" s="92">
        <v>58181000</v>
      </c>
    </row>
    <row r="213" spans="1:4" ht="36" customHeight="1">
      <c r="A213" s="2" t="s">
        <v>324</v>
      </c>
      <c r="B213" s="6" t="s">
        <v>169</v>
      </c>
      <c r="C213" s="6" t="s">
        <v>302</v>
      </c>
      <c r="D213" s="92">
        <v>19354846.84</v>
      </c>
    </row>
    <row r="214" spans="1:4" ht="19.5" customHeight="1">
      <c r="A214" s="2" t="s">
        <v>313</v>
      </c>
      <c r="B214" s="6" t="s">
        <v>169</v>
      </c>
      <c r="C214" s="6" t="s">
        <v>312</v>
      </c>
      <c r="D214" s="92">
        <v>40000</v>
      </c>
    </row>
    <row r="215" spans="1:4" ht="15.75">
      <c r="A215" s="2" t="s">
        <v>303</v>
      </c>
      <c r="B215" s="6" t="s">
        <v>169</v>
      </c>
      <c r="C215" s="6" t="s">
        <v>304</v>
      </c>
      <c r="D215" s="92">
        <v>641000</v>
      </c>
    </row>
    <row r="216" spans="1:4" ht="31.5">
      <c r="A216" s="2" t="s">
        <v>31</v>
      </c>
      <c r="B216" s="6" t="s">
        <v>170</v>
      </c>
      <c r="C216" s="6"/>
      <c r="D216" s="92">
        <f>D217</f>
        <v>2883000</v>
      </c>
    </row>
    <row r="217" spans="1:4" ht="47.25">
      <c r="A217" s="2" t="s">
        <v>300</v>
      </c>
      <c r="B217" s="6" t="s">
        <v>170</v>
      </c>
      <c r="C217" s="6" t="s">
        <v>301</v>
      </c>
      <c r="D217" s="92">
        <v>2883000</v>
      </c>
    </row>
    <row r="218" spans="1:4" ht="31.5">
      <c r="A218" s="2" t="s">
        <v>516</v>
      </c>
      <c r="B218" s="6" t="s">
        <v>515</v>
      </c>
      <c r="C218" s="6"/>
      <c r="D218" s="92">
        <f>D219</f>
        <v>300000</v>
      </c>
    </row>
    <row r="219" spans="1:4" ht="31.5">
      <c r="A219" s="2" t="s">
        <v>324</v>
      </c>
      <c r="B219" s="6" t="s">
        <v>515</v>
      </c>
      <c r="C219" s="6" t="s">
        <v>302</v>
      </c>
      <c r="D219" s="92">
        <v>300000</v>
      </c>
    </row>
    <row r="220" spans="1:4" ht="35.25" customHeight="1">
      <c r="A220" s="2" t="s">
        <v>329</v>
      </c>
      <c r="B220" s="6" t="s">
        <v>171</v>
      </c>
      <c r="C220" s="6"/>
      <c r="D220" s="92">
        <f>D221+D225+D228+D230+D223</f>
        <v>10075100</v>
      </c>
    </row>
    <row r="221" spans="1:4" ht="31.5">
      <c r="A221" s="2" t="s">
        <v>332</v>
      </c>
      <c r="B221" s="6" t="s">
        <v>172</v>
      </c>
      <c r="C221" s="6"/>
      <c r="D221" s="92">
        <f>D222</f>
        <v>2282300</v>
      </c>
    </row>
    <row r="222" spans="1:4" ht="15.75">
      <c r="A222" s="2" t="s">
        <v>253</v>
      </c>
      <c r="B222" s="6" t="s">
        <v>172</v>
      </c>
      <c r="C222" s="6" t="s">
        <v>311</v>
      </c>
      <c r="D222" s="92">
        <v>2282300</v>
      </c>
    </row>
    <row r="223" spans="1:4" ht="47.25">
      <c r="A223" s="2" t="s">
        <v>379</v>
      </c>
      <c r="B223" s="6" t="s">
        <v>380</v>
      </c>
      <c r="C223" s="6"/>
      <c r="D223" s="92">
        <f>D224</f>
        <v>44800</v>
      </c>
    </row>
    <row r="224" spans="1:4" ht="31.5">
      <c r="A224" s="2" t="s">
        <v>324</v>
      </c>
      <c r="B224" s="6" t="s">
        <v>380</v>
      </c>
      <c r="C224" s="6" t="s">
        <v>302</v>
      </c>
      <c r="D224" s="92">
        <v>44800</v>
      </c>
    </row>
    <row r="225" spans="1:4" ht="31.5">
      <c r="A225" s="2" t="s">
        <v>328</v>
      </c>
      <c r="B225" s="6" t="s">
        <v>175</v>
      </c>
      <c r="C225" s="6"/>
      <c r="D225" s="92">
        <f>D226+D227</f>
        <v>4748900</v>
      </c>
    </row>
    <row r="226" spans="1:4" ht="47.25">
      <c r="A226" s="2" t="s">
        <v>300</v>
      </c>
      <c r="B226" s="6" t="s">
        <v>175</v>
      </c>
      <c r="C226" s="6" t="s">
        <v>301</v>
      </c>
      <c r="D226" s="92">
        <v>4048000</v>
      </c>
    </row>
    <row r="227" spans="1:4" ht="31.5">
      <c r="A227" s="2" t="s">
        <v>324</v>
      </c>
      <c r="B227" s="6" t="s">
        <v>175</v>
      </c>
      <c r="C227" s="6" t="s">
        <v>302</v>
      </c>
      <c r="D227" s="92">
        <v>700900</v>
      </c>
    </row>
    <row r="228" spans="1:4" ht="47.25">
      <c r="A228" s="2" t="s">
        <v>330</v>
      </c>
      <c r="B228" s="6" t="s">
        <v>173</v>
      </c>
      <c r="C228" s="6"/>
      <c r="D228" s="92">
        <f>D229</f>
        <v>1329700</v>
      </c>
    </row>
    <row r="229" spans="1:4" ht="47.25">
      <c r="A229" s="2" t="s">
        <v>300</v>
      </c>
      <c r="B229" s="6" t="s">
        <v>173</v>
      </c>
      <c r="C229" s="6" t="s">
        <v>301</v>
      </c>
      <c r="D229" s="92">
        <v>1329700</v>
      </c>
    </row>
    <row r="230" spans="1:4" ht="31.5">
      <c r="A230" s="2" t="s">
        <v>331</v>
      </c>
      <c r="B230" s="6" t="s">
        <v>174</v>
      </c>
      <c r="C230" s="6"/>
      <c r="D230" s="92">
        <f>D231+D232</f>
        <v>1669400</v>
      </c>
    </row>
    <row r="231" spans="1:4" ht="47.25">
      <c r="A231" s="2" t="s">
        <v>300</v>
      </c>
      <c r="B231" s="6" t="s">
        <v>174</v>
      </c>
      <c r="C231" s="6" t="s">
        <v>301</v>
      </c>
      <c r="D231" s="92">
        <v>1497000</v>
      </c>
    </row>
    <row r="232" spans="1:4" ht="31.5">
      <c r="A232" s="2" t="s">
        <v>324</v>
      </c>
      <c r="B232" s="6" t="s">
        <v>174</v>
      </c>
      <c r="C232" s="6" t="s">
        <v>302</v>
      </c>
      <c r="D232" s="92">
        <v>172400</v>
      </c>
    </row>
    <row r="233" spans="1:4" ht="31.5">
      <c r="A233" s="2" t="s">
        <v>410</v>
      </c>
      <c r="B233" s="6" t="s">
        <v>381</v>
      </c>
      <c r="C233" s="6"/>
      <c r="D233" s="92">
        <v>0</v>
      </c>
    </row>
    <row r="234" spans="1:4" s="19" customFormat="1" ht="31.5">
      <c r="A234" s="2" t="s">
        <v>413</v>
      </c>
      <c r="B234" s="6" t="s">
        <v>369</v>
      </c>
      <c r="C234" s="6"/>
      <c r="D234" s="92">
        <v>0</v>
      </c>
    </row>
    <row r="235" spans="1:4" s="19" customFormat="1" ht="31.5">
      <c r="A235" s="2" t="s">
        <v>411</v>
      </c>
      <c r="B235" s="6" t="s">
        <v>391</v>
      </c>
      <c r="C235" s="6"/>
      <c r="D235" s="92">
        <f>D236</f>
        <v>1145000</v>
      </c>
    </row>
    <row r="236" spans="1:4" s="19" customFormat="1" ht="15.75">
      <c r="A236" s="2" t="s">
        <v>85</v>
      </c>
      <c r="B236" s="6" t="s">
        <v>412</v>
      </c>
      <c r="C236" s="6"/>
      <c r="D236" s="92">
        <f>D237</f>
        <v>1145000</v>
      </c>
    </row>
    <row r="237" spans="1:4" s="19" customFormat="1" ht="15.75">
      <c r="A237" s="2" t="s">
        <v>313</v>
      </c>
      <c r="B237" s="6" t="s">
        <v>412</v>
      </c>
      <c r="C237" s="6" t="s">
        <v>312</v>
      </c>
      <c r="D237" s="92">
        <v>1145000</v>
      </c>
    </row>
    <row r="238" spans="1:4" s="19" customFormat="1" ht="31.5">
      <c r="A238" s="2" t="s">
        <v>404</v>
      </c>
      <c r="B238" s="6" t="s">
        <v>437</v>
      </c>
      <c r="C238" s="6"/>
      <c r="D238" s="92">
        <f>D240</f>
        <v>1269800</v>
      </c>
    </row>
    <row r="239" spans="1:4" s="19" customFormat="1" ht="15.75">
      <c r="A239" s="2" t="s">
        <v>405</v>
      </c>
      <c r="B239" s="6" t="s">
        <v>438</v>
      </c>
      <c r="C239" s="6"/>
      <c r="D239" s="92">
        <f>D240</f>
        <v>1269800</v>
      </c>
    </row>
    <row r="240" spans="1:4" s="19" customFormat="1" ht="31.5">
      <c r="A240" s="2" t="s">
        <v>324</v>
      </c>
      <c r="B240" s="6" t="s">
        <v>438</v>
      </c>
      <c r="C240" s="6" t="s">
        <v>302</v>
      </c>
      <c r="D240" s="92">
        <v>1269800</v>
      </c>
    </row>
    <row r="241" spans="1:4" s="19" customFormat="1" ht="63">
      <c r="A241" s="31" t="s">
        <v>176</v>
      </c>
      <c r="B241" s="4" t="s">
        <v>177</v>
      </c>
      <c r="C241" s="4"/>
      <c r="D241" s="103">
        <f>D259+D262+D284+D299+D316+D323+D249+D275+D242+D256</f>
        <v>297977238.48</v>
      </c>
    </row>
    <row r="242" spans="1:4" s="19" customFormat="1" ht="15.75">
      <c r="A242" s="2" t="s">
        <v>519</v>
      </c>
      <c r="B242" s="6" t="s">
        <v>392</v>
      </c>
      <c r="C242" s="6"/>
      <c r="D242" s="92">
        <f>D247+D245+D243</f>
        <v>134042208.57</v>
      </c>
    </row>
    <row r="243" spans="1:4" s="19" customFormat="1" ht="63">
      <c r="A243" s="2" t="s">
        <v>461</v>
      </c>
      <c r="B243" s="6" t="s">
        <v>491</v>
      </c>
      <c r="C243" s="6"/>
      <c r="D243" s="92">
        <f>D244</f>
        <v>55462100</v>
      </c>
    </row>
    <row r="244" spans="1:4" s="19" customFormat="1" ht="15.75">
      <c r="A244" s="2" t="s">
        <v>253</v>
      </c>
      <c r="B244" s="6" t="s">
        <v>491</v>
      </c>
      <c r="C244" s="6" t="s">
        <v>311</v>
      </c>
      <c r="D244" s="92">
        <v>55462100</v>
      </c>
    </row>
    <row r="245" spans="1:4" s="19" customFormat="1" ht="47.25">
      <c r="A245" s="2" t="s">
        <v>462</v>
      </c>
      <c r="B245" s="6" t="s">
        <v>463</v>
      </c>
      <c r="C245" s="6"/>
      <c r="D245" s="92">
        <f>D246</f>
        <v>50000000</v>
      </c>
    </row>
    <row r="246" spans="1:4" s="19" customFormat="1" ht="15.75">
      <c r="A246" s="2" t="s">
        <v>253</v>
      </c>
      <c r="B246" s="6" t="s">
        <v>463</v>
      </c>
      <c r="C246" s="6" t="s">
        <v>311</v>
      </c>
      <c r="D246" s="92">
        <v>50000000</v>
      </c>
    </row>
    <row r="247" spans="1:4" ht="15.75">
      <c r="A247" s="2" t="s">
        <v>382</v>
      </c>
      <c r="B247" s="6" t="s">
        <v>393</v>
      </c>
      <c r="C247" s="6"/>
      <c r="D247" s="92">
        <f>D248</f>
        <v>28580108.57</v>
      </c>
    </row>
    <row r="248" spans="1:4" ht="15.75">
      <c r="A248" s="2" t="s">
        <v>253</v>
      </c>
      <c r="B248" s="6" t="s">
        <v>393</v>
      </c>
      <c r="C248" s="6" t="s">
        <v>311</v>
      </c>
      <c r="D248" s="92">
        <v>28580108.57</v>
      </c>
    </row>
    <row r="249" spans="1:5" ht="31.5">
      <c r="A249" s="2" t="s">
        <v>339</v>
      </c>
      <c r="B249" s="6" t="s">
        <v>178</v>
      </c>
      <c r="C249" s="6"/>
      <c r="D249" s="92">
        <f>D250+D252+D254</f>
        <v>13345900</v>
      </c>
      <c r="E249" s="38"/>
    </row>
    <row r="250" spans="1:4" ht="15.75">
      <c r="A250" s="2" t="s">
        <v>350</v>
      </c>
      <c r="B250" s="6" t="s">
        <v>396</v>
      </c>
      <c r="C250" s="6"/>
      <c r="D250" s="92">
        <f>D251</f>
        <v>10040200</v>
      </c>
    </row>
    <row r="251" spans="1:4" ht="31.5">
      <c r="A251" s="2" t="s">
        <v>232</v>
      </c>
      <c r="B251" s="6" t="s">
        <v>396</v>
      </c>
      <c r="C251" s="6" t="s">
        <v>315</v>
      </c>
      <c r="D251" s="92">
        <v>10040200</v>
      </c>
    </row>
    <row r="252" spans="1:4" ht="32.25" customHeight="1">
      <c r="A252" s="2" t="s">
        <v>492</v>
      </c>
      <c r="B252" s="6" t="s">
        <v>484</v>
      </c>
      <c r="C252" s="6"/>
      <c r="D252" s="92">
        <f>D253</f>
        <v>1305700</v>
      </c>
    </row>
    <row r="253" spans="1:4" ht="31.5">
      <c r="A253" s="2" t="s">
        <v>104</v>
      </c>
      <c r="B253" s="6" t="s">
        <v>484</v>
      </c>
      <c r="C253" s="6" t="s">
        <v>315</v>
      </c>
      <c r="D253" s="92">
        <v>1305700</v>
      </c>
    </row>
    <row r="254" spans="1:4" ht="31.5">
      <c r="A254" s="98" t="s">
        <v>232</v>
      </c>
      <c r="B254" s="109" t="s">
        <v>524</v>
      </c>
      <c r="C254" s="109"/>
      <c r="D254" s="91">
        <f>D255</f>
        <v>2000000</v>
      </c>
    </row>
    <row r="255" spans="1:4" ht="31.5">
      <c r="A255" s="98" t="s">
        <v>104</v>
      </c>
      <c r="B255" s="109" t="s">
        <v>524</v>
      </c>
      <c r="C255" s="109" t="s">
        <v>315</v>
      </c>
      <c r="D255" s="91">
        <v>2000000</v>
      </c>
    </row>
    <row r="256" spans="1:4" ht="15.75">
      <c r="A256" s="98" t="s">
        <v>551</v>
      </c>
      <c r="B256" s="109" t="s">
        <v>552</v>
      </c>
      <c r="C256" s="6"/>
      <c r="D256" s="92">
        <f>D257</f>
        <v>680000</v>
      </c>
    </row>
    <row r="257" spans="1:4" ht="15.75">
      <c r="A257" s="98" t="s">
        <v>549</v>
      </c>
      <c r="B257" s="109" t="s">
        <v>550</v>
      </c>
      <c r="C257" s="109"/>
      <c r="D257" s="92">
        <f>D258</f>
        <v>680000</v>
      </c>
    </row>
    <row r="258" spans="1:4" ht="15.75">
      <c r="A258" s="98" t="s">
        <v>253</v>
      </c>
      <c r="B258" s="109" t="s">
        <v>550</v>
      </c>
      <c r="C258" s="109" t="s">
        <v>311</v>
      </c>
      <c r="D258" s="92">
        <v>680000</v>
      </c>
    </row>
    <row r="259" spans="1:4" ht="63">
      <c r="A259" s="2" t="s">
        <v>336</v>
      </c>
      <c r="B259" s="6" t="s">
        <v>179</v>
      </c>
      <c r="C259" s="6"/>
      <c r="D259" s="92">
        <f>D260</f>
        <v>35562642.64</v>
      </c>
    </row>
    <row r="260" spans="1:4" ht="31.5">
      <c r="A260" s="2" t="s">
        <v>232</v>
      </c>
      <c r="B260" s="6" t="s">
        <v>233</v>
      </c>
      <c r="C260" s="6"/>
      <c r="D260" s="92">
        <f>D261</f>
        <v>35562642.64</v>
      </c>
    </row>
    <row r="261" spans="1:14" ht="31.5">
      <c r="A261" s="2" t="s">
        <v>104</v>
      </c>
      <c r="B261" s="6" t="s">
        <v>233</v>
      </c>
      <c r="C261" s="6" t="s">
        <v>315</v>
      </c>
      <c r="D261" s="92">
        <v>35562642.64</v>
      </c>
      <c r="N261" s="38"/>
    </row>
    <row r="262" spans="1:4" ht="31.5">
      <c r="A262" s="2" t="s">
        <v>472</v>
      </c>
      <c r="B262" s="6" t="s">
        <v>180</v>
      </c>
      <c r="C262" s="6"/>
      <c r="D262" s="92">
        <f>D272+D269+D265+D267+D263</f>
        <v>22477000</v>
      </c>
    </row>
    <row r="263" spans="1:4" ht="31.5">
      <c r="A263" s="2" t="s">
        <v>609</v>
      </c>
      <c r="B263" s="6" t="s">
        <v>608</v>
      </c>
      <c r="C263" s="6"/>
      <c r="D263" s="92">
        <f>D264</f>
        <v>1975500</v>
      </c>
    </row>
    <row r="264" spans="1:4" ht="15.75">
      <c r="A264" s="2" t="s">
        <v>253</v>
      </c>
      <c r="B264" s="6" t="s">
        <v>608</v>
      </c>
      <c r="C264" s="6" t="s">
        <v>311</v>
      </c>
      <c r="D264" s="92">
        <v>1975500</v>
      </c>
    </row>
    <row r="265" spans="1:4" ht="33.75" customHeight="1">
      <c r="A265" s="98" t="s">
        <v>538</v>
      </c>
      <c r="B265" s="109" t="s">
        <v>561</v>
      </c>
      <c r="C265" s="6"/>
      <c r="D265" s="92">
        <f>D266</f>
        <v>2230000</v>
      </c>
    </row>
    <row r="266" spans="1:4" ht="15.75">
      <c r="A266" s="2" t="s">
        <v>253</v>
      </c>
      <c r="B266" s="109" t="s">
        <v>561</v>
      </c>
      <c r="C266" s="6" t="s">
        <v>311</v>
      </c>
      <c r="D266" s="92">
        <v>2230000</v>
      </c>
    </row>
    <row r="267" spans="1:4" ht="31.5">
      <c r="A267" s="98" t="s">
        <v>526</v>
      </c>
      <c r="B267" s="109" t="s">
        <v>548</v>
      </c>
      <c r="C267" s="109"/>
      <c r="D267" s="92">
        <f>D268</f>
        <v>800000</v>
      </c>
    </row>
    <row r="268" spans="1:4" ht="15.75">
      <c r="A268" s="98" t="s">
        <v>253</v>
      </c>
      <c r="B268" s="109" t="s">
        <v>548</v>
      </c>
      <c r="C268" s="109" t="s">
        <v>311</v>
      </c>
      <c r="D268" s="92">
        <v>800000</v>
      </c>
    </row>
    <row r="269" spans="1:4" ht="19.5" customHeight="1">
      <c r="A269" s="2" t="s">
        <v>454</v>
      </c>
      <c r="B269" s="6" t="s">
        <v>455</v>
      </c>
      <c r="C269" s="6"/>
      <c r="D269" s="92">
        <f>D270+D271</f>
        <v>9371500</v>
      </c>
    </row>
    <row r="270" spans="1:4" ht="31.5">
      <c r="A270" s="2" t="s">
        <v>324</v>
      </c>
      <c r="B270" s="6" t="s">
        <v>455</v>
      </c>
      <c r="C270" s="6" t="s">
        <v>302</v>
      </c>
      <c r="D270" s="92">
        <v>7371500</v>
      </c>
    </row>
    <row r="271" spans="1:4" ht="15.75">
      <c r="A271" s="2" t="s">
        <v>253</v>
      </c>
      <c r="B271" s="6" t="s">
        <v>455</v>
      </c>
      <c r="C271" s="6" t="s">
        <v>311</v>
      </c>
      <c r="D271" s="92">
        <v>2000000</v>
      </c>
    </row>
    <row r="272" spans="1:4" ht="65.25" customHeight="1">
      <c r="A272" s="2" t="s">
        <v>402</v>
      </c>
      <c r="B272" s="6" t="s">
        <v>181</v>
      </c>
      <c r="C272" s="6"/>
      <c r="D272" s="92">
        <f>D273</f>
        <v>8100000</v>
      </c>
    </row>
    <row r="273" spans="1:4" ht="15.75">
      <c r="A273" s="2" t="s">
        <v>253</v>
      </c>
      <c r="B273" s="6" t="s">
        <v>181</v>
      </c>
      <c r="C273" s="6" t="s">
        <v>311</v>
      </c>
      <c r="D273" s="92">
        <v>8100000</v>
      </c>
    </row>
    <row r="274" spans="1:4" ht="31.5">
      <c r="A274" s="2" t="s">
        <v>419</v>
      </c>
      <c r="B274" s="6" t="s">
        <v>49</v>
      </c>
      <c r="C274" s="6"/>
      <c r="D274" s="92">
        <v>0</v>
      </c>
    </row>
    <row r="275" spans="1:4" ht="31.5">
      <c r="A275" s="2" t="s">
        <v>182</v>
      </c>
      <c r="B275" s="6" t="s">
        <v>183</v>
      </c>
      <c r="C275" s="6"/>
      <c r="D275" s="92">
        <f>D276+D280+D278+D282</f>
        <v>11232437.5</v>
      </c>
    </row>
    <row r="276" spans="1:4" ht="66" customHeight="1">
      <c r="A276" s="2" t="s">
        <v>384</v>
      </c>
      <c r="B276" s="6" t="s">
        <v>383</v>
      </c>
      <c r="C276" s="6"/>
      <c r="D276" s="92">
        <f>D277</f>
        <v>6914400</v>
      </c>
    </row>
    <row r="277" spans="1:4" ht="15.75">
      <c r="A277" s="2" t="s">
        <v>303</v>
      </c>
      <c r="B277" s="6" t="s">
        <v>383</v>
      </c>
      <c r="C277" s="6" t="s">
        <v>304</v>
      </c>
      <c r="D277" s="92">
        <v>6914400</v>
      </c>
    </row>
    <row r="278" spans="1:4" ht="31.5">
      <c r="A278" s="98" t="s">
        <v>559</v>
      </c>
      <c r="B278" s="109" t="s">
        <v>560</v>
      </c>
      <c r="C278" s="109"/>
      <c r="D278" s="92">
        <f>D279</f>
        <v>108147.5</v>
      </c>
    </row>
    <row r="279" spans="1:4" ht="31.5">
      <c r="A279" s="98" t="s">
        <v>104</v>
      </c>
      <c r="B279" s="109" t="s">
        <v>560</v>
      </c>
      <c r="C279" s="109" t="s">
        <v>315</v>
      </c>
      <c r="D279" s="92">
        <v>108147.5</v>
      </c>
    </row>
    <row r="280" spans="1:4" ht="47.25">
      <c r="A280" s="2" t="s">
        <v>459</v>
      </c>
      <c r="B280" s="6" t="s">
        <v>460</v>
      </c>
      <c r="C280" s="6"/>
      <c r="D280" s="92">
        <f>D281</f>
        <v>2289890</v>
      </c>
    </row>
    <row r="281" spans="1:4" ht="31.5">
      <c r="A281" s="2" t="s">
        <v>324</v>
      </c>
      <c r="B281" s="6" t="s">
        <v>460</v>
      </c>
      <c r="C281" s="6" t="s">
        <v>302</v>
      </c>
      <c r="D281" s="92">
        <v>2289890</v>
      </c>
    </row>
    <row r="282" spans="1:4" ht="31.5">
      <c r="A282" s="2" t="s">
        <v>232</v>
      </c>
      <c r="B282" s="6" t="s">
        <v>558</v>
      </c>
      <c r="C282" s="6"/>
      <c r="D282" s="92">
        <f>D283</f>
        <v>1920000</v>
      </c>
    </row>
    <row r="283" spans="1:4" ht="31.5">
      <c r="A283" s="2" t="s">
        <v>104</v>
      </c>
      <c r="B283" s="6" t="s">
        <v>558</v>
      </c>
      <c r="C283" s="6" t="s">
        <v>315</v>
      </c>
      <c r="D283" s="92">
        <v>1920000</v>
      </c>
    </row>
    <row r="284" spans="1:4" ht="47.25">
      <c r="A284" s="2" t="s">
        <v>184</v>
      </c>
      <c r="B284" s="6" t="s">
        <v>185</v>
      </c>
      <c r="C284" s="6"/>
      <c r="D284" s="92">
        <f>D285+D287+D289+D291+D293+D295+D297</f>
        <v>38884100</v>
      </c>
    </row>
    <row r="285" spans="1:4" ht="47.25">
      <c r="A285" s="2" t="s">
        <v>394</v>
      </c>
      <c r="B285" s="6" t="s">
        <v>485</v>
      </c>
      <c r="C285" s="6"/>
      <c r="D285" s="92">
        <f>D286</f>
        <v>1410600</v>
      </c>
    </row>
    <row r="286" spans="1:4" ht="31.5">
      <c r="A286" s="2" t="s">
        <v>232</v>
      </c>
      <c r="B286" s="6" t="s">
        <v>485</v>
      </c>
      <c r="C286" s="6" t="s">
        <v>315</v>
      </c>
      <c r="D286" s="92">
        <v>1410600</v>
      </c>
    </row>
    <row r="287" spans="1:4" ht="15.75">
      <c r="A287" s="2" t="s">
        <v>367</v>
      </c>
      <c r="B287" s="6" t="s">
        <v>366</v>
      </c>
      <c r="C287" s="6"/>
      <c r="D287" s="92">
        <f>D288</f>
        <v>10366400</v>
      </c>
    </row>
    <row r="288" spans="1:4" ht="15.75">
      <c r="A288" s="2" t="s">
        <v>313</v>
      </c>
      <c r="B288" s="6" t="s">
        <v>366</v>
      </c>
      <c r="C288" s="6" t="s">
        <v>312</v>
      </c>
      <c r="D288" s="92">
        <v>10366400</v>
      </c>
    </row>
    <row r="289" spans="1:4" s="19" customFormat="1" ht="18" customHeight="1">
      <c r="A289" s="2" t="s">
        <v>349</v>
      </c>
      <c r="B289" s="6" t="s">
        <v>395</v>
      </c>
      <c r="C289" s="6"/>
      <c r="D289" s="92">
        <f>D290</f>
        <v>1055100</v>
      </c>
    </row>
    <row r="290" spans="1:4" s="19" customFormat="1" ht="21.75" customHeight="1">
      <c r="A290" s="2" t="s">
        <v>313</v>
      </c>
      <c r="B290" s="6" t="s">
        <v>395</v>
      </c>
      <c r="C290" s="6" t="s">
        <v>312</v>
      </c>
      <c r="D290" s="92">
        <v>1055100</v>
      </c>
    </row>
    <row r="291" spans="1:4" s="19" customFormat="1" ht="30.75" customHeight="1">
      <c r="A291" s="2" t="s">
        <v>401</v>
      </c>
      <c r="B291" s="6" t="s">
        <v>63</v>
      </c>
      <c r="C291" s="6"/>
      <c r="D291" s="92">
        <f>D292</f>
        <v>7368200</v>
      </c>
    </row>
    <row r="292" spans="1:4" ht="35.25" customHeight="1">
      <c r="A292" s="2" t="s">
        <v>104</v>
      </c>
      <c r="B292" s="6" t="s">
        <v>63</v>
      </c>
      <c r="C292" s="6" t="s">
        <v>315</v>
      </c>
      <c r="D292" s="92">
        <v>7368200</v>
      </c>
    </row>
    <row r="293" spans="1:4" ht="64.5" customHeight="1">
      <c r="A293" s="2" t="s">
        <v>275</v>
      </c>
      <c r="B293" s="6" t="s">
        <v>186</v>
      </c>
      <c r="C293" s="6"/>
      <c r="D293" s="92">
        <f>D294</f>
        <v>250000</v>
      </c>
    </row>
    <row r="294" spans="1:4" ht="15.75">
      <c r="A294" s="2" t="s">
        <v>313</v>
      </c>
      <c r="B294" s="6" t="s">
        <v>186</v>
      </c>
      <c r="C294" s="6" t="s">
        <v>312</v>
      </c>
      <c r="D294" s="92">
        <v>250000</v>
      </c>
    </row>
    <row r="295" spans="1:4" ht="78.75">
      <c r="A295" s="2" t="s">
        <v>389</v>
      </c>
      <c r="B295" s="6" t="s">
        <v>390</v>
      </c>
      <c r="C295" s="6"/>
      <c r="D295" s="92">
        <f>D296</f>
        <v>1334800</v>
      </c>
    </row>
    <row r="296" spans="1:4" ht="31.5">
      <c r="A296" s="2" t="s">
        <v>104</v>
      </c>
      <c r="B296" s="6" t="s">
        <v>390</v>
      </c>
      <c r="C296" s="6" t="s">
        <v>315</v>
      </c>
      <c r="D296" s="92">
        <v>1334800</v>
      </c>
    </row>
    <row r="297" spans="1:4" ht="63.75" customHeight="1">
      <c r="A297" s="2" t="s">
        <v>274</v>
      </c>
      <c r="B297" s="6" t="s">
        <v>70</v>
      </c>
      <c r="C297" s="6"/>
      <c r="D297" s="92">
        <f>D298</f>
        <v>17099000</v>
      </c>
    </row>
    <row r="298" spans="1:4" ht="31.5">
      <c r="A298" s="2" t="s">
        <v>104</v>
      </c>
      <c r="B298" s="6" t="s">
        <v>70</v>
      </c>
      <c r="C298" s="6" t="s">
        <v>315</v>
      </c>
      <c r="D298" s="92">
        <v>17099000</v>
      </c>
    </row>
    <row r="299" spans="1:4" ht="31.5">
      <c r="A299" s="2" t="s">
        <v>208</v>
      </c>
      <c r="B299" s="6" t="s">
        <v>209</v>
      </c>
      <c r="C299" s="6"/>
      <c r="D299" s="92">
        <f>D308+D310+D312+D306+D300+D302+D304+D314</f>
        <v>20966480</v>
      </c>
    </row>
    <row r="300" spans="1:4" ht="31.5">
      <c r="A300" s="98" t="s">
        <v>526</v>
      </c>
      <c r="B300" s="6" t="s">
        <v>525</v>
      </c>
      <c r="C300" s="6"/>
      <c r="D300" s="92">
        <f>D301</f>
        <v>90480</v>
      </c>
    </row>
    <row r="301" spans="1:4" ht="31.5">
      <c r="A301" s="2" t="s">
        <v>324</v>
      </c>
      <c r="B301" s="6" t="s">
        <v>525</v>
      </c>
      <c r="C301" s="6" t="s">
        <v>302</v>
      </c>
      <c r="D301" s="92">
        <v>90480</v>
      </c>
    </row>
    <row r="302" spans="1:4" ht="31.5">
      <c r="A302" s="98" t="s">
        <v>528</v>
      </c>
      <c r="B302" s="6" t="s">
        <v>556</v>
      </c>
      <c r="C302" s="6"/>
      <c r="D302" s="92">
        <f>D303</f>
        <v>58000</v>
      </c>
    </row>
    <row r="303" spans="1:4" ht="31.5">
      <c r="A303" s="2" t="s">
        <v>324</v>
      </c>
      <c r="B303" s="6" t="s">
        <v>556</v>
      </c>
      <c r="C303" s="6" t="s">
        <v>302</v>
      </c>
      <c r="D303" s="92">
        <v>58000</v>
      </c>
    </row>
    <row r="304" spans="1:4" ht="31.5">
      <c r="A304" s="98" t="s">
        <v>530</v>
      </c>
      <c r="B304" s="6" t="s">
        <v>557</v>
      </c>
      <c r="C304" s="6"/>
      <c r="D304" s="92">
        <f>D305</f>
        <v>58000</v>
      </c>
    </row>
    <row r="305" spans="1:4" ht="31.5">
      <c r="A305" s="2" t="s">
        <v>324</v>
      </c>
      <c r="B305" s="6" t="s">
        <v>557</v>
      </c>
      <c r="C305" s="6" t="s">
        <v>302</v>
      </c>
      <c r="D305" s="92">
        <v>58000</v>
      </c>
    </row>
    <row r="306" spans="1:4" ht="15.75">
      <c r="A306" s="2" t="s">
        <v>34</v>
      </c>
      <c r="B306" s="6" t="s">
        <v>32</v>
      </c>
      <c r="C306" s="6"/>
      <c r="D306" s="92">
        <f>D307</f>
        <v>8000000</v>
      </c>
    </row>
    <row r="307" spans="1:4" ht="31.5">
      <c r="A307" s="2" t="s">
        <v>324</v>
      </c>
      <c r="B307" s="6" t="s">
        <v>32</v>
      </c>
      <c r="C307" s="6" t="s">
        <v>302</v>
      </c>
      <c r="D307" s="92">
        <v>8000000</v>
      </c>
    </row>
    <row r="308" spans="1:4" ht="31.5">
      <c r="A308" s="2" t="s">
        <v>299</v>
      </c>
      <c r="B308" s="6" t="s">
        <v>40</v>
      </c>
      <c r="C308" s="6"/>
      <c r="D308" s="92">
        <f>D309</f>
        <v>850000</v>
      </c>
    </row>
    <row r="309" spans="1:4" ht="31.5">
      <c r="A309" s="2" t="s">
        <v>324</v>
      </c>
      <c r="B309" s="6" t="s">
        <v>40</v>
      </c>
      <c r="C309" s="6" t="s">
        <v>302</v>
      </c>
      <c r="D309" s="92">
        <v>850000</v>
      </c>
    </row>
    <row r="310" spans="1:4" ht="31.5">
      <c r="A310" s="2" t="s">
        <v>75</v>
      </c>
      <c r="B310" s="6" t="s">
        <v>41</v>
      </c>
      <c r="C310" s="6"/>
      <c r="D310" s="92">
        <f>D311</f>
        <v>500000</v>
      </c>
    </row>
    <row r="311" spans="1:4" s="19" customFormat="1" ht="35.25" customHeight="1">
      <c r="A311" s="2" t="s">
        <v>324</v>
      </c>
      <c r="B311" s="6" t="s">
        <v>41</v>
      </c>
      <c r="C311" s="6" t="s">
        <v>302</v>
      </c>
      <c r="D311" s="92">
        <v>500000</v>
      </c>
    </row>
    <row r="312" spans="1:4" ht="21.75" customHeight="1">
      <c r="A312" s="2" t="s">
        <v>213</v>
      </c>
      <c r="B312" s="6" t="s">
        <v>42</v>
      </c>
      <c r="C312" s="6"/>
      <c r="D312" s="92">
        <f>D313</f>
        <v>8410000</v>
      </c>
    </row>
    <row r="313" spans="1:4" ht="35.25" customHeight="1">
      <c r="A313" s="2" t="s">
        <v>324</v>
      </c>
      <c r="B313" s="6" t="s">
        <v>42</v>
      </c>
      <c r="C313" s="6" t="s">
        <v>302</v>
      </c>
      <c r="D313" s="92">
        <v>8410000</v>
      </c>
    </row>
    <row r="314" spans="1:4" ht="18" customHeight="1">
      <c r="A314" s="98" t="s">
        <v>546</v>
      </c>
      <c r="B314" s="109" t="s">
        <v>547</v>
      </c>
      <c r="C314" s="109"/>
      <c r="D314" s="92">
        <f>D315</f>
        <v>3000000</v>
      </c>
    </row>
    <row r="315" spans="1:4" ht="18" customHeight="1">
      <c r="A315" s="98" t="s">
        <v>253</v>
      </c>
      <c r="B315" s="109" t="s">
        <v>547</v>
      </c>
      <c r="C315" s="109" t="s">
        <v>311</v>
      </c>
      <c r="D315" s="92">
        <v>3000000</v>
      </c>
    </row>
    <row r="316" spans="1:4" s="19" customFormat="1" ht="35.25" customHeight="1">
      <c r="A316" s="2" t="s">
        <v>39</v>
      </c>
      <c r="B316" s="6" t="s">
        <v>43</v>
      </c>
      <c r="C316" s="6"/>
      <c r="D316" s="92">
        <f>D321+D317+D319</f>
        <v>3684469.77</v>
      </c>
    </row>
    <row r="317" spans="1:4" ht="47.25">
      <c r="A317" s="2" t="s">
        <v>458</v>
      </c>
      <c r="B317" s="6" t="s">
        <v>238</v>
      </c>
      <c r="C317" s="6"/>
      <c r="D317" s="92">
        <f>D318</f>
        <v>57700</v>
      </c>
    </row>
    <row r="318" spans="1:4" ht="31.5">
      <c r="A318" s="2" t="s">
        <v>324</v>
      </c>
      <c r="B318" s="6" t="s">
        <v>238</v>
      </c>
      <c r="C318" s="6" t="s">
        <v>302</v>
      </c>
      <c r="D318" s="92">
        <v>57700</v>
      </c>
    </row>
    <row r="319" spans="1:4" ht="31.5">
      <c r="A319" s="2" t="s">
        <v>487</v>
      </c>
      <c r="B319" s="6" t="s">
        <v>486</v>
      </c>
      <c r="C319" s="6"/>
      <c r="D319" s="92">
        <f>D320</f>
        <v>947200</v>
      </c>
    </row>
    <row r="320" spans="1:4" ht="31.5">
      <c r="A320" s="2" t="s">
        <v>324</v>
      </c>
      <c r="B320" s="6" t="s">
        <v>486</v>
      </c>
      <c r="C320" s="6" t="s">
        <v>302</v>
      </c>
      <c r="D320" s="92">
        <v>947200</v>
      </c>
    </row>
    <row r="321" spans="1:4" s="19" customFormat="1" ht="17.25" customHeight="1">
      <c r="A321" s="2" t="s">
        <v>234</v>
      </c>
      <c r="B321" s="6" t="s">
        <v>235</v>
      </c>
      <c r="C321" s="6"/>
      <c r="D321" s="92">
        <f>D322</f>
        <v>2679569.77</v>
      </c>
    </row>
    <row r="322" spans="1:4" ht="31.5">
      <c r="A322" s="2" t="s">
        <v>324</v>
      </c>
      <c r="B322" s="6" t="s">
        <v>235</v>
      </c>
      <c r="C322" s="6" t="s">
        <v>302</v>
      </c>
      <c r="D322" s="92">
        <v>2679569.77</v>
      </c>
    </row>
    <row r="323" spans="1:4" s="19" customFormat="1" ht="17.25" customHeight="1">
      <c r="A323" s="2" t="s">
        <v>420</v>
      </c>
      <c r="B323" s="6" t="s">
        <v>71</v>
      </c>
      <c r="C323" s="6"/>
      <c r="D323" s="92">
        <f>D324+D327</f>
        <v>17102000</v>
      </c>
    </row>
    <row r="324" spans="1:4" s="19" customFormat="1" ht="18" customHeight="1">
      <c r="A324" s="2" t="s">
        <v>72</v>
      </c>
      <c r="B324" s="6" t="s">
        <v>73</v>
      </c>
      <c r="C324" s="6"/>
      <c r="D324" s="92">
        <f>D325</f>
        <v>9302000</v>
      </c>
    </row>
    <row r="325" spans="1:4" s="19" customFormat="1" ht="33.75" customHeight="1">
      <c r="A325" s="2" t="s">
        <v>324</v>
      </c>
      <c r="B325" s="6" t="s">
        <v>73</v>
      </c>
      <c r="C325" s="6" t="s">
        <v>302</v>
      </c>
      <c r="D325" s="92">
        <v>9302000</v>
      </c>
    </row>
    <row r="326" spans="1:4" s="19" customFormat="1" ht="18.75" customHeight="1">
      <c r="A326" s="2" t="s">
        <v>482</v>
      </c>
      <c r="B326" s="6" t="s">
        <v>483</v>
      </c>
      <c r="C326" s="6"/>
      <c r="D326" s="92">
        <f>D327</f>
        <v>7800000</v>
      </c>
    </row>
    <row r="327" spans="1:4" s="19" customFormat="1" ht="33.75" customHeight="1">
      <c r="A327" s="2" t="s">
        <v>308</v>
      </c>
      <c r="B327" s="6" t="s">
        <v>483</v>
      </c>
      <c r="C327" s="6" t="s">
        <v>309</v>
      </c>
      <c r="D327" s="92">
        <v>7800000</v>
      </c>
    </row>
    <row r="328" spans="1:4" s="19" customFormat="1" ht="33.75" customHeight="1">
      <c r="A328" s="31" t="s">
        <v>3</v>
      </c>
      <c r="B328" s="39" t="s">
        <v>187</v>
      </c>
      <c r="C328" s="4"/>
      <c r="D328" s="103">
        <f>D329+D341</f>
        <v>162571514.12</v>
      </c>
    </row>
    <row r="329" spans="1:4" s="19" customFormat="1" ht="33.75" customHeight="1">
      <c r="A329" s="2" t="s">
        <v>337</v>
      </c>
      <c r="B329" s="15" t="s">
        <v>188</v>
      </c>
      <c r="C329" s="6"/>
      <c r="D329" s="92">
        <f>D338+D330+D332+D334+D336</f>
        <v>156871514.12</v>
      </c>
    </row>
    <row r="330" spans="1:4" s="19" customFormat="1" ht="33.75" customHeight="1">
      <c r="A330" s="2" t="s">
        <v>347</v>
      </c>
      <c r="B330" s="6" t="s">
        <v>348</v>
      </c>
      <c r="C330" s="6"/>
      <c r="D330" s="92">
        <f>D331</f>
        <v>63619000</v>
      </c>
    </row>
    <row r="331" spans="1:4" ht="31.5">
      <c r="A331" s="2" t="s">
        <v>324</v>
      </c>
      <c r="B331" s="6" t="s">
        <v>348</v>
      </c>
      <c r="C331" s="6" t="s">
        <v>302</v>
      </c>
      <c r="D331" s="92">
        <v>63619000</v>
      </c>
    </row>
    <row r="332" spans="1:4" ht="31.5">
      <c r="A332" s="98" t="s">
        <v>526</v>
      </c>
      <c r="B332" s="109" t="s">
        <v>527</v>
      </c>
      <c r="C332" s="109"/>
      <c r="D332" s="110">
        <f>D333</f>
        <v>5341101</v>
      </c>
    </row>
    <row r="333" spans="1:4" ht="31.5">
      <c r="A333" s="98" t="s">
        <v>324</v>
      </c>
      <c r="B333" s="109" t="s">
        <v>527</v>
      </c>
      <c r="C333" s="99">
        <v>200</v>
      </c>
      <c r="D333" s="110">
        <v>5341101</v>
      </c>
    </row>
    <row r="334" spans="1:4" ht="31.5">
      <c r="A334" s="98" t="s">
        <v>528</v>
      </c>
      <c r="B334" s="109" t="s">
        <v>529</v>
      </c>
      <c r="C334" s="109"/>
      <c r="D334" s="91">
        <f>D335</f>
        <v>300000</v>
      </c>
    </row>
    <row r="335" spans="1:4" ht="31.5">
      <c r="A335" s="98" t="s">
        <v>324</v>
      </c>
      <c r="B335" s="109" t="s">
        <v>529</v>
      </c>
      <c r="C335" s="99">
        <v>200</v>
      </c>
      <c r="D335" s="91">
        <v>300000</v>
      </c>
    </row>
    <row r="336" spans="1:4" ht="31.5">
      <c r="A336" s="98" t="s">
        <v>530</v>
      </c>
      <c r="B336" s="109" t="s">
        <v>531</v>
      </c>
      <c r="C336" s="109"/>
      <c r="D336" s="91">
        <f>D337</f>
        <v>300000</v>
      </c>
    </row>
    <row r="337" spans="1:4" ht="31.5">
      <c r="A337" s="98" t="s">
        <v>324</v>
      </c>
      <c r="B337" s="109" t="s">
        <v>531</v>
      </c>
      <c r="C337" s="99">
        <v>200</v>
      </c>
      <c r="D337" s="91">
        <v>300000</v>
      </c>
    </row>
    <row r="338" spans="1:4" ht="15.75">
      <c r="A338" s="2" t="s">
        <v>278</v>
      </c>
      <c r="B338" s="6" t="s">
        <v>189</v>
      </c>
      <c r="C338" s="6"/>
      <c r="D338" s="92">
        <f>D339+D340</f>
        <v>87311413.12</v>
      </c>
    </row>
    <row r="339" spans="1:4" s="19" customFormat="1" ht="31.5">
      <c r="A339" s="2" t="s">
        <v>324</v>
      </c>
      <c r="B339" s="6" t="s">
        <v>189</v>
      </c>
      <c r="C339" s="6" t="s">
        <v>302</v>
      </c>
      <c r="D339" s="92">
        <v>43863413.12</v>
      </c>
    </row>
    <row r="340" spans="1:4" s="19" customFormat="1" ht="15.75">
      <c r="A340" s="2" t="s">
        <v>253</v>
      </c>
      <c r="B340" s="6" t="s">
        <v>189</v>
      </c>
      <c r="C340" s="6" t="s">
        <v>311</v>
      </c>
      <c r="D340" s="92">
        <v>43448000</v>
      </c>
    </row>
    <row r="341" spans="1:4" ht="31.5">
      <c r="A341" s="2" t="s">
        <v>190</v>
      </c>
      <c r="B341" s="6" t="s">
        <v>191</v>
      </c>
      <c r="C341" s="6"/>
      <c r="D341" s="92">
        <f>D342</f>
        <v>5700000</v>
      </c>
    </row>
    <row r="342" spans="1:4" ht="15.75">
      <c r="A342" s="2" t="s">
        <v>318</v>
      </c>
      <c r="B342" s="15" t="s">
        <v>192</v>
      </c>
      <c r="C342" s="62"/>
      <c r="D342" s="92">
        <f>D343+D344</f>
        <v>5700000</v>
      </c>
    </row>
    <row r="343" spans="1:4" ht="31.5">
      <c r="A343" s="2" t="s">
        <v>324</v>
      </c>
      <c r="B343" s="15" t="s">
        <v>192</v>
      </c>
      <c r="C343" s="15">
        <v>200</v>
      </c>
      <c r="D343" s="92">
        <v>700000</v>
      </c>
    </row>
    <row r="344" spans="1:4" ht="15.75">
      <c r="A344" s="2" t="s">
        <v>303</v>
      </c>
      <c r="B344" s="15" t="s">
        <v>192</v>
      </c>
      <c r="C344" s="15">
        <v>800</v>
      </c>
      <c r="D344" s="92">
        <v>5000000</v>
      </c>
    </row>
    <row r="345" spans="1:4" ht="35.25" customHeight="1">
      <c r="A345" s="31" t="s">
        <v>193</v>
      </c>
      <c r="B345" s="4" t="s">
        <v>194</v>
      </c>
      <c r="C345" s="4"/>
      <c r="D345" s="103">
        <v>0</v>
      </c>
    </row>
    <row r="346" spans="1:4" ht="48.75" customHeight="1">
      <c r="A346" s="31" t="s">
        <v>195</v>
      </c>
      <c r="B346" s="4" t="s">
        <v>196</v>
      </c>
      <c r="C346" s="4"/>
      <c r="D346" s="103">
        <f>D347+D350+D354</f>
        <v>5653000</v>
      </c>
    </row>
    <row r="347" spans="1:4" ht="31.5">
      <c r="A347" s="2" t="s">
        <v>421</v>
      </c>
      <c r="B347" s="6" t="s">
        <v>197</v>
      </c>
      <c r="C347" s="6"/>
      <c r="D347" s="92">
        <f>D348</f>
        <v>800000</v>
      </c>
    </row>
    <row r="348" spans="1:4" ht="15.75">
      <c r="A348" s="2" t="s">
        <v>95</v>
      </c>
      <c r="B348" s="6" t="s">
        <v>198</v>
      </c>
      <c r="C348" s="6"/>
      <c r="D348" s="92">
        <f>D349</f>
        <v>800000</v>
      </c>
    </row>
    <row r="349" spans="1:4" ht="15.75">
      <c r="A349" s="2" t="s">
        <v>303</v>
      </c>
      <c r="B349" s="6" t="s">
        <v>198</v>
      </c>
      <c r="C349" s="6" t="s">
        <v>304</v>
      </c>
      <c r="D349" s="92">
        <v>800000</v>
      </c>
    </row>
    <row r="350" spans="1:4" ht="63.75" customHeight="1">
      <c r="A350" s="2" t="s">
        <v>333</v>
      </c>
      <c r="B350" s="6" t="s">
        <v>199</v>
      </c>
      <c r="C350" s="6"/>
      <c r="D350" s="92">
        <f>D351</f>
        <v>3053000</v>
      </c>
    </row>
    <row r="351" spans="1:4" ht="15.75">
      <c r="A351" s="2" t="s">
        <v>279</v>
      </c>
      <c r="B351" s="6" t="s">
        <v>200</v>
      </c>
      <c r="C351" s="6"/>
      <c r="D351" s="92">
        <f>D352+D353</f>
        <v>3053000</v>
      </c>
    </row>
    <row r="352" spans="1:4" ht="47.25">
      <c r="A352" s="2" t="s">
        <v>300</v>
      </c>
      <c r="B352" s="6" t="s">
        <v>200</v>
      </c>
      <c r="C352" s="6" t="s">
        <v>301</v>
      </c>
      <c r="D352" s="92">
        <v>2486000</v>
      </c>
    </row>
    <row r="353" spans="1:4" ht="31.5">
      <c r="A353" s="2" t="s">
        <v>324</v>
      </c>
      <c r="B353" s="6" t="s">
        <v>200</v>
      </c>
      <c r="C353" s="6" t="s">
        <v>302</v>
      </c>
      <c r="D353" s="92">
        <v>567000</v>
      </c>
    </row>
    <row r="354" spans="1:4" ht="51.75" customHeight="1">
      <c r="A354" s="2" t="s">
        <v>478</v>
      </c>
      <c r="B354" s="6" t="s">
        <v>479</v>
      </c>
      <c r="C354" s="6"/>
      <c r="D354" s="92">
        <f>D355+D357</f>
        <v>1800000</v>
      </c>
    </row>
    <row r="355" spans="1:4" ht="31.5">
      <c r="A355" s="2" t="s">
        <v>480</v>
      </c>
      <c r="B355" s="6" t="s">
        <v>481</v>
      </c>
      <c r="C355" s="6"/>
      <c r="D355" s="92">
        <f>D356</f>
        <v>300000</v>
      </c>
    </row>
    <row r="356" spans="1:4" ht="31.5">
      <c r="A356" s="2" t="s">
        <v>324</v>
      </c>
      <c r="B356" s="6" t="s">
        <v>481</v>
      </c>
      <c r="C356" s="6" t="s">
        <v>302</v>
      </c>
      <c r="D356" s="92">
        <v>300000</v>
      </c>
    </row>
    <row r="357" spans="1:4" ht="15.75">
      <c r="A357" s="98" t="s">
        <v>546</v>
      </c>
      <c r="B357" s="109" t="s">
        <v>553</v>
      </c>
      <c r="C357" s="109"/>
      <c r="D357" s="92">
        <f>D358</f>
        <v>1500000</v>
      </c>
    </row>
    <row r="358" spans="1:4" ht="15.75">
      <c r="A358" s="98" t="s">
        <v>253</v>
      </c>
      <c r="B358" s="109" t="s">
        <v>553</v>
      </c>
      <c r="C358" s="109" t="s">
        <v>311</v>
      </c>
      <c r="D358" s="92">
        <v>1500000</v>
      </c>
    </row>
    <row r="359" spans="1:4" s="19" customFormat="1" ht="35.25" customHeight="1">
      <c r="A359" s="31" t="s">
        <v>201</v>
      </c>
      <c r="B359" s="4" t="s">
        <v>202</v>
      </c>
      <c r="C359" s="4"/>
      <c r="D359" s="103">
        <f>D360+D363+D364</f>
        <v>1655000</v>
      </c>
    </row>
    <row r="360" spans="1:4" ht="51.75" customHeight="1">
      <c r="A360" s="2" t="s">
        <v>422</v>
      </c>
      <c r="B360" s="6" t="s">
        <v>203</v>
      </c>
      <c r="C360" s="4"/>
      <c r="D360" s="92">
        <f>D361</f>
        <v>1435000</v>
      </c>
    </row>
    <row r="361" spans="1:4" ht="15.75">
      <c r="A361" s="2" t="s">
        <v>279</v>
      </c>
      <c r="B361" s="6" t="s">
        <v>204</v>
      </c>
      <c r="C361" s="6"/>
      <c r="D361" s="92">
        <f>D362</f>
        <v>1435000</v>
      </c>
    </row>
    <row r="362" spans="1:4" ht="31.5">
      <c r="A362" s="2" t="s">
        <v>324</v>
      </c>
      <c r="B362" s="6" t="s">
        <v>204</v>
      </c>
      <c r="C362" s="6" t="s">
        <v>302</v>
      </c>
      <c r="D362" s="92">
        <v>1435000</v>
      </c>
    </row>
    <row r="363" spans="1:4" ht="31.5">
      <c r="A363" s="2" t="s">
        <v>47</v>
      </c>
      <c r="B363" s="6" t="s">
        <v>205</v>
      </c>
      <c r="C363" s="6"/>
      <c r="D363" s="92">
        <v>0</v>
      </c>
    </row>
    <row r="364" spans="1:4" ht="31.5">
      <c r="A364" s="2" t="s">
        <v>423</v>
      </c>
      <c r="B364" s="6" t="s">
        <v>207</v>
      </c>
      <c r="C364" s="6"/>
      <c r="D364" s="92">
        <f>D365</f>
        <v>220000</v>
      </c>
    </row>
    <row r="365" spans="1:4" ht="15.75">
      <c r="A365" s="2" t="s">
        <v>287</v>
      </c>
      <c r="B365" s="6" t="s">
        <v>206</v>
      </c>
      <c r="C365" s="6"/>
      <c r="D365" s="92">
        <f>D366</f>
        <v>220000</v>
      </c>
    </row>
    <row r="366" spans="1:4" ht="31.5">
      <c r="A366" s="2" t="s">
        <v>308</v>
      </c>
      <c r="B366" s="6" t="s">
        <v>206</v>
      </c>
      <c r="C366" s="6" t="s">
        <v>309</v>
      </c>
      <c r="D366" s="92">
        <v>220000</v>
      </c>
    </row>
    <row r="367" spans="1:4" ht="47.25">
      <c r="A367" s="31" t="s">
        <v>436</v>
      </c>
      <c r="B367" s="4" t="s">
        <v>425</v>
      </c>
      <c r="C367" s="4"/>
      <c r="D367" s="103">
        <f>D372+D368</f>
        <v>450000</v>
      </c>
    </row>
    <row r="368" spans="1:4" ht="47.25">
      <c r="A368" s="2" t="s">
        <v>431</v>
      </c>
      <c r="B368" s="6" t="s">
        <v>432</v>
      </c>
      <c r="C368" s="6"/>
      <c r="D368" s="92">
        <f>D369</f>
        <v>250000</v>
      </c>
    </row>
    <row r="369" spans="1:4" ht="31.5">
      <c r="A369" s="2" t="s">
        <v>433</v>
      </c>
      <c r="B369" s="6" t="s">
        <v>434</v>
      </c>
      <c r="C369" s="6"/>
      <c r="D369" s="92">
        <f>D370</f>
        <v>250000</v>
      </c>
    </row>
    <row r="370" spans="1:4" ht="15.75">
      <c r="A370" s="2" t="s">
        <v>322</v>
      </c>
      <c r="B370" s="6" t="s">
        <v>435</v>
      </c>
      <c r="C370" s="6"/>
      <c r="D370" s="92">
        <f>D371</f>
        <v>250000</v>
      </c>
    </row>
    <row r="371" spans="1:4" s="48" customFormat="1" ht="21" customHeight="1">
      <c r="A371" s="2" t="s">
        <v>324</v>
      </c>
      <c r="B371" s="6" t="s">
        <v>435</v>
      </c>
      <c r="C371" s="6" t="s">
        <v>302</v>
      </c>
      <c r="D371" s="92">
        <v>250000</v>
      </c>
    </row>
    <row r="372" spans="1:4" ht="47.25">
      <c r="A372" s="2" t="s">
        <v>426</v>
      </c>
      <c r="B372" s="6" t="s">
        <v>427</v>
      </c>
      <c r="C372" s="6"/>
      <c r="D372" s="92">
        <f>D373</f>
        <v>200000</v>
      </c>
    </row>
    <row r="373" spans="1:4" ht="47.25">
      <c r="A373" s="2" t="s">
        <v>428</v>
      </c>
      <c r="B373" s="6" t="s">
        <v>429</v>
      </c>
      <c r="C373" s="6"/>
      <c r="D373" s="92">
        <f>D374</f>
        <v>200000</v>
      </c>
    </row>
    <row r="374" spans="1:4" ht="15.75">
      <c r="A374" s="2" t="s">
        <v>322</v>
      </c>
      <c r="B374" s="6" t="s">
        <v>430</v>
      </c>
      <c r="C374" s="6"/>
      <c r="D374" s="92">
        <f>D375</f>
        <v>200000</v>
      </c>
    </row>
    <row r="375" spans="1:4" ht="31.5">
      <c r="A375" s="2" t="s">
        <v>324</v>
      </c>
      <c r="B375" s="6" t="s">
        <v>430</v>
      </c>
      <c r="C375" s="6" t="s">
        <v>302</v>
      </c>
      <c r="D375" s="92">
        <v>200000</v>
      </c>
    </row>
    <row r="376" spans="1:4" ht="15.75">
      <c r="A376" s="31" t="s">
        <v>111</v>
      </c>
      <c r="B376" s="4"/>
      <c r="C376" s="4"/>
      <c r="D376" s="103">
        <f>D14+D113+D127+D137+D141+D167+D204+D241+D328+D345+D346+D359+D367</f>
        <v>2180725137.74</v>
      </c>
    </row>
    <row r="377" spans="1:4" ht="15.75">
      <c r="A377" s="40"/>
      <c r="B377" s="41"/>
      <c r="C377" s="41"/>
      <c r="D377" s="42"/>
    </row>
    <row r="378" spans="1:4" ht="15.75">
      <c r="A378" s="202" t="s">
        <v>38</v>
      </c>
      <c r="B378" s="202"/>
      <c r="C378" s="202"/>
      <c r="D378" s="202"/>
    </row>
    <row r="379" ht="15.75">
      <c r="D379" s="24"/>
    </row>
    <row r="380" ht="15.75">
      <c r="D380" s="24"/>
    </row>
    <row r="381" ht="15.75">
      <c r="D381" s="24"/>
    </row>
    <row r="382" ht="15.75">
      <c r="D382" s="24"/>
    </row>
    <row r="383" ht="15.75">
      <c r="D383" s="24"/>
    </row>
    <row r="384" ht="15.75">
      <c r="D384" s="24"/>
    </row>
    <row r="385" ht="15.75">
      <c r="D385" s="24"/>
    </row>
    <row r="386" ht="15.75">
      <c r="D386" s="24"/>
    </row>
    <row r="387" ht="15.75">
      <c r="D387" s="24"/>
    </row>
    <row r="388" ht="15.75">
      <c r="D388" s="24"/>
    </row>
    <row r="389" ht="15.75">
      <c r="D389" s="24"/>
    </row>
    <row r="390" ht="15.75">
      <c r="D390" s="24"/>
    </row>
    <row r="391" ht="15.75">
      <c r="D391" s="24"/>
    </row>
    <row r="392" ht="15.75">
      <c r="D392" s="24"/>
    </row>
    <row r="393" ht="15.75">
      <c r="D393" s="24"/>
    </row>
    <row r="394" ht="15.75">
      <c r="D394" s="24"/>
    </row>
    <row r="395" ht="15.75">
      <c r="D395" s="24"/>
    </row>
    <row r="396" ht="15.75">
      <c r="D396" s="24"/>
    </row>
    <row r="397" ht="15.75">
      <c r="D397" s="24"/>
    </row>
    <row r="398" ht="15.75">
      <c r="D398" s="24"/>
    </row>
    <row r="399" ht="15.75">
      <c r="D399" s="24"/>
    </row>
    <row r="400" ht="15.75">
      <c r="D400" s="24"/>
    </row>
    <row r="401" ht="15.75">
      <c r="D401" s="24"/>
    </row>
    <row r="402" ht="15.75">
      <c r="D402" s="24"/>
    </row>
    <row r="403" ht="15.75">
      <c r="D403" s="24"/>
    </row>
    <row r="404" ht="15.75">
      <c r="D404" s="24"/>
    </row>
    <row r="405" ht="15.75">
      <c r="D405" s="24"/>
    </row>
    <row r="406" ht="15.75">
      <c r="D406" s="24"/>
    </row>
    <row r="407" ht="15.75">
      <c r="D407" s="24"/>
    </row>
    <row r="408" ht="15.75">
      <c r="D408" s="24"/>
    </row>
    <row r="409" ht="15.75">
      <c r="D409" s="24"/>
    </row>
    <row r="410" ht="15.75">
      <c r="D410" s="24"/>
    </row>
    <row r="411" ht="15.75">
      <c r="D411" s="24"/>
    </row>
    <row r="412" ht="15.75">
      <c r="D412" s="24"/>
    </row>
    <row r="413" ht="15.75">
      <c r="D413" s="24"/>
    </row>
    <row r="414" ht="15.75">
      <c r="D414" s="24"/>
    </row>
    <row r="415" ht="15.75">
      <c r="D415" s="24"/>
    </row>
    <row r="416" ht="15.75">
      <c r="D416" s="24"/>
    </row>
    <row r="417" ht="15.75">
      <c r="D417" s="24"/>
    </row>
    <row r="418" ht="15.75">
      <c r="D418" s="24"/>
    </row>
    <row r="419" ht="15.75">
      <c r="D419" s="24"/>
    </row>
    <row r="420" ht="15.75">
      <c r="D420" s="24"/>
    </row>
    <row r="421" ht="15.75">
      <c r="D421" s="24"/>
    </row>
    <row r="422" ht="15.75">
      <c r="D422" s="24"/>
    </row>
    <row r="423" ht="15.75">
      <c r="D423" s="24"/>
    </row>
    <row r="424" ht="15.75">
      <c r="D424" s="24"/>
    </row>
    <row r="425" ht="15.75">
      <c r="D425" s="24"/>
    </row>
    <row r="426" ht="15.75">
      <c r="D426" s="24"/>
    </row>
    <row r="427" ht="15.75">
      <c r="D427" s="24"/>
    </row>
    <row r="428" ht="15.75">
      <c r="D428" s="24"/>
    </row>
    <row r="429" ht="15.75">
      <c r="D429" s="24"/>
    </row>
    <row r="430" ht="15.75">
      <c r="D430" s="24"/>
    </row>
    <row r="431" ht="15.75">
      <c r="D431" s="24"/>
    </row>
    <row r="432" ht="15.75">
      <c r="D432" s="24"/>
    </row>
    <row r="433" ht="15.75">
      <c r="D433" s="24"/>
    </row>
    <row r="434" ht="15.75">
      <c r="D434" s="24"/>
    </row>
    <row r="435" ht="15.75">
      <c r="D435" s="24"/>
    </row>
    <row r="436" ht="15.75">
      <c r="D436" s="24"/>
    </row>
    <row r="437" ht="15.75">
      <c r="D437" s="24"/>
    </row>
    <row r="438" ht="15.75">
      <c r="D438" s="24"/>
    </row>
    <row r="439" ht="15.75">
      <c r="D439" s="24"/>
    </row>
    <row r="440" ht="15.75">
      <c r="D440" s="24"/>
    </row>
    <row r="441" ht="15.75">
      <c r="D441" s="24"/>
    </row>
    <row r="442" ht="15.75">
      <c r="D442" s="24"/>
    </row>
    <row r="443" ht="15.75">
      <c r="D443" s="24"/>
    </row>
    <row r="444" ht="15.75">
      <c r="D444" s="24"/>
    </row>
    <row r="445" ht="15.75">
      <c r="D445" s="24"/>
    </row>
    <row r="446" ht="15.75">
      <c r="D446" s="24"/>
    </row>
    <row r="447" ht="15.75">
      <c r="D447" s="24"/>
    </row>
    <row r="448" ht="15.75">
      <c r="D448" s="24"/>
    </row>
    <row r="449" ht="15.75">
      <c r="D449" s="24"/>
    </row>
    <row r="450" ht="15.75">
      <c r="D450" s="24"/>
    </row>
    <row r="451" ht="15.75">
      <c r="D451" s="24"/>
    </row>
    <row r="452" ht="15.75">
      <c r="D452" s="24"/>
    </row>
    <row r="453" ht="15.75">
      <c r="D453" s="24"/>
    </row>
    <row r="454" ht="15.75">
      <c r="D454" s="24"/>
    </row>
    <row r="455" ht="15.75">
      <c r="D455" s="24"/>
    </row>
    <row r="456" ht="15.75">
      <c r="D456" s="24"/>
    </row>
    <row r="457" ht="15.75">
      <c r="D457" s="24"/>
    </row>
    <row r="458" ht="15.75">
      <c r="D458" s="24"/>
    </row>
    <row r="459" ht="15.75">
      <c r="D459" s="24"/>
    </row>
    <row r="460" ht="15.75">
      <c r="D460" s="24"/>
    </row>
    <row r="461" ht="15.75">
      <c r="D461" s="24"/>
    </row>
    <row r="462" ht="15.75">
      <c r="D462" s="24"/>
    </row>
    <row r="463" ht="15.75">
      <c r="D463" s="24"/>
    </row>
    <row r="464" ht="15.75">
      <c r="D464" s="24"/>
    </row>
    <row r="465" ht="15.75">
      <c r="D465" s="24"/>
    </row>
    <row r="466" ht="15.75">
      <c r="D466" s="24"/>
    </row>
    <row r="467" ht="15.75">
      <c r="D467" s="24"/>
    </row>
    <row r="468" ht="15.75">
      <c r="D468" s="24"/>
    </row>
    <row r="469" ht="15.75">
      <c r="D469" s="24"/>
    </row>
    <row r="470" ht="15.75">
      <c r="D470" s="24"/>
    </row>
    <row r="471" ht="15.75">
      <c r="D471" s="24"/>
    </row>
    <row r="472" ht="15.75">
      <c r="D472" s="24"/>
    </row>
    <row r="473" ht="15.75">
      <c r="D473" s="24"/>
    </row>
    <row r="474" ht="15.75">
      <c r="D474" s="24"/>
    </row>
    <row r="475" ht="15.75">
      <c r="D475" s="24"/>
    </row>
    <row r="476" ht="15.75">
      <c r="D476" s="24"/>
    </row>
    <row r="477" ht="15.75">
      <c r="D477" s="24"/>
    </row>
    <row r="478" ht="15.75">
      <c r="D478" s="24"/>
    </row>
    <row r="479" ht="15.75">
      <c r="D479" s="24"/>
    </row>
    <row r="480" ht="15.75">
      <c r="D480" s="24"/>
    </row>
    <row r="481" ht="15.75">
      <c r="D481" s="24"/>
    </row>
    <row r="482" ht="15.75">
      <c r="D482" s="24"/>
    </row>
    <row r="483" ht="15.75">
      <c r="D483" s="24"/>
    </row>
    <row r="484" ht="15.75">
      <c r="D484" s="24"/>
    </row>
    <row r="485" ht="15.75">
      <c r="D485" s="24"/>
    </row>
    <row r="486" ht="15.75">
      <c r="D486" s="24"/>
    </row>
    <row r="487" ht="15.75">
      <c r="D487" s="24"/>
    </row>
    <row r="488" ht="15.75">
      <c r="D488" s="24"/>
    </row>
    <row r="489" ht="15.75">
      <c r="D489" s="24"/>
    </row>
    <row r="490" ht="15.75">
      <c r="D490" s="24"/>
    </row>
    <row r="491" ht="15.75">
      <c r="D491" s="24"/>
    </row>
    <row r="492" ht="15.75">
      <c r="D492" s="24"/>
    </row>
    <row r="493" ht="15.75">
      <c r="D493" s="24"/>
    </row>
    <row r="494" ht="15.75">
      <c r="D494" s="24"/>
    </row>
    <row r="495" ht="15.75">
      <c r="D495" s="24"/>
    </row>
    <row r="496" ht="15.75">
      <c r="D496" s="24"/>
    </row>
    <row r="497" ht="15.75">
      <c r="D497" s="24"/>
    </row>
    <row r="498" ht="15.75">
      <c r="D498" s="24"/>
    </row>
    <row r="499" ht="15.75">
      <c r="D499" s="24"/>
    </row>
    <row r="500" ht="15.75">
      <c r="D500" s="24"/>
    </row>
    <row r="501" ht="15.75">
      <c r="D501" s="24"/>
    </row>
    <row r="502" ht="15.75">
      <c r="D502" s="24"/>
    </row>
    <row r="503" ht="15.75">
      <c r="D503" s="24"/>
    </row>
    <row r="504" ht="15.75">
      <c r="D504" s="24"/>
    </row>
    <row r="505" ht="15.75">
      <c r="D505" s="24"/>
    </row>
    <row r="506" ht="15.75">
      <c r="D506" s="24"/>
    </row>
    <row r="507" ht="15.75">
      <c r="D507" s="24"/>
    </row>
    <row r="508" ht="15.75">
      <c r="D508" s="24"/>
    </row>
    <row r="509" ht="15.75">
      <c r="D509" s="24"/>
    </row>
    <row r="510" ht="15.75">
      <c r="D510" s="24"/>
    </row>
    <row r="511" ht="15.75">
      <c r="D511" s="24"/>
    </row>
    <row r="512" ht="15.75">
      <c r="D512" s="24"/>
    </row>
    <row r="513" ht="15.75">
      <c r="D513" s="24"/>
    </row>
    <row r="514" ht="15.75">
      <c r="D514" s="24"/>
    </row>
    <row r="515" ht="15.75">
      <c r="D515" s="24"/>
    </row>
    <row r="516" ht="15.75">
      <c r="D516" s="24"/>
    </row>
    <row r="517" ht="15.75">
      <c r="D517" s="24"/>
    </row>
    <row r="518" ht="15.75">
      <c r="D518" s="24"/>
    </row>
    <row r="519" ht="15.75">
      <c r="D519" s="24"/>
    </row>
    <row r="520" ht="15.75">
      <c r="D520" s="24"/>
    </row>
    <row r="521" ht="15.75">
      <c r="D521" s="24"/>
    </row>
    <row r="522" ht="15.75">
      <c r="D522" s="24"/>
    </row>
    <row r="523" ht="15.75">
      <c r="D523" s="24"/>
    </row>
    <row r="524" ht="15.75">
      <c r="D524" s="24"/>
    </row>
    <row r="525" ht="15.75">
      <c r="D525" s="24"/>
    </row>
    <row r="526" ht="15.75">
      <c r="D526" s="24"/>
    </row>
    <row r="527" ht="15.75">
      <c r="D527" s="24"/>
    </row>
    <row r="528" ht="15.75">
      <c r="D528" s="24"/>
    </row>
    <row r="529" ht="15.75">
      <c r="D529" s="24"/>
    </row>
    <row r="530" ht="15.75">
      <c r="D530" s="24"/>
    </row>
    <row r="531" ht="15.75">
      <c r="D531" s="24"/>
    </row>
    <row r="532" ht="15.75">
      <c r="D532" s="24"/>
    </row>
    <row r="533" ht="15.75">
      <c r="D533" s="24"/>
    </row>
    <row r="534" ht="15.75">
      <c r="D534" s="24"/>
    </row>
    <row r="535" ht="15.75">
      <c r="D535" s="24"/>
    </row>
    <row r="536" ht="15.75">
      <c r="D536" s="24"/>
    </row>
    <row r="537" ht="15.75">
      <c r="D537" s="24"/>
    </row>
    <row r="538" ht="15.75">
      <c r="D538" s="24"/>
    </row>
    <row r="539" ht="15.75">
      <c r="D539" s="24"/>
    </row>
    <row r="540" ht="15.75">
      <c r="D540" s="24"/>
    </row>
    <row r="541" ht="15.75">
      <c r="D541" s="24"/>
    </row>
    <row r="542" ht="15.75">
      <c r="D542" s="24"/>
    </row>
    <row r="543" ht="15.75">
      <c r="D543" s="24"/>
    </row>
    <row r="544" ht="15.75">
      <c r="D544" s="24"/>
    </row>
    <row r="545" ht="15.75">
      <c r="D545" s="24"/>
    </row>
    <row r="546" ht="15.75">
      <c r="D546" s="24"/>
    </row>
    <row r="547" ht="15.75">
      <c r="D547" s="24"/>
    </row>
    <row r="548" ht="15.75">
      <c r="D548" s="24"/>
    </row>
    <row r="549" ht="15.75">
      <c r="D549" s="24"/>
    </row>
    <row r="550" ht="15.75">
      <c r="D550" s="24"/>
    </row>
    <row r="551" ht="15.75">
      <c r="D551" s="24"/>
    </row>
    <row r="552" ht="15.75">
      <c r="D552" s="24"/>
    </row>
    <row r="553" ht="15.75">
      <c r="D553" s="24"/>
    </row>
    <row r="554" ht="15.75">
      <c r="D554" s="24"/>
    </row>
    <row r="555" ht="15.75">
      <c r="D555" s="24"/>
    </row>
    <row r="556" ht="15.75">
      <c r="D556" s="24"/>
    </row>
    <row r="557" ht="15.75">
      <c r="D557" s="24"/>
    </row>
    <row r="558" ht="15.75">
      <c r="D558" s="24"/>
    </row>
    <row r="559" ht="15.75">
      <c r="D559" s="24"/>
    </row>
    <row r="560" ht="15.75">
      <c r="D560" s="24"/>
    </row>
    <row r="561" ht="15.75">
      <c r="D561" s="24"/>
    </row>
    <row r="562" ht="15.75">
      <c r="D562" s="24"/>
    </row>
    <row r="563" ht="15.75">
      <c r="D563" s="24"/>
    </row>
  </sheetData>
  <sheetProtection/>
  <mergeCells count="11">
    <mergeCell ref="A378:D378"/>
    <mergeCell ref="A10:D10"/>
    <mergeCell ref="C11:D11"/>
    <mergeCell ref="A9:D9"/>
    <mergeCell ref="A6:F6"/>
    <mergeCell ref="A1:D1"/>
    <mergeCell ref="A2:D2"/>
    <mergeCell ref="A3:D3"/>
    <mergeCell ref="A4:D4"/>
    <mergeCell ref="A5:F5"/>
    <mergeCell ref="A7:D7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BA431"/>
  <sheetViews>
    <sheetView zoomScalePageLayoutView="0" workbookViewId="0" topLeftCell="A1">
      <selection activeCell="C6" sqref="C6:E6"/>
    </sheetView>
  </sheetViews>
  <sheetFormatPr defaultColWidth="9.00390625" defaultRowHeight="12.75"/>
  <cols>
    <col min="1" max="1" width="81.125" style="28" customWidth="1"/>
    <col min="2" max="2" width="6.75390625" style="3" customWidth="1"/>
    <col min="3" max="3" width="16.25390625" style="3" customWidth="1"/>
    <col min="4" max="4" width="5.125" style="11" customWidth="1"/>
    <col min="5" max="5" width="16.75390625" style="11" customWidth="1"/>
    <col min="6" max="6" width="5.00390625" style="11" customWidth="1"/>
    <col min="7" max="7" width="13.125" style="14" customWidth="1"/>
    <col min="8" max="16384" width="9.125" style="3" customWidth="1"/>
  </cols>
  <sheetData>
    <row r="1" spans="1:7" s="12" customFormat="1" ht="15" customHeight="1">
      <c r="A1" s="30"/>
      <c r="C1" s="205" t="s">
        <v>512</v>
      </c>
      <c r="D1" s="201"/>
      <c r="E1" s="201"/>
      <c r="F1" s="201"/>
      <c r="G1" s="201"/>
    </row>
    <row r="2" spans="1:7" s="12" customFormat="1" ht="13.5" customHeight="1">
      <c r="A2" s="30"/>
      <c r="C2" s="205" t="s">
        <v>276</v>
      </c>
      <c r="D2" s="201"/>
      <c r="E2" s="201"/>
      <c r="F2" s="201"/>
      <c r="G2" s="201"/>
    </row>
    <row r="3" spans="1:7" s="12" customFormat="1" ht="13.5" customHeight="1">
      <c r="A3" s="30"/>
      <c r="C3" s="205" t="s">
        <v>277</v>
      </c>
      <c r="D3" s="201"/>
      <c r="E3" s="201"/>
      <c r="F3" s="201"/>
      <c r="G3" s="201"/>
    </row>
    <row r="4" spans="1:7" s="12" customFormat="1" ht="13.5" customHeight="1">
      <c r="A4" s="30"/>
      <c r="C4" s="205" t="s">
        <v>254</v>
      </c>
      <c r="D4" s="201"/>
      <c r="E4" s="201"/>
      <c r="F4" s="201"/>
      <c r="G4" s="201"/>
    </row>
    <row r="5" spans="1:7" s="12" customFormat="1" ht="13.5" customHeight="1">
      <c r="A5" s="30"/>
      <c r="C5" s="200" t="s">
        <v>598</v>
      </c>
      <c r="D5" s="200"/>
      <c r="E5" s="200"/>
      <c r="F5" s="200"/>
      <c r="G5" s="200"/>
    </row>
    <row r="6" spans="1:7" s="12" customFormat="1" ht="13.5" customHeight="1">
      <c r="A6" s="30"/>
      <c r="C6" s="200" t="s">
        <v>662</v>
      </c>
      <c r="D6" s="207"/>
      <c r="E6" s="207"/>
      <c r="F6" s="46"/>
      <c r="G6" s="46"/>
    </row>
    <row r="7" spans="1:7" s="12" customFormat="1" ht="13.5" customHeight="1">
      <c r="A7" s="30"/>
      <c r="C7" s="100"/>
      <c r="D7" s="46"/>
      <c r="E7" s="46"/>
      <c r="F7" s="46"/>
      <c r="G7" s="46"/>
    </row>
    <row r="8" spans="1:7" s="12" customFormat="1" ht="13.5" customHeight="1">
      <c r="A8" s="30"/>
      <c r="C8" s="100"/>
      <c r="D8" s="46"/>
      <c r="E8" s="46"/>
      <c r="F8" s="46"/>
      <c r="G8" s="46"/>
    </row>
    <row r="9" spans="1:7" s="12" customFormat="1" ht="13.5" customHeight="1">
      <c r="A9" s="30"/>
      <c r="C9" s="100"/>
      <c r="D9" s="46"/>
      <c r="E9" s="46"/>
      <c r="F9" s="46"/>
      <c r="G9" s="46"/>
    </row>
    <row r="10" spans="1:7" s="12" customFormat="1" ht="13.5" customHeight="1">
      <c r="A10" s="30"/>
      <c r="C10" s="100"/>
      <c r="D10" s="46"/>
      <c r="E10" s="46"/>
      <c r="F10" s="46"/>
      <c r="G10" s="46"/>
    </row>
    <row r="11" spans="1:7" s="12" customFormat="1" ht="13.5" customHeight="1">
      <c r="A11" s="30"/>
      <c r="C11" s="100"/>
      <c r="D11" s="46"/>
      <c r="E11" s="46"/>
      <c r="F11" s="46"/>
      <c r="G11" s="46"/>
    </row>
    <row r="12" spans="1:7" s="12" customFormat="1" ht="13.5" customHeight="1">
      <c r="A12" s="30"/>
      <c r="C12" s="200"/>
      <c r="D12" s="201"/>
      <c r="E12" s="201"/>
      <c r="F12" s="46"/>
      <c r="G12" s="46"/>
    </row>
    <row r="13" spans="1:7" ht="15.75">
      <c r="A13" s="203" t="s">
        <v>247</v>
      </c>
      <c r="B13" s="208"/>
      <c r="C13" s="208"/>
      <c r="D13" s="208"/>
      <c r="E13" s="208"/>
      <c r="F13" s="9"/>
      <c r="G13" s="9"/>
    </row>
    <row r="14" spans="1:7" ht="15.75">
      <c r="A14" s="203" t="s">
        <v>471</v>
      </c>
      <c r="B14" s="208"/>
      <c r="C14" s="208"/>
      <c r="D14" s="208"/>
      <c r="E14" s="208"/>
      <c r="F14" s="9"/>
      <c r="G14" s="9"/>
    </row>
    <row r="15" spans="1:7" ht="15.75">
      <c r="A15" s="9"/>
      <c r="B15" s="101"/>
      <c r="C15" s="101"/>
      <c r="D15" s="101"/>
      <c r="E15" s="101"/>
      <c r="F15" s="9"/>
      <c r="G15" s="9"/>
    </row>
    <row r="16" spans="1:7" ht="15.75">
      <c r="A16" s="9"/>
      <c r="B16" s="101"/>
      <c r="C16" s="101"/>
      <c r="D16" s="101"/>
      <c r="E16" s="101"/>
      <c r="F16" s="9"/>
      <c r="G16" s="9"/>
    </row>
    <row r="17" spans="1:7" ht="15.75">
      <c r="A17" s="9"/>
      <c r="B17" s="101"/>
      <c r="C17" s="101"/>
      <c r="D17" s="101"/>
      <c r="E17" s="101"/>
      <c r="F17" s="9"/>
      <c r="G17" s="9"/>
    </row>
    <row r="18" spans="5:7" ht="15.75">
      <c r="E18" s="17" t="s">
        <v>521</v>
      </c>
      <c r="F18" s="204"/>
      <c r="G18" s="204"/>
    </row>
    <row r="19" spans="1:7" s="17" customFormat="1" ht="31.5">
      <c r="A19" s="34" t="s">
        <v>268</v>
      </c>
      <c r="B19" s="33" t="s">
        <v>248</v>
      </c>
      <c r="C19" s="33" t="s">
        <v>246</v>
      </c>
      <c r="D19" s="35" t="s">
        <v>10</v>
      </c>
      <c r="E19" s="36" t="s">
        <v>255</v>
      </c>
      <c r="F19" s="21"/>
      <c r="G19" s="44"/>
    </row>
    <row r="20" spans="1:7" s="17" customFormat="1" ht="15.75" customHeight="1">
      <c r="A20" s="1">
        <v>1</v>
      </c>
      <c r="B20" s="15">
        <v>2</v>
      </c>
      <c r="C20" s="15">
        <v>3</v>
      </c>
      <c r="D20" s="15">
        <v>4</v>
      </c>
      <c r="E20" s="16">
        <v>5</v>
      </c>
      <c r="F20" s="11"/>
      <c r="G20" s="11"/>
    </row>
    <row r="21" spans="1:7" s="17" customFormat="1" ht="31.5">
      <c r="A21" s="8" t="s">
        <v>214</v>
      </c>
      <c r="B21" s="39">
        <v>706</v>
      </c>
      <c r="C21" s="39"/>
      <c r="D21" s="39"/>
      <c r="E21" s="103">
        <f>E22+E121+E126+E136+E140+E164+E201+E238+E325+E343+E356+E364</f>
        <v>2096563137.743</v>
      </c>
      <c r="F21" s="11"/>
      <c r="G21" s="11"/>
    </row>
    <row r="22" spans="1:7" s="9" customFormat="1" ht="31.5">
      <c r="A22" s="31" t="s">
        <v>76</v>
      </c>
      <c r="B22" s="39">
        <v>706</v>
      </c>
      <c r="C22" s="4" t="s">
        <v>60</v>
      </c>
      <c r="D22" s="4"/>
      <c r="E22" s="103">
        <f>E64+E93+E112+E69+E80+E86+E26+E43+E118+E23</f>
        <v>1291113538.3</v>
      </c>
      <c r="F22" s="21"/>
      <c r="G22" s="44"/>
    </row>
    <row r="23" spans="1:53" s="50" customFormat="1" ht="15.75">
      <c r="A23" s="2" t="s">
        <v>497</v>
      </c>
      <c r="B23" s="15">
        <v>706</v>
      </c>
      <c r="C23" s="6" t="s">
        <v>488</v>
      </c>
      <c r="D23" s="6"/>
      <c r="E23" s="92">
        <f>E24</f>
        <v>394555.16</v>
      </c>
      <c r="F23" s="3"/>
      <c r="G23" s="3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1:53" s="50" customFormat="1" ht="36" customHeight="1">
      <c r="A24" s="2" t="s">
        <v>489</v>
      </c>
      <c r="B24" s="15">
        <v>706</v>
      </c>
      <c r="C24" s="6" t="s">
        <v>490</v>
      </c>
      <c r="D24" s="6"/>
      <c r="E24" s="92">
        <f>E25</f>
        <v>394555.16</v>
      </c>
      <c r="F24" s="3"/>
      <c r="G24" s="3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1:53" s="50" customFormat="1" ht="31.5">
      <c r="A25" s="2" t="s">
        <v>308</v>
      </c>
      <c r="B25" s="15">
        <v>706</v>
      </c>
      <c r="C25" s="6" t="s">
        <v>490</v>
      </c>
      <c r="D25" s="6" t="s">
        <v>309</v>
      </c>
      <c r="E25" s="92">
        <v>394555.16</v>
      </c>
      <c r="F25" s="3"/>
      <c r="G25" s="3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1:53" s="50" customFormat="1" ht="31.5">
      <c r="A26" s="2" t="s">
        <v>112</v>
      </c>
      <c r="B26" s="15">
        <v>706</v>
      </c>
      <c r="C26" s="6" t="s">
        <v>61</v>
      </c>
      <c r="D26" s="6"/>
      <c r="E26" s="92">
        <f>E35+E37+E39+E41+E27+E29+E31+E33</f>
        <v>404703980</v>
      </c>
      <c r="F26" s="3"/>
      <c r="G26" s="3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1:53" s="50" customFormat="1" ht="33" customHeight="1">
      <c r="A27" s="98" t="s">
        <v>538</v>
      </c>
      <c r="B27" s="15">
        <v>706</v>
      </c>
      <c r="C27" s="109" t="s">
        <v>540</v>
      </c>
      <c r="D27" s="109"/>
      <c r="E27" s="92">
        <f>E28</f>
        <v>278000</v>
      </c>
      <c r="F27" s="3"/>
      <c r="G27" s="3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1:53" s="50" customFormat="1" ht="31.5">
      <c r="A28" s="98" t="s">
        <v>308</v>
      </c>
      <c r="B28" s="15">
        <v>706</v>
      </c>
      <c r="C28" s="109" t="s">
        <v>540</v>
      </c>
      <c r="D28" s="109" t="s">
        <v>309</v>
      </c>
      <c r="E28" s="92">
        <v>278000</v>
      </c>
      <c r="F28" s="3"/>
      <c r="G28" s="3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1:53" s="50" customFormat="1" ht="31.5">
      <c r="A29" s="98" t="s">
        <v>526</v>
      </c>
      <c r="B29" s="15">
        <v>706</v>
      </c>
      <c r="C29" s="109" t="s">
        <v>535</v>
      </c>
      <c r="D29" s="109"/>
      <c r="E29" s="92">
        <f>E30</f>
        <v>1282580</v>
      </c>
      <c r="F29" s="3"/>
      <c r="G29" s="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1:53" s="50" customFormat="1" ht="31.5">
      <c r="A30" s="98" t="s">
        <v>308</v>
      </c>
      <c r="B30" s="15">
        <v>706</v>
      </c>
      <c r="C30" s="109" t="s">
        <v>535</v>
      </c>
      <c r="D30" s="109" t="s">
        <v>309</v>
      </c>
      <c r="E30" s="92">
        <v>1282580</v>
      </c>
      <c r="F30" s="3"/>
      <c r="G30" s="3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1:53" s="50" customFormat="1" ht="31.5">
      <c r="A31" s="98" t="s">
        <v>528</v>
      </c>
      <c r="B31" s="15">
        <v>706</v>
      </c>
      <c r="C31" s="109" t="s">
        <v>536</v>
      </c>
      <c r="D31" s="109"/>
      <c r="E31" s="92">
        <f>E32</f>
        <v>100000</v>
      </c>
      <c r="F31" s="3"/>
      <c r="G31" s="3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1:53" s="50" customFormat="1" ht="31.5">
      <c r="A32" s="98" t="s">
        <v>308</v>
      </c>
      <c r="B32" s="15">
        <v>706</v>
      </c>
      <c r="C32" s="109" t="s">
        <v>536</v>
      </c>
      <c r="D32" s="109" t="s">
        <v>309</v>
      </c>
      <c r="E32" s="92">
        <v>100000</v>
      </c>
      <c r="F32" s="3"/>
      <c r="G32" s="3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</row>
    <row r="33" spans="1:53" s="50" customFormat="1" ht="31.5">
      <c r="A33" s="98" t="s">
        <v>530</v>
      </c>
      <c r="B33" s="15">
        <v>706</v>
      </c>
      <c r="C33" s="109" t="s">
        <v>537</v>
      </c>
      <c r="D33" s="109"/>
      <c r="E33" s="92">
        <f>E34</f>
        <v>100000</v>
      </c>
      <c r="F33" s="3"/>
      <c r="G33" s="3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1:53" s="50" customFormat="1" ht="31.5">
      <c r="A34" s="98" t="s">
        <v>308</v>
      </c>
      <c r="B34" s="15">
        <v>706</v>
      </c>
      <c r="C34" s="109" t="s">
        <v>537</v>
      </c>
      <c r="D34" s="109" t="s">
        <v>309</v>
      </c>
      <c r="E34" s="92">
        <v>100000</v>
      </c>
      <c r="F34" s="3"/>
      <c r="G34" s="3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5" spans="1:53" s="50" customFormat="1" ht="15.75">
      <c r="A35" s="2" t="s">
        <v>270</v>
      </c>
      <c r="B35" s="15">
        <v>706</v>
      </c>
      <c r="C35" s="6" t="s">
        <v>116</v>
      </c>
      <c r="D35" s="6"/>
      <c r="E35" s="92">
        <f>E36</f>
        <v>124772000</v>
      </c>
      <c r="F35" s="3"/>
      <c r="G35" s="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1:53" s="50" customFormat="1" ht="31.5">
      <c r="A36" s="2" t="s">
        <v>308</v>
      </c>
      <c r="B36" s="15">
        <v>706</v>
      </c>
      <c r="C36" s="6" t="s">
        <v>116</v>
      </c>
      <c r="D36" s="6" t="s">
        <v>309</v>
      </c>
      <c r="E36" s="92">
        <v>124772000</v>
      </c>
      <c r="F36" s="3"/>
      <c r="G36" s="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</row>
    <row r="37" spans="1:53" s="50" customFormat="1" ht="163.5" customHeight="1">
      <c r="A37" s="2" t="s">
        <v>340</v>
      </c>
      <c r="B37" s="15">
        <v>706</v>
      </c>
      <c r="C37" s="6" t="s">
        <v>113</v>
      </c>
      <c r="D37" s="6"/>
      <c r="E37" s="92">
        <f>E38</f>
        <v>198389200</v>
      </c>
      <c r="F37" s="3"/>
      <c r="G37" s="3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</row>
    <row r="38" spans="1:53" s="50" customFormat="1" ht="31.5">
      <c r="A38" s="2" t="s">
        <v>308</v>
      </c>
      <c r="B38" s="15">
        <v>706</v>
      </c>
      <c r="C38" s="6" t="s">
        <v>113</v>
      </c>
      <c r="D38" s="6" t="s">
        <v>309</v>
      </c>
      <c r="E38" s="92">
        <v>198389200</v>
      </c>
      <c r="F38" s="3"/>
      <c r="G38" s="3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</row>
    <row r="39" spans="1:53" s="50" customFormat="1" ht="189">
      <c r="A39" s="2" t="s">
        <v>7</v>
      </c>
      <c r="B39" s="15">
        <v>706</v>
      </c>
      <c r="C39" s="6" t="s">
        <v>114</v>
      </c>
      <c r="D39" s="6"/>
      <c r="E39" s="92">
        <f>E40</f>
        <v>2775400</v>
      </c>
      <c r="F39" s="3"/>
      <c r="G39" s="3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</row>
    <row r="40" spans="1:53" s="50" customFormat="1" ht="31.5">
      <c r="A40" s="2" t="s">
        <v>308</v>
      </c>
      <c r="B40" s="15">
        <v>706</v>
      </c>
      <c r="C40" s="6" t="s">
        <v>114</v>
      </c>
      <c r="D40" s="6" t="s">
        <v>309</v>
      </c>
      <c r="E40" s="92">
        <v>2775400</v>
      </c>
      <c r="F40" s="3"/>
      <c r="G40" s="3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</row>
    <row r="41" spans="1:53" s="50" customFormat="1" ht="189">
      <c r="A41" s="2" t="s">
        <v>341</v>
      </c>
      <c r="B41" s="15">
        <v>706</v>
      </c>
      <c r="C41" s="6" t="s">
        <v>115</v>
      </c>
      <c r="D41" s="6"/>
      <c r="E41" s="92">
        <f>E42</f>
        <v>77006800</v>
      </c>
      <c r="F41" s="3"/>
      <c r="G41" s="3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</row>
    <row r="42" spans="1:53" s="50" customFormat="1" ht="31.5">
      <c r="A42" s="2" t="s">
        <v>308</v>
      </c>
      <c r="B42" s="15">
        <v>706</v>
      </c>
      <c r="C42" s="6" t="s">
        <v>115</v>
      </c>
      <c r="D42" s="6" t="s">
        <v>309</v>
      </c>
      <c r="E42" s="92">
        <v>77006800</v>
      </c>
      <c r="F42" s="3"/>
      <c r="G42" s="3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</row>
    <row r="43" spans="1:53" s="50" customFormat="1" ht="31.5">
      <c r="A43" s="2" t="s">
        <v>64</v>
      </c>
      <c r="B43" s="15">
        <v>706</v>
      </c>
      <c r="C43" s="6" t="s">
        <v>117</v>
      </c>
      <c r="D43" s="6"/>
      <c r="E43" s="92">
        <f>E63+E55+E52+E58+E60+E56+E44+E46+E48+E50</f>
        <v>609020682</v>
      </c>
      <c r="F43" s="3"/>
      <c r="G43" s="3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</row>
    <row r="44" spans="1:53" s="50" customFormat="1" ht="36.75" customHeight="1">
      <c r="A44" s="2" t="s">
        <v>538</v>
      </c>
      <c r="B44" s="15">
        <v>706</v>
      </c>
      <c r="C44" s="6" t="s">
        <v>539</v>
      </c>
      <c r="D44" s="6"/>
      <c r="E44" s="92">
        <f>E45</f>
        <v>701000</v>
      </c>
      <c r="F44" s="3"/>
      <c r="G44" s="3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</row>
    <row r="45" spans="1:53" s="50" customFormat="1" ht="31.5">
      <c r="A45" s="2" t="s">
        <v>308</v>
      </c>
      <c r="B45" s="15">
        <v>706</v>
      </c>
      <c r="C45" s="6" t="s">
        <v>539</v>
      </c>
      <c r="D45" s="6" t="s">
        <v>309</v>
      </c>
      <c r="E45" s="92">
        <v>701000</v>
      </c>
      <c r="F45" s="3"/>
      <c r="G45" s="3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1:53" s="50" customFormat="1" ht="31.5">
      <c r="A46" s="98" t="s">
        <v>526</v>
      </c>
      <c r="B46" s="15">
        <v>706</v>
      </c>
      <c r="C46" s="109" t="s">
        <v>532</v>
      </c>
      <c r="D46" s="109"/>
      <c r="E46" s="92">
        <f>E47</f>
        <v>111460</v>
      </c>
      <c r="F46" s="3"/>
      <c r="G46" s="3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</row>
    <row r="47" spans="1:53" s="50" customFormat="1" ht="31.5">
      <c r="A47" s="98" t="s">
        <v>308</v>
      </c>
      <c r="B47" s="15">
        <v>706</v>
      </c>
      <c r="C47" s="109" t="s">
        <v>532</v>
      </c>
      <c r="D47" s="109" t="s">
        <v>309</v>
      </c>
      <c r="E47" s="92">
        <v>111460</v>
      </c>
      <c r="F47" s="3"/>
      <c r="G47" s="3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1:53" s="50" customFormat="1" ht="31.5">
      <c r="A48" s="98" t="s">
        <v>528</v>
      </c>
      <c r="B48" s="15">
        <v>706</v>
      </c>
      <c r="C48" s="109" t="s">
        <v>533</v>
      </c>
      <c r="D48" s="109"/>
      <c r="E48" s="92">
        <f>E49</f>
        <v>70000</v>
      </c>
      <c r="F48" s="3"/>
      <c r="G48" s="3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1:53" s="50" customFormat="1" ht="31.5">
      <c r="A49" s="98" t="s">
        <v>308</v>
      </c>
      <c r="B49" s="15">
        <v>706</v>
      </c>
      <c r="C49" s="109" t="s">
        <v>533</v>
      </c>
      <c r="D49" s="109" t="s">
        <v>309</v>
      </c>
      <c r="E49" s="92">
        <v>70000</v>
      </c>
      <c r="F49" s="3"/>
      <c r="G49" s="3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1:53" s="50" customFormat="1" ht="31.5">
      <c r="A50" s="98" t="s">
        <v>530</v>
      </c>
      <c r="B50" s="15">
        <v>706</v>
      </c>
      <c r="C50" s="109" t="s">
        <v>534</v>
      </c>
      <c r="D50" s="109"/>
      <c r="E50" s="92">
        <f>E51</f>
        <v>70000</v>
      </c>
      <c r="F50" s="3"/>
      <c r="G50" s="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1:53" s="50" customFormat="1" ht="31.5">
      <c r="A51" s="98" t="s">
        <v>308</v>
      </c>
      <c r="B51" s="15">
        <v>706</v>
      </c>
      <c r="C51" s="109" t="s">
        <v>534</v>
      </c>
      <c r="D51" s="109" t="s">
        <v>309</v>
      </c>
      <c r="E51" s="92">
        <v>70000</v>
      </c>
      <c r="F51" s="3"/>
      <c r="G51" s="3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1:53" s="50" customFormat="1" ht="15.75">
      <c r="A52" s="2" t="s">
        <v>386</v>
      </c>
      <c r="B52" s="15">
        <v>706</v>
      </c>
      <c r="C52" s="6" t="s">
        <v>385</v>
      </c>
      <c r="D52" s="6"/>
      <c r="E52" s="92">
        <f>E53</f>
        <v>5047000</v>
      </c>
      <c r="F52" s="3"/>
      <c r="G52" s="3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1:53" s="50" customFormat="1" ht="31.5">
      <c r="A53" s="2" t="s">
        <v>308</v>
      </c>
      <c r="B53" s="15">
        <v>706</v>
      </c>
      <c r="C53" s="6" t="s">
        <v>385</v>
      </c>
      <c r="D53" s="6" t="s">
        <v>309</v>
      </c>
      <c r="E53" s="92">
        <v>5047000</v>
      </c>
      <c r="F53" s="3"/>
      <c r="G53" s="3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1:53" s="49" customFormat="1" ht="31.5">
      <c r="A54" s="2" t="s">
        <v>310</v>
      </c>
      <c r="B54" s="15">
        <v>706</v>
      </c>
      <c r="C54" s="6" t="s">
        <v>121</v>
      </c>
      <c r="D54" s="6"/>
      <c r="E54" s="92">
        <f>E55</f>
        <v>159707200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1:53" s="49" customFormat="1" ht="31.5">
      <c r="A55" s="2" t="s">
        <v>308</v>
      </c>
      <c r="B55" s="15">
        <v>706</v>
      </c>
      <c r="C55" s="6" t="s">
        <v>121</v>
      </c>
      <c r="D55" s="6" t="s">
        <v>309</v>
      </c>
      <c r="E55" s="92">
        <v>159707200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3" s="49" customFormat="1" ht="37.5" customHeight="1">
      <c r="A56" s="2" t="s">
        <v>465</v>
      </c>
      <c r="B56" s="15">
        <v>706</v>
      </c>
      <c r="C56" s="6" t="s">
        <v>464</v>
      </c>
      <c r="D56" s="6"/>
      <c r="E56" s="92">
        <f>E57</f>
        <v>42134022</v>
      </c>
      <c r="F56" s="23"/>
      <c r="G56" s="2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 s="49" customFormat="1" ht="31.5">
      <c r="A57" s="2" t="s">
        <v>308</v>
      </c>
      <c r="B57" s="15">
        <v>706</v>
      </c>
      <c r="C57" s="6" t="s">
        <v>464</v>
      </c>
      <c r="D57" s="6" t="s">
        <v>309</v>
      </c>
      <c r="E57" s="92">
        <v>42134022</v>
      </c>
      <c r="F57" s="23"/>
      <c r="G57" s="2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53" s="49" customFormat="1" ht="157.5">
      <c r="A58" s="2" t="s">
        <v>342</v>
      </c>
      <c r="B58" s="15">
        <v>706</v>
      </c>
      <c r="C58" s="6" t="s">
        <v>118</v>
      </c>
      <c r="D58" s="6"/>
      <c r="E58" s="92">
        <f>E59</f>
        <v>347092300</v>
      </c>
      <c r="F58" s="23"/>
      <c r="G58" s="2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1:53" s="49" customFormat="1" ht="31.5">
      <c r="A59" s="2" t="s">
        <v>308</v>
      </c>
      <c r="B59" s="15">
        <v>706</v>
      </c>
      <c r="C59" s="6" t="s">
        <v>118</v>
      </c>
      <c r="D59" s="6" t="s">
        <v>309</v>
      </c>
      <c r="E59" s="92">
        <v>347092300</v>
      </c>
      <c r="F59" s="23"/>
      <c r="G59" s="24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1:53" s="49" customFormat="1" ht="157.5">
      <c r="A60" s="2" t="s">
        <v>343</v>
      </c>
      <c r="B60" s="15">
        <v>706</v>
      </c>
      <c r="C60" s="6" t="s">
        <v>119</v>
      </c>
      <c r="D60" s="6"/>
      <c r="E60" s="92">
        <f>E61</f>
        <v>15676500</v>
      </c>
      <c r="F60" s="23"/>
      <c r="G60" s="2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1:53" s="49" customFormat="1" ht="31.5">
      <c r="A61" s="2" t="s">
        <v>308</v>
      </c>
      <c r="B61" s="15">
        <v>706</v>
      </c>
      <c r="C61" s="6" t="s">
        <v>119</v>
      </c>
      <c r="D61" s="6" t="s">
        <v>309</v>
      </c>
      <c r="E61" s="92">
        <v>15676500</v>
      </c>
      <c r="F61" s="23"/>
      <c r="G61" s="24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1:53" s="49" customFormat="1" ht="173.25">
      <c r="A62" s="2" t="s">
        <v>344</v>
      </c>
      <c r="B62" s="15">
        <v>706</v>
      </c>
      <c r="C62" s="6" t="s">
        <v>120</v>
      </c>
      <c r="D62" s="6"/>
      <c r="E62" s="92">
        <f>E63</f>
        <v>38411200</v>
      </c>
      <c r="F62" s="23"/>
      <c r="G62" s="24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1:53" s="49" customFormat="1" ht="31.5">
      <c r="A63" s="2" t="s">
        <v>308</v>
      </c>
      <c r="B63" s="15">
        <v>706</v>
      </c>
      <c r="C63" s="6" t="s">
        <v>120</v>
      </c>
      <c r="D63" s="6" t="s">
        <v>309</v>
      </c>
      <c r="E63" s="92">
        <v>38411200</v>
      </c>
      <c r="F63" s="23"/>
      <c r="G63" s="24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1:53" s="49" customFormat="1" ht="31.5">
      <c r="A64" s="2" t="s">
        <v>122</v>
      </c>
      <c r="B64" s="15">
        <v>706</v>
      </c>
      <c r="C64" s="6" t="s">
        <v>123</v>
      </c>
      <c r="D64" s="6"/>
      <c r="E64" s="92">
        <f>E67+E65</f>
        <v>57336200</v>
      </c>
      <c r="F64" s="23"/>
      <c r="G64" s="24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1:53" s="49" customFormat="1" ht="47.25">
      <c r="A65" s="2" t="s">
        <v>373</v>
      </c>
      <c r="B65" s="15">
        <v>706</v>
      </c>
      <c r="C65" s="6" t="s">
        <v>35</v>
      </c>
      <c r="D65" s="6"/>
      <c r="E65" s="92">
        <f>E66</f>
        <v>13265200</v>
      </c>
      <c r="F65" s="23"/>
      <c r="G65" s="24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1:53" s="49" customFormat="1" ht="31.5">
      <c r="A66" s="2" t="s">
        <v>308</v>
      </c>
      <c r="B66" s="15">
        <v>706</v>
      </c>
      <c r="C66" s="6" t="s">
        <v>35</v>
      </c>
      <c r="D66" s="6" t="s">
        <v>309</v>
      </c>
      <c r="E66" s="92">
        <v>13265200</v>
      </c>
      <c r="F66" s="23"/>
      <c r="G66" s="2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1:53" s="49" customFormat="1" ht="15.75">
      <c r="A67" s="2" t="s">
        <v>109</v>
      </c>
      <c r="B67" s="15">
        <v>706</v>
      </c>
      <c r="C67" s="6" t="s">
        <v>124</v>
      </c>
      <c r="D67" s="6"/>
      <c r="E67" s="92">
        <f>E68</f>
        <v>44071000</v>
      </c>
      <c r="F67" s="23"/>
      <c r="G67" s="2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3" s="49" customFormat="1" ht="31.5">
      <c r="A68" s="2" t="s">
        <v>308</v>
      </c>
      <c r="B68" s="15">
        <v>706</v>
      </c>
      <c r="C68" s="6" t="s">
        <v>124</v>
      </c>
      <c r="D68" s="6" t="s">
        <v>309</v>
      </c>
      <c r="E68" s="92">
        <v>44071000</v>
      </c>
      <c r="F68" s="23"/>
      <c r="G68" s="2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1:53" s="49" customFormat="1" ht="31.5">
      <c r="A69" s="2" t="s">
        <v>215</v>
      </c>
      <c r="B69" s="15">
        <v>706</v>
      </c>
      <c r="C69" s="6" t="s">
        <v>126</v>
      </c>
      <c r="D69" s="6"/>
      <c r="E69" s="92">
        <f>E70+E77+E75+E73</f>
        <v>24260500</v>
      </c>
      <c r="F69" s="23"/>
      <c r="G69" s="24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1:53" s="49" customFormat="1" ht="15.75">
      <c r="A70" s="2" t="s">
        <v>287</v>
      </c>
      <c r="B70" s="15">
        <v>706</v>
      </c>
      <c r="C70" s="6" t="s">
        <v>50</v>
      </c>
      <c r="D70" s="6"/>
      <c r="E70" s="92">
        <f>E71+E72</f>
        <v>2150000</v>
      </c>
      <c r="F70" s="23"/>
      <c r="G70" s="24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1:53" s="49" customFormat="1" ht="15.75">
      <c r="A71" s="2" t="s">
        <v>313</v>
      </c>
      <c r="B71" s="15">
        <v>706</v>
      </c>
      <c r="C71" s="6" t="s">
        <v>50</v>
      </c>
      <c r="D71" s="6" t="s">
        <v>312</v>
      </c>
      <c r="E71" s="92">
        <v>550000</v>
      </c>
      <c r="F71" s="23"/>
      <c r="G71" s="24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  <row r="72" spans="1:53" s="49" customFormat="1" ht="34.5" customHeight="1">
      <c r="A72" s="2" t="s">
        <v>308</v>
      </c>
      <c r="B72" s="15">
        <v>706</v>
      </c>
      <c r="C72" s="6" t="s">
        <v>50</v>
      </c>
      <c r="D72" s="6" t="s">
        <v>309</v>
      </c>
      <c r="E72" s="92">
        <v>1600000</v>
      </c>
      <c r="F72" s="23"/>
      <c r="G72" s="24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</row>
    <row r="73" spans="1:53" s="49" customFormat="1" ht="15.75">
      <c r="A73" s="2" t="s">
        <v>456</v>
      </c>
      <c r="B73" s="15">
        <v>706</v>
      </c>
      <c r="C73" s="6" t="s">
        <v>457</v>
      </c>
      <c r="D73" s="6"/>
      <c r="E73" s="92">
        <f>E74</f>
        <v>2800000</v>
      </c>
      <c r="F73" s="23"/>
      <c r="G73" s="2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</row>
    <row r="74" spans="1:53" s="49" customFormat="1" ht="31.5">
      <c r="A74" s="2" t="s">
        <v>308</v>
      </c>
      <c r="B74" s="15">
        <v>706</v>
      </c>
      <c r="C74" s="6" t="s">
        <v>457</v>
      </c>
      <c r="D74" s="6" t="s">
        <v>309</v>
      </c>
      <c r="E74" s="92">
        <v>2800000</v>
      </c>
      <c r="F74" s="23"/>
      <c r="G74" s="24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</row>
    <row r="75" spans="1:53" s="49" customFormat="1" ht="63">
      <c r="A75" s="2" t="s">
        <v>399</v>
      </c>
      <c r="B75" s="15">
        <v>706</v>
      </c>
      <c r="C75" s="6" t="s">
        <v>52</v>
      </c>
      <c r="D75" s="6"/>
      <c r="E75" s="92">
        <f>E76</f>
        <v>3297400</v>
      </c>
      <c r="F75" s="23"/>
      <c r="G75" s="24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</row>
    <row r="76" spans="1:53" s="49" customFormat="1" ht="15.75">
      <c r="A76" s="2" t="s">
        <v>313</v>
      </c>
      <c r="B76" s="15">
        <v>706</v>
      </c>
      <c r="C76" s="6" t="s">
        <v>52</v>
      </c>
      <c r="D76" s="6" t="s">
        <v>312</v>
      </c>
      <c r="E76" s="92">
        <v>3297400</v>
      </c>
      <c r="F76" s="23"/>
      <c r="G76" s="24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</row>
    <row r="77" spans="1:53" s="49" customFormat="1" ht="78.75">
      <c r="A77" s="2" t="s">
        <v>400</v>
      </c>
      <c r="B77" s="15">
        <v>706</v>
      </c>
      <c r="C77" s="6" t="s">
        <v>51</v>
      </c>
      <c r="D77" s="6"/>
      <c r="E77" s="92">
        <f>E78+E79</f>
        <v>16013100</v>
      </c>
      <c r="F77" s="23"/>
      <c r="G77" s="24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</row>
    <row r="78" spans="1:53" s="49" customFormat="1" ht="15.75">
      <c r="A78" s="2" t="s">
        <v>313</v>
      </c>
      <c r="B78" s="15">
        <v>706</v>
      </c>
      <c r="C78" s="6" t="s">
        <v>51</v>
      </c>
      <c r="D78" s="6" t="s">
        <v>312</v>
      </c>
      <c r="E78" s="92">
        <v>9499100</v>
      </c>
      <c r="F78" s="23"/>
      <c r="G78" s="24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</row>
    <row r="79" spans="1:53" s="49" customFormat="1" ht="31.5">
      <c r="A79" s="2" t="s">
        <v>308</v>
      </c>
      <c r="B79" s="15">
        <v>706</v>
      </c>
      <c r="C79" s="6" t="s">
        <v>51</v>
      </c>
      <c r="D79" s="6" t="s">
        <v>309</v>
      </c>
      <c r="E79" s="92">
        <v>6514000</v>
      </c>
      <c r="F79" s="23"/>
      <c r="G79" s="24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</row>
    <row r="80" spans="1:53" s="49" customFormat="1" ht="31.5">
      <c r="A80" s="2" t="s">
        <v>65</v>
      </c>
      <c r="B80" s="15">
        <v>706</v>
      </c>
      <c r="C80" s="6" t="s">
        <v>128</v>
      </c>
      <c r="D80" s="6"/>
      <c r="E80" s="92">
        <f>E81</f>
        <v>2500000</v>
      </c>
      <c r="F80" s="23"/>
      <c r="G80" s="2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</row>
    <row r="81" spans="1:53" s="49" customFormat="1" ht="15.75">
      <c r="A81" s="2" t="s">
        <v>110</v>
      </c>
      <c r="B81" s="15">
        <v>706</v>
      </c>
      <c r="C81" s="6" t="s">
        <v>53</v>
      </c>
      <c r="D81" s="6"/>
      <c r="E81" s="92">
        <f>E82+E83+E84</f>
        <v>2500000</v>
      </c>
      <c r="F81" s="23"/>
      <c r="G81" s="2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</row>
    <row r="82" spans="1:53" s="49" customFormat="1" ht="47.25">
      <c r="A82" s="2" t="s">
        <v>300</v>
      </c>
      <c r="B82" s="15">
        <v>706</v>
      </c>
      <c r="C82" s="6" t="s">
        <v>53</v>
      </c>
      <c r="D82" s="6" t="s">
        <v>301</v>
      </c>
      <c r="E82" s="92">
        <v>1340000</v>
      </c>
      <c r="F82" s="23"/>
      <c r="G82" s="24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</row>
    <row r="83" spans="1:53" s="49" customFormat="1" ht="31.5">
      <c r="A83" s="2" t="s">
        <v>324</v>
      </c>
      <c r="B83" s="15">
        <v>706</v>
      </c>
      <c r="C83" s="6" t="s">
        <v>53</v>
      </c>
      <c r="D83" s="6" t="s">
        <v>302</v>
      </c>
      <c r="E83" s="92">
        <v>890000</v>
      </c>
      <c r="F83" s="23"/>
      <c r="G83" s="24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</row>
    <row r="84" spans="1:53" s="49" customFormat="1" ht="31.5">
      <c r="A84" s="2" t="s">
        <v>308</v>
      </c>
      <c r="B84" s="15">
        <v>706</v>
      </c>
      <c r="C84" s="6" t="s">
        <v>53</v>
      </c>
      <c r="D84" s="6" t="s">
        <v>309</v>
      </c>
      <c r="E84" s="92">
        <v>270000</v>
      </c>
      <c r="F84" s="23"/>
      <c r="G84" s="24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1:53" s="49" customFormat="1" ht="31.5">
      <c r="A85" s="2" t="s">
        <v>473</v>
      </c>
      <c r="B85" s="15">
        <v>706</v>
      </c>
      <c r="C85" s="6" t="s">
        <v>424</v>
      </c>
      <c r="D85" s="6"/>
      <c r="E85" s="92">
        <v>0</v>
      </c>
      <c r="F85" s="23"/>
      <c r="G85" s="24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1:53" s="49" customFormat="1" ht="31.5">
      <c r="A86" s="2" t="s">
        <v>132</v>
      </c>
      <c r="B86" s="15">
        <v>706</v>
      </c>
      <c r="C86" s="6" t="s">
        <v>130</v>
      </c>
      <c r="D86" s="6"/>
      <c r="E86" s="92">
        <f>E89+E87</f>
        <v>37883000</v>
      </c>
      <c r="F86" s="23"/>
      <c r="G86" s="24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</row>
    <row r="87" spans="1:53" s="49" customFormat="1" ht="15.75">
      <c r="A87" s="2" t="s">
        <v>466</v>
      </c>
      <c r="B87" s="15">
        <v>706</v>
      </c>
      <c r="C87" s="6" t="s">
        <v>467</v>
      </c>
      <c r="D87" s="6"/>
      <c r="E87" s="92">
        <f>E88</f>
        <v>100000</v>
      </c>
      <c r="F87" s="23"/>
      <c r="G87" s="2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</row>
    <row r="88" spans="1:53" s="49" customFormat="1" ht="31.5">
      <c r="A88" s="2" t="s">
        <v>324</v>
      </c>
      <c r="B88" s="15">
        <v>706</v>
      </c>
      <c r="C88" s="6" t="s">
        <v>467</v>
      </c>
      <c r="D88" s="6" t="s">
        <v>302</v>
      </c>
      <c r="E88" s="92">
        <v>100000</v>
      </c>
      <c r="F88" s="23"/>
      <c r="G88" s="24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</row>
    <row r="89" spans="1:53" s="49" customFormat="1" ht="47.25">
      <c r="A89" s="2" t="s">
        <v>286</v>
      </c>
      <c r="B89" s="15">
        <v>706</v>
      </c>
      <c r="C89" s="6" t="s">
        <v>54</v>
      </c>
      <c r="D89" s="6"/>
      <c r="E89" s="92">
        <f>E90+E91+E92</f>
        <v>37783000</v>
      </c>
      <c r="F89" s="23"/>
      <c r="G89" s="24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</row>
    <row r="90" spans="1:53" s="49" customFormat="1" ht="47.25">
      <c r="A90" s="2" t="s">
        <v>300</v>
      </c>
      <c r="B90" s="15">
        <v>706</v>
      </c>
      <c r="C90" s="6" t="s">
        <v>54</v>
      </c>
      <c r="D90" s="6" t="s">
        <v>301</v>
      </c>
      <c r="E90" s="92">
        <v>31004000</v>
      </c>
      <c r="F90" s="23"/>
      <c r="G90" s="24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</row>
    <row r="91" spans="1:53" s="49" customFormat="1" ht="31.5">
      <c r="A91" s="2" t="s">
        <v>324</v>
      </c>
      <c r="B91" s="15">
        <v>706</v>
      </c>
      <c r="C91" s="6" t="s">
        <v>54</v>
      </c>
      <c r="D91" s="6" t="s">
        <v>302</v>
      </c>
      <c r="E91" s="92">
        <v>6634000</v>
      </c>
      <c r="F91" s="23"/>
      <c r="G91" s="24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</row>
    <row r="92" spans="1:53" s="49" customFormat="1" ht="15.75">
      <c r="A92" s="2" t="s">
        <v>303</v>
      </c>
      <c r="B92" s="15">
        <v>706</v>
      </c>
      <c r="C92" s="6" t="s">
        <v>54</v>
      </c>
      <c r="D92" s="6" t="s">
        <v>304</v>
      </c>
      <c r="E92" s="92">
        <v>145000</v>
      </c>
      <c r="F92" s="23"/>
      <c r="G92" s="24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</row>
    <row r="93" spans="1:53" s="49" customFormat="1" ht="47.25">
      <c r="A93" s="2" t="s">
        <v>66</v>
      </c>
      <c r="B93" s="15">
        <v>706</v>
      </c>
      <c r="C93" s="6" t="s">
        <v>131</v>
      </c>
      <c r="D93" s="6"/>
      <c r="E93" s="92">
        <f>E98+E100+E102+E106+E108+E104+E110+E94+E96</f>
        <v>99821421.14</v>
      </c>
      <c r="F93" s="23"/>
      <c r="G93" s="24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</row>
    <row r="94" spans="1:53" s="49" customFormat="1" ht="47.25">
      <c r="A94" s="2" t="s">
        <v>495</v>
      </c>
      <c r="B94" s="15">
        <v>706</v>
      </c>
      <c r="C94" s="6" t="s">
        <v>496</v>
      </c>
      <c r="D94" s="6"/>
      <c r="E94" s="92">
        <f>E95</f>
        <v>45758621.14</v>
      </c>
      <c r="F94" s="23"/>
      <c r="G94" s="24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</row>
    <row r="95" spans="1:53" s="49" customFormat="1" ht="31.5">
      <c r="A95" s="2" t="s">
        <v>308</v>
      </c>
      <c r="B95" s="15">
        <v>706</v>
      </c>
      <c r="C95" s="6" t="s">
        <v>496</v>
      </c>
      <c r="D95" s="6" t="s">
        <v>309</v>
      </c>
      <c r="E95" s="92">
        <v>45758621.14</v>
      </c>
      <c r="F95" s="23"/>
      <c r="G95" s="24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</row>
    <row r="96" spans="1:53" s="49" customFormat="1" ht="47.25">
      <c r="A96" s="2" t="s">
        <v>397</v>
      </c>
      <c r="B96" s="15">
        <v>706</v>
      </c>
      <c r="C96" s="6" t="s">
        <v>33</v>
      </c>
      <c r="D96" s="6"/>
      <c r="E96" s="92">
        <f>E97</f>
        <v>7871500</v>
      </c>
      <c r="F96" s="23"/>
      <c r="G96" s="24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</row>
    <row r="97" spans="1:53" s="49" customFormat="1" ht="31.5">
      <c r="A97" s="2" t="s">
        <v>308</v>
      </c>
      <c r="B97" s="15">
        <v>706</v>
      </c>
      <c r="C97" s="6" t="s">
        <v>33</v>
      </c>
      <c r="D97" s="6" t="s">
        <v>309</v>
      </c>
      <c r="E97" s="92">
        <v>7871500</v>
      </c>
      <c r="F97" s="23"/>
      <c r="G97" s="24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</row>
    <row r="98" spans="1:53" s="49" customFormat="1" ht="15.75">
      <c r="A98" s="2" t="s">
        <v>107</v>
      </c>
      <c r="B98" s="15">
        <v>706</v>
      </c>
      <c r="C98" s="6" t="s">
        <v>236</v>
      </c>
      <c r="D98" s="6"/>
      <c r="E98" s="92">
        <f>E99</f>
        <v>1400000</v>
      </c>
      <c r="F98" s="23"/>
      <c r="G98" s="24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1:53" s="49" customFormat="1" ht="31.5">
      <c r="A99" s="2" t="s">
        <v>308</v>
      </c>
      <c r="B99" s="15">
        <v>706</v>
      </c>
      <c r="C99" s="6" t="s">
        <v>236</v>
      </c>
      <c r="D99" s="6" t="s">
        <v>309</v>
      </c>
      <c r="E99" s="92">
        <v>1400000</v>
      </c>
      <c r="F99" s="23"/>
      <c r="G99" s="24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</row>
    <row r="100" spans="1:53" s="49" customFormat="1" ht="31.5">
      <c r="A100" s="2" t="s">
        <v>108</v>
      </c>
      <c r="B100" s="15">
        <v>706</v>
      </c>
      <c r="C100" s="6" t="s">
        <v>237</v>
      </c>
      <c r="D100" s="6"/>
      <c r="E100" s="92">
        <f>E101</f>
        <v>11800000</v>
      </c>
      <c r="F100" s="23"/>
      <c r="G100" s="2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</row>
    <row r="101" spans="1:53" s="49" customFormat="1" ht="31.5">
      <c r="A101" s="2" t="s">
        <v>308</v>
      </c>
      <c r="B101" s="15">
        <v>706</v>
      </c>
      <c r="C101" s="6" t="s">
        <v>237</v>
      </c>
      <c r="D101" s="6" t="s">
        <v>309</v>
      </c>
      <c r="E101" s="92">
        <v>11800000</v>
      </c>
      <c r="F101" s="23"/>
      <c r="G101" s="2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</row>
    <row r="102" spans="1:53" s="49" customFormat="1" ht="78.75">
      <c r="A102" s="2" t="s">
        <v>210</v>
      </c>
      <c r="B102" s="15">
        <v>706</v>
      </c>
      <c r="C102" s="6" t="s">
        <v>55</v>
      </c>
      <c r="D102" s="16"/>
      <c r="E102" s="92">
        <f>E103</f>
        <v>23363900</v>
      </c>
      <c r="F102" s="23"/>
      <c r="G102" s="2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</row>
    <row r="103" spans="1:53" s="49" customFormat="1" ht="31.5">
      <c r="A103" s="2" t="s">
        <v>308</v>
      </c>
      <c r="B103" s="15">
        <v>706</v>
      </c>
      <c r="C103" s="6" t="s">
        <v>55</v>
      </c>
      <c r="D103" s="6" t="s">
        <v>309</v>
      </c>
      <c r="E103" s="92">
        <v>23363900</v>
      </c>
      <c r="F103" s="23"/>
      <c r="G103" s="2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</row>
    <row r="104" spans="1:53" s="49" customFormat="1" ht="141.75">
      <c r="A104" s="2" t="s">
        <v>403</v>
      </c>
      <c r="B104" s="15">
        <v>706</v>
      </c>
      <c r="C104" s="6" t="s">
        <v>58</v>
      </c>
      <c r="D104" s="6"/>
      <c r="E104" s="92">
        <f>E105</f>
        <v>280800</v>
      </c>
      <c r="F104" s="23"/>
      <c r="G104" s="2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</row>
    <row r="105" spans="1:53" s="49" customFormat="1" ht="15.75">
      <c r="A105" s="2" t="s">
        <v>313</v>
      </c>
      <c r="B105" s="15">
        <v>706</v>
      </c>
      <c r="C105" s="67" t="s">
        <v>58</v>
      </c>
      <c r="D105" s="67" t="s">
        <v>312</v>
      </c>
      <c r="E105" s="102">
        <v>280800</v>
      </c>
      <c r="F105" s="23"/>
      <c r="G105" s="2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</row>
    <row r="106" spans="1:53" s="49" customFormat="1" ht="47.25">
      <c r="A106" s="2" t="s">
        <v>345</v>
      </c>
      <c r="B106" s="15">
        <v>706</v>
      </c>
      <c r="C106" s="6" t="s">
        <v>56</v>
      </c>
      <c r="D106" s="6"/>
      <c r="E106" s="92">
        <f>E107</f>
        <v>7637500</v>
      </c>
      <c r="F106" s="23"/>
      <c r="G106" s="2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</row>
    <row r="107" spans="1:53" s="49" customFormat="1" ht="31.5">
      <c r="A107" s="2" t="s">
        <v>308</v>
      </c>
      <c r="B107" s="15">
        <v>706</v>
      </c>
      <c r="C107" s="6" t="s">
        <v>56</v>
      </c>
      <c r="D107" s="6" t="s">
        <v>309</v>
      </c>
      <c r="E107" s="92">
        <v>7637500</v>
      </c>
      <c r="F107" s="11"/>
      <c r="G107" s="2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</row>
    <row r="108" spans="1:53" s="49" customFormat="1" ht="63">
      <c r="A108" s="2" t="s">
        <v>346</v>
      </c>
      <c r="B108" s="15">
        <v>706</v>
      </c>
      <c r="C108" s="6" t="s">
        <v>57</v>
      </c>
      <c r="D108" s="6"/>
      <c r="E108" s="92">
        <f>E109</f>
        <v>1009600</v>
      </c>
      <c r="F108" s="11"/>
      <c r="G108" s="2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</row>
    <row r="109" spans="1:53" s="49" customFormat="1" ht="31.5">
      <c r="A109" s="2" t="s">
        <v>308</v>
      </c>
      <c r="B109" s="15">
        <v>706</v>
      </c>
      <c r="C109" s="6" t="s">
        <v>57</v>
      </c>
      <c r="D109" s="6" t="s">
        <v>312</v>
      </c>
      <c r="E109" s="92">
        <v>1009600</v>
      </c>
      <c r="F109" s="11"/>
      <c r="G109" s="2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</row>
    <row r="110" spans="1:53" s="49" customFormat="1" ht="63">
      <c r="A110" s="2" t="s">
        <v>388</v>
      </c>
      <c r="B110" s="15">
        <v>706</v>
      </c>
      <c r="C110" s="6" t="s">
        <v>387</v>
      </c>
      <c r="D110" s="6"/>
      <c r="E110" s="92">
        <f>E111</f>
        <v>699500</v>
      </c>
      <c r="F110" s="11"/>
      <c r="G110" s="2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</row>
    <row r="111" spans="1:53" s="49" customFormat="1" ht="31.5">
      <c r="A111" s="2" t="s">
        <v>308</v>
      </c>
      <c r="B111" s="15">
        <v>706</v>
      </c>
      <c r="C111" s="6" t="s">
        <v>387</v>
      </c>
      <c r="D111" s="6" t="s">
        <v>312</v>
      </c>
      <c r="E111" s="92">
        <v>699500</v>
      </c>
      <c r="F111" s="11"/>
      <c r="G111" s="2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</row>
    <row r="112" spans="1:53" s="49" customFormat="1" ht="47.25">
      <c r="A112" s="2" t="s">
        <v>67</v>
      </c>
      <c r="B112" s="15">
        <v>706</v>
      </c>
      <c r="C112" s="6" t="s">
        <v>133</v>
      </c>
      <c r="D112" s="6"/>
      <c r="E112" s="92">
        <f>E115+E113</f>
        <v>44813200</v>
      </c>
      <c r="F112" s="11"/>
      <c r="G112" s="24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</row>
    <row r="113" spans="1:53" s="49" customFormat="1" ht="36" customHeight="1">
      <c r="A113" s="2" t="s">
        <v>69</v>
      </c>
      <c r="B113" s="15">
        <v>706</v>
      </c>
      <c r="C113" s="6" t="s">
        <v>59</v>
      </c>
      <c r="D113" s="6"/>
      <c r="E113" s="92">
        <f>E114</f>
        <v>1218000</v>
      </c>
      <c r="F113" s="11"/>
      <c r="G113" s="24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</row>
    <row r="114" spans="1:53" s="49" customFormat="1" ht="15.75">
      <c r="A114" s="2" t="s">
        <v>313</v>
      </c>
      <c r="B114" s="15">
        <v>706</v>
      </c>
      <c r="C114" s="6" t="s">
        <v>59</v>
      </c>
      <c r="D114" s="6" t="s">
        <v>312</v>
      </c>
      <c r="E114" s="92">
        <v>1218000</v>
      </c>
      <c r="F114" s="11"/>
      <c r="G114" s="24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</row>
    <row r="115" spans="1:53" s="49" customFormat="1" ht="173.25">
      <c r="A115" s="2" t="s">
        <v>211</v>
      </c>
      <c r="B115" s="15">
        <v>706</v>
      </c>
      <c r="C115" s="6" t="s">
        <v>243</v>
      </c>
      <c r="D115" s="16"/>
      <c r="E115" s="92">
        <f>E116</f>
        <v>43595200</v>
      </c>
      <c r="F115" s="11"/>
      <c r="G115" s="24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</row>
    <row r="116" spans="1:53" s="49" customFormat="1" ht="15.75">
      <c r="A116" s="2" t="s">
        <v>313</v>
      </c>
      <c r="B116" s="15">
        <v>706</v>
      </c>
      <c r="C116" s="6" t="s">
        <v>243</v>
      </c>
      <c r="D116" s="6" t="s">
        <v>312</v>
      </c>
      <c r="E116" s="92">
        <v>43595200</v>
      </c>
      <c r="F116" s="11"/>
      <c r="G116" s="24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</row>
    <row r="117" spans="1:53" s="49" customFormat="1" ht="47.25">
      <c r="A117" s="2" t="s">
        <v>409</v>
      </c>
      <c r="B117" s="15">
        <v>706</v>
      </c>
      <c r="C117" s="6" t="s">
        <v>408</v>
      </c>
      <c r="D117" s="6"/>
      <c r="E117" s="92">
        <v>0</v>
      </c>
      <c r="F117" s="11"/>
      <c r="G117" s="2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</row>
    <row r="118" spans="1:53" s="49" customFormat="1" ht="31.5">
      <c r="A118" s="2" t="s">
        <v>406</v>
      </c>
      <c r="B118" s="15">
        <v>706</v>
      </c>
      <c r="C118" s="6" t="s">
        <v>407</v>
      </c>
      <c r="D118" s="6"/>
      <c r="E118" s="92">
        <f>E119</f>
        <v>10380000</v>
      </c>
      <c r="F118" s="11"/>
      <c r="G118" s="2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</row>
    <row r="119" spans="1:53" s="49" customFormat="1" ht="31.5">
      <c r="A119" s="2" t="s">
        <v>494</v>
      </c>
      <c r="B119" s="15">
        <v>706</v>
      </c>
      <c r="C119" s="6" t="s">
        <v>493</v>
      </c>
      <c r="D119" s="6"/>
      <c r="E119" s="92">
        <f>E120</f>
        <v>10380000</v>
      </c>
      <c r="F119" s="11"/>
      <c r="G119" s="2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</row>
    <row r="120" spans="1:53" s="50" customFormat="1" ht="31.5">
      <c r="A120" s="2" t="s">
        <v>308</v>
      </c>
      <c r="B120" s="15">
        <v>706</v>
      </c>
      <c r="C120" s="6" t="s">
        <v>493</v>
      </c>
      <c r="D120" s="6" t="s">
        <v>309</v>
      </c>
      <c r="E120" s="92">
        <v>10380000</v>
      </c>
      <c r="F120" s="11"/>
      <c r="G120" s="24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</row>
    <row r="121" spans="1:7" s="19" customFormat="1" ht="47.25">
      <c r="A121" s="31" t="s">
        <v>77</v>
      </c>
      <c r="B121" s="39">
        <v>706</v>
      </c>
      <c r="C121" s="4" t="s">
        <v>134</v>
      </c>
      <c r="D121" s="4"/>
      <c r="E121" s="103">
        <f>E122</f>
        <v>14780000</v>
      </c>
      <c r="F121" s="70"/>
      <c r="G121" s="44"/>
    </row>
    <row r="122" spans="1:7" ht="31.5">
      <c r="A122" s="2" t="s">
        <v>137</v>
      </c>
      <c r="B122" s="15">
        <v>706</v>
      </c>
      <c r="C122" s="6" t="s">
        <v>241</v>
      </c>
      <c r="D122" s="6"/>
      <c r="E122" s="92">
        <f>E123</f>
        <v>14780000</v>
      </c>
      <c r="F122" s="68"/>
      <c r="G122" s="24"/>
    </row>
    <row r="123" spans="1:7" ht="15.75">
      <c r="A123" s="2" t="s">
        <v>103</v>
      </c>
      <c r="B123" s="15">
        <v>706</v>
      </c>
      <c r="C123" s="6" t="s">
        <v>242</v>
      </c>
      <c r="D123" s="6"/>
      <c r="E123" s="92">
        <f>E124+E125</f>
        <v>14780000</v>
      </c>
      <c r="G123" s="24"/>
    </row>
    <row r="124" spans="1:7" ht="47.25">
      <c r="A124" s="2" t="s">
        <v>300</v>
      </c>
      <c r="B124" s="15">
        <v>706</v>
      </c>
      <c r="C124" s="6" t="s">
        <v>242</v>
      </c>
      <c r="D124" s="6" t="s">
        <v>301</v>
      </c>
      <c r="E124" s="92">
        <v>13071000</v>
      </c>
      <c r="G124" s="24"/>
    </row>
    <row r="125" spans="1:7" ht="31.5">
      <c r="A125" s="2" t="s">
        <v>324</v>
      </c>
      <c r="B125" s="15">
        <v>706</v>
      </c>
      <c r="C125" s="6" t="s">
        <v>242</v>
      </c>
      <c r="D125" s="6" t="s">
        <v>302</v>
      </c>
      <c r="E125" s="92">
        <v>1709000</v>
      </c>
      <c r="G125" s="24"/>
    </row>
    <row r="126" spans="1:53" s="50" customFormat="1" ht="34.5" customHeight="1">
      <c r="A126" s="31" t="s">
        <v>139</v>
      </c>
      <c r="B126" s="39">
        <v>706</v>
      </c>
      <c r="C126" s="4" t="s">
        <v>140</v>
      </c>
      <c r="D126" s="4"/>
      <c r="E126" s="103">
        <f>E127+E130+E133</f>
        <v>70662000</v>
      </c>
      <c r="F126" s="69"/>
      <c r="G126" s="44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</row>
    <row r="127" spans="1:53" s="49" customFormat="1" ht="31.5">
      <c r="A127" s="2" t="s">
        <v>141</v>
      </c>
      <c r="B127" s="15">
        <v>706</v>
      </c>
      <c r="C127" s="6" t="s">
        <v>142</v>
      </c>
      <c r="D127" s="6"/>
      <c r="E127" s="92">
        <f>E128</f>
        <v>13666000</v>
      </c>
      <c r="F127" s="11"/>
      <c r="G127" s="24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</row>
    <row r="128" spans="1:53" s="49" customFormat="1" ht="15.75">
      <c r="A128" s="2" t="s">
        <v>314</v>
      </c>
      <c r="B128" s="15">
        <v>706</v>
      </c>
      <c r="C128" s="6" t="s">
        <v>143</v>
      </c>
      <c r="D128" s="6"/>
      <c r="E128" s="92">
        <f>E129</f>
        <v>13666000</v>
      </c>
      <c r="F128" s="11"/>
      <c r="G128" s="24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</row>
    <row r="129" spans="1:53" s="49" customFormat="1" ht="31.5">
      <c r="A129" s="2" t="s">
        <v>308</v>
      </c>
      <c r="B129" s="15">
        <v>706</v>
      </c>
      <c r="C129" s="6" t="s">
        <v>143</v>
      </c>
      <c r="D129" s="6" t="s">
        <v>309</v>
      </c>
      <c r="E129" s="92">
        <v>13666000</v>
      </c>
      <c r="F129" s="11"/>
      <c r="G129" s="2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</row>
    <row r="130" spans="1:53" s="49" customFormat="1" ht="31.5">
      <c r="A130" s="2" t="s">
        <v>144</v>
      </c>
      <c r="B130" s="15">
        <v>706</v>
      </c>
      <c r="C130" s="6" t="s">
        <v>145</v>
      </c>
      <c r="D130" s="6"/>
      <c r="E130" s="92">
        <f>E131</f>
        <v>54546000</v>
      </c>
      <c r="F130" s="11"/>
      <c r="G130" s="2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</row>
    <row r="131" spans="1:53" s="49" customFormat="1" ht="15.75">
      <c r="A131" s="2" t="s">
        <v>449</v>
      </c>
      <c r="B131" s="15">
        <v>706</v>
      </c>
      <c r="C131" s="6" t="s">
        <v>448</v>
      </c>
      <c r="D131" s="6"/>
      <c r="E131" s="92">
        <f>E132</f>
        <v>54546000</v>
      </c>
      <c r="F131" s="11"/>
      <c r="G131" s="2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</row>
    <row r="132" spans="1:53" s="49" customFormat="1" ht="31.5">
      <c r="A132" s="2" t="s">
        <v>308</v>
      </c>
      <c r="B132" s="15">
        <v>706</v>
      </c>
      <c r="C132" s="6" t="s">
        <v>448</v>
      </c>
      <c r="D132" s="6" t="s">
        <v>309</v>
      </c>
      <c r="E132" s="92">
        <v>54546000</v>
      </c>
      <c r="F132" s="11"/>
      <c r="G132" s="2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</row>
    <row r="133" spans="1:53" s="49" customFormat="1" ht="31.5">
      <c r="A133" s="2" t="s">
        <v>6</v>
      </c>
      <c r="B133" s="15">
        <v>706</v>
      </c>
      <c r="C133" s="6" t="s">
        <v>146</v>
      </c>
      <c r="D133" s="6"/>
      <c r="E133" s="92">
        <f>E134</f>
        <v>2450000</v>
      </c>
      <c r="F133" s="11"/>
      <c r="G133" s="2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</row>
    <row r="134" spans="1:53" s="49" customFormat="1" ht="15.75">
      <c r="A134" s="2" t="s">
        <v>273</v>
      </c>
      <c r="B134" s="15">
        <v>706</v>
      </c>
      <c r="C134" s="6" t="s">
        <v>147</v>
      </c>
      <c r="D134" s="6"/>
      <c r="E134" s="92">
        <f>E135</f>
        <v>2450000</v>
      </c>
      <c r="F134" s="11"/>
      <c r="G134" s="2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</row>
    <row r="135" spans="1:53" s="49" customFormat="1" ht="31.5">
      <c r="A135" s="2" t="s">
        <v>308</v>
      </c>
      <c r="B135" s="15">
        <v>706</v>
      </c>
      <c r="C135" s="6" t="s">
        <v>147</v>
      </c>
      <c r="D135" s="6" t="s">
        <v>309</v>
      </c>
      <c r="E135" s="92">
        <v>2450000</v>
      </c>
      <c r="F135" s="11"/>
      <c r="G135" s="2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</row>
    <row r="136" spans="1:53" s="49" customFormat="1" ht="47.25">
      <c r="A136" s="31" t="s">
        <v>0</v>
      </c>
      <c r="B136" s="39">
        <v>706</v>
      </c>
      <c r="C136" s="4" t="s">
        <v>148</v>
      </c>
      <c r="D136" s="4"/>
      <c r="E136" s="103">
        <f>E138</f>
        <v>2400000</v>
      </c>
      <c r="F136" s="11"/>
      <c r="G136" s="2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</row>
    <row r="137" spans="1:53" s="49" customFormat="1" ht="31.5">
      <c r="A137" s="2" t="s">
        <v>338</v>
      </c>
      <c r="B137" s="15">
        <v>706</v>
      </c>
      <c r="C137" s="6" t="s">
        <v>149</v>
      </c>
      <c r="D137" s="6"/>
      <c r="E137" s="92">
        <f>E138</f>
        <v>2400000</v>
      </c>
      <c r="F137" s="11"/>
      <c r="G137" s="2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</row>
    <row r="138" spans="1:53" s="49" customFormat="1" ht="15.75">
      <c r="A138" s="2" t="s">
        <v>251</v>
      </c>
      <c r="B138" s="15">
        <v>706</v>
      </c>
      <c r="C138" s="6" t="s">
        <v>48</v>
      </c>
      <c r="D138" s="6"/>
      <c r="E138" s="92">
        <f>E139</f>
        <v>2400000</v>
      </c>
      <c r="F138" s="11"/>
      <c r="G138" s="24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</row>
    <row r="139" spans="1:53" s="49" customFormat="1" ht="15.75">
      <c r="A139" s="2" t="s">
        <v>303</v>
      </c>
      <c r="B139" s="15">
        <v>706</v>
      </c>
      <c r="C139" s="6" t="s">
        <v>48</v>
      </c>
      <c r="D139" s="6" t="s">
        <v>304</v>
      </c>
      <c r="E139" s="92">
        <v>2400000</v>
      </c>
      <c r="F139" s="11"/>
      <c r="G139" s="2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</row>
    <row r="140" spans="1:53" s="49" customFormat="1" ht="50.25" customHeight="1">
      <c r="A140" s="31" t="s">
        <v>1</v>
      </c>
      <c r="B140" s="39">
        <v>706</v>
      </c>
      <c r="C140" s="4" t="s">
        <v>150</v>
      </c>
      <c r="D140" s="4"/>
      <c r="E140" s="103">
        <f>E141+E154+E158</f>
        <v>8699300</v>
      </c>
      <c r="F140" s="11"/>
      <c r="G140" s="2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</row>
    <row r="141" spans="1:53" s="49" customFormat="1" ht="31.5">
      <c r="A141" s="60" t="s">
        <v>225</v>
      </c>
      <c r="B141" s="15">
        <v>706</v>
      </c>
      <c r="C141" s="61" t="s">
        <v>216</v>
      </c>
      <c r="D141" s="61"/>
      <c r="E141" s="104">
        <f>E142+E146+E149</f>
        <v>6454000</v>
      </c>
      <c r="F141" s="11"/>
      <c r="G141" s="24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</row>
    <row r="142" spans="1:53" s="49" customFormat="1" ht="31.5">
      <c r="A142" s="2" t="s">
        <v>334</v>
      </c>
      <c r="B142" s="15">
        <v>706</v>
      </c>
      <c r="C142" s="6" t="s">
        <v>217</v>
      </c>
      <c r="D142" s="6"/>
      <c r="E142" s="92">
        <f>E145+E143</f>
        <v>2600000</v>
      </c>
      <c r="F142" s="11"/>
      <c r="G142" s="24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</row>
    <row r="143" spans="1:53" s="49" customFormat="1" ht="15.75">
      <c r="A143" s="2" t="s">
        <v>450</v>
      </c>
      <c r="B143" s="15">
        <v>706</v>
      </c>
      <c r="C143" s="6" t="s">
        <v>451</v>
      </c>
      <c r="D143" s="6"/>
      <c r="E143" s="92">
        <f>E144</f>
        <v>2600000</v>
      </c>
      <c r="F143" s="11"/>
      <c r="G143" s="24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</row>
    <row r="144" spans="1:53" s="49" customFormat="1" ht="15.75">
      <c r="A144" s="2" t="s">
        <v>303</v>
      </c>
      <c r="B144" s="15">
        <v>706</v>
      </c>
      <c r="C144" s="6" t="s">
        <v>451</v>
      </c>
      <c r="D144" s="6" t="s">
        <v>304</v>
      </c>
      <c r="E144" s="92">
        <v>2600000</v>
      </c>
      <c r="F144" s="11"/>
      <c r="G144" s="24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</row>
    <row r="145" spans="1:53" s="49" customFormat="1" ht="31.5">
      <c r="A145" s="2" t="s">
        <v>474</v>
      </c>
      <c r="B145" s="15">
        <v>706</v>
      </c>
      <c r="C145" s="6" t="s">
        <v>418</v>
      </c>
      <c r="D145" s="6"/>
      <c r="E145" s="92">
        <v>0</v>
      </c>
      <c r="F145" s="11"/>
      <c r="G145" s="2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</row>
    <row r="146" spans="1:53" s="49" customFormat="1" ht="31.5">
      <c r="A146" s="2" t="s">
        <v>417</v>
      </c>
      <c r="B146" s="15">
        <v>706</v>
      </c>
      <c r="C146" s="6" t="s">
        <v>226</v>
      </c>
      <c r="D146" s="6"/>
      <c r="E146" s="92">
        <f>E147</f>
        <v>2854000</v>
      </c>
      <c r="F146" s="11"/>
      <c r="G146" s="24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</row>
    <row r="147" spans="1:53" s="49" customFormat="1" ht="31.5">
      <c r="A147" s="2" t="s">
        <v>305</v>
      </c>
      <c r="B147" s="15">
        <v>706</v>
      </c>
      <c r="C147" s="6" t="s">
        <v>227</v>
      </c>
      <c r="D147" s="6"/>
      <c r="E147" s="92">
        <f>E148</f>
        <v>2854000</v>
      </c>
      <c r="F147" s="11"/>
      <c r="G147" s="24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</row>
    <row r="148" spans="1:53" s="49" customFormat="1" ht="31.5">
      <c r="A148" s="2" t="s">
        <v>308</v>
      </c>
      <c r="B148" s="15">
        <v>706</v>
      </c>
      <c r="C148" s="6" t="s">
        <v>227</v>
      </c>
      <c r="D148" s="6" t="s">
        <v>309</v>
      </c>
      <c r="E148" s="92">
        <v>2854000</v>
      </c>
      <c r="F148" s="11"/>
      <c r="G148" s="2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</row>
    <row r="149" spans="1:53" s="49" customFormat="1" ht="63">
      <c r="A149" s="2" t="s">
        <v>45</v>
      </c>
      <c r="B149" s="15">
        <v>706</v>
      </c>
      <c r="C149" s="6" t="s">
        <v>228</v>
      </c>
      <c r="D149" s="6"/>
      <c r="E149" s="92">
        <f>E150</f>
        <v>1000000</v>
      </c>
      <c r="F149" s="11"/>
      <c r="G149" s="24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</row>
    <row r="150" spans="1:53" s="49" customFormat="1" ht="15.75">
      <c r="A150" s="2" t="s">
        <v>80</v>
      </c>
      <c r="B150" s="15">
        <v>706</v>
      </c>
      <c r="C150" s="6" t="s">
        <v>231</v>
      </c>
      <c r="D150" s="6"/>
      <c r="E150" s="92">
        <f>E151+E152+E153</f>
        <v>1000000</v>
      </c>
      <c r="F150" s="11"/>
      <c r="G150" s="24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</row>
    <row r="151" spans="1:53" s="49" customFormat="1" ht="31.5">
      <c r="A151" s="2" t="s">
        <v>324</v>
      </c>
      <c r="B151" s="15">
        <v>706</v>
      </c>
      <c r="C151" s="6" t="s">
        <v>231</v>
      </c>
      <c r="D151" s="6" t="s">
        <v>302</v>
      </c>
      <c r="E151" s="92">
        <v>420000</v>
      </c>
      <c r="F151" s="11"/>
      <c r="G151" s="24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</row>
    <row r="152" spans="1:53" s="49" customFormat="1" ht="15.75">
      <c r="A152" s="2" t="s">
        <v>313</v>
      </c>
      <c r="B152" s="15">
        <v>706</v>
      </c>
      <c r="C152" s="6" t="s">
        <v>231</v>
      </c>
      <c r="D152" s="6" t="s">
        <v>312</v>
      </c>
      <c r="E152" s="92">
        <v>80000</v>
      </c>
      <c r="F152" s="11"/>
      <c r="G152" s="24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</row>
    <row r="153" spans="1:53" s="49" customFormat="1" ht="15.75">
      <c r="A153" s="2" t="s">
        <v>303</v>
      </c>
      <c r="B153" s="15">
        <v>706</v>
      </c>
      <c r="C153" s="6" t="s">
        <v>231</v>
      </c>
      <c r="D153" s="6" t="s">
        <v>304</v>
      </c>
      <c r="E153" s="92">
        <v>500000</v>
      </c>
      <c r="F153" s="11"/>
      <c r="G153" s="2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</row>
    <row r="154" spans="1:53" s="50" customFormat="1" ht="15.75">
      <c r="A154" s="2" t="s">
        <v>220</v>
      </c>
      <c r="B154" s="15">
        <v>706</v>
      </c>
      <c r="C154" s="6" t="s">
        <v>218</v>
      </c>
      <c r="D154" s="6"/>
      <c r="E154" s="92">
        <f>E155</f>
        <v>500000</v>
      </c>
      <c r="F154" s="11"/>
      <c r="G154" s="24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</row>
    <row r="155" spans="1:53" s="50" customFormat="1" ht="15.75">
      <c r="A155" s="2" t="s">
        <v>223</v>
      </c>
      <c r="B155" s="15">
        <v>706</v>
      </c>
      <c r="C155" s="6" t="s">
        <v>219</v>
      </c>
      <c r="D155" s="6"/>
      <c r="E155" s="92">
        <v>500000</v>
      </c>
      <c r="F155" s="11"/>
      <c r="G155" s="24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</row>
    <row r="156" spans="1:53" s="50" customFormat="1" ht="15.75">
      <c r="A156" s="2" t="s">
        <v>452</v>
      </c>
      <c r="B156" s="15">
        <v>706</v>
      </c>
      <c r="C156" s="6" t="s">
        <v>453</v>
      </c>
      <c r="D156" s="6"/>
      <c r="E156" s="92">
        <f>E157</f>
        <v>1745300</v>
      </c>
      <c r="F156" s="11"/>
      <c r="G156" s="24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</row>
    <row r="157" spans="1:53" s="50" customFormat="1" ht="15.75">
      <c r="A157" s="2" t="s">
        <v>303</v>
      </c>
      <c r="B157" s="15">
        <v>706</v>
      </c>
      <c r="C157" s="6" t="s">
        <v>453</v>
      </c>
      <c r="D157" s="6" t="s">
        <v>304</v>
      </c>
      <c r="E157" s="92">
        <f>E158</f>
        <v>1745300</v>
      </c>
      <c r="F157" s="11"/>
      <c r="G157" s="24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</row>
    <row r="158" spans="1:53" s="50" customFormat="1" ht="31.5">
      <c r="A158" s="60" t="s">
        <v>224</v>
      </c>
      <c r="B158" s="15">
        <v>706</v>
      </c>
      <c r="C158" s="61" t="s">
        <v>221</v>
      </c>
      <c r="D158" s="61"/>
      <c r="E158" s="92">
        <f>E159</f>
        <v>1745300</v>
      </c>
      <c r="F158" s="11"/>
      <c r="G158" s="24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</row>
    <row r="159" spans="1:53" s="50" customFormat="1" ht="31.5">
      <c r="A159" s="2" t="s">
        <v>68</v>
      </c>
      <c r="B159" s="15">
        <v>706</v>
      </c>
      <c r="C159" s="6" t="s">
        <v>222</v>
      </c>
      <c r="D159" s="6"/>
      <c r="E159" s="92">
        <f>E160+E162</f>
        <v>1745300</v>
      </c>
      <c r="F159" s="11"/>
      <c r="G159" s="24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</row>
    <row r="160" spans="1:53" s="50" customFormat="1" ht="47.25">
      <c r="A160" s="2" t="s">
        <v>335</v>
      </c>
      <c r="B160" s="15">
        <v>706</v>
      </c>
      <c r="C160" s="6" t="s">
        <v>229</v>
      </c>
      <c r="D160" s="6"/>
      <c r="E160" s="104">
        <f>E161</f>
        <v>592400</v>
      </c>
      <c r="F160" s="11"/>
      <c r="G160" s="24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</row>
    <row r="161" spans="1:53" s="50" customFormat="1" ht="31.5">
      <c r="A161" s="2" t="s">
        <v>324</v>
      </c>
      <c r="B161" s="15">
        <v>706</v>
      </c>
      <c r="C161" s="6" t="s">
        <v>229</v>
      </c>
      <c r="D161" s="6" t="s">
        <v>302</v>
      </c>
      <c r="E161" s="92">
        <v>592400</v>
      </c>
      <c r="F161" s="11"/>
      <c r="G161" s="24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</row>
    <row r="162" spans="1:53" s="50" customFormat="1" ht="31.5">
      <c r="A162" s="2" t="s">
        <v>518</v>
      </c>
      <c r="B162" s="15">
        <v>706</v>
      </c>
      <c r="C162" s="6" t="s">
        <v>230</v>
      </c>
      <c r="D162" s="6"/>
      <c r="E162" s="92">
        <f>E163</f>
        <v>1152900</v>
      </c>
      <c r="F162" s="11"/>
      <c r="G162" s="24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</row>
    <row r="163" spans="1:53" s="50" customFormat="1" ht="31.5">
      <c r="A163" s="2" t="s">
        <v>324</v>
      </c>
      <c r="B163" s="15">
        <v>706</v>
      </c>
      <c r="C163" s="6" t="s">
        <v>230</v>
      </c>
      <c r="D163" s="6" t="s">
        <v>302</v>
      </c>
      <c r="E163" s="92">
        <v>1152900</v>
      </c>
      <c r="F163" s="11"/>
      <c r="G163" s="24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</row>
    <row r="164" spans="1:53" s="50" customFormat="1" ht="31.5">
      <c r="A164" s="31" t="s">
        <v>2</v>
      </c>
      <c r="B164" s="39">
        <v>706</v>
      </c>
      <c r="C164" s="4" t="s">
        <v>151</v>
      </c>
      <c r="D164" s="4"/>
      <c r="E164" s="103">
        <f>E165+E186+E191+E194+E198</f>
        <v>142163800</v>
      </c>
      <c r="F164" s="11"/>
      <c r="G164" s="24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</row>
    <row r="165" spans="1:53" s="50" customFormat="1" ht="47.25">
      <c r="A165" s="2" t="s">
        <v>153</v>
      </c>
      <c r="B165" s="15">
        <v>706</v>
      </c>
      <c r="C165" s="6" t="s">
        <v>152</v>
      </c>
      <c r="D165" s="6"/>
      <c r="E165" s="92">
        <f>E166+E168+E177+E182+E184+E171+E173+E175+E180</f>
        <v>97778200</v>
      </c>
      <c r="F165" s="11"/>
      <c r="G165" s="24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</row>
    <row r="166" spans="1:53" s="50" customFormat="1" ht="47.25">
      <c r="A166" s="2" t="s">
        <v>398</v>
      </c>
      <c r="B166" s="15">
        <v>706</v>
      </c>
      <c r="C166" s="6" t="s">
        <v>351</v>
      </c>
      <c r="D166" s="6"/>
      <c r="E166" s="92">
        <f>E167</f>
        <v>922400</v>
      </c>
      <c r="F166" s="11"/>
      <c r="G166" s="24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</row>
    <row r="167" spans="1:53" s="49" customFormat="1" ht="31.5">
      <c r="A167" s="2" t="s">
        <v>308</v>
      </c>
      <c r="B167" s="15">
        <v>706</v>
      </c>
      <c r="C167" s="6" t="s">
        <v>351</v>
      </c>
      <c r="D167" s="6" t="s">
        <v>309</v>
      </c>
      <c r="E167" s="92">
        <v>922400</v>
      </c>
      <c r="F167" s="11"/>
      <c r="G167" s="2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</row>
    <row r="168" spans="1:53" s="50" customFormat="1" ht="68.25" customHeight="1">
      <c r="A168" s="2" t="s">
        <v>374</v>
      </c>
      <c r="B168" s="15">
        <v>706</v>
      </c>
      <c r="C168" s="6" t="s">
        <v>37</v>
      </c>
      <c r="D168" s="6"/>
      <c r="E168" s="92">
        <f>E170+E169</f>
        <v>27335800</v>
      </c>
      <c r="F168" s="11"/>
      <c r="G168" s="24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</row>
    <row r="169" spans="1:53" s="49" customFormat="1" ht="15.75">
      <c r="A169" s="2" t="s">
        <v>253</v>
      </c>
      <c r="B169" s="15">
        <v>706</v>
      </c>
      <c r="C169" s="6" t="s">
        <v>37</v>
      </c>
      <c r="D169" s="6" t="s">
        <v>311</v>
      </c>
      <c r="E169" s="92">
        <v>6503000</v>
      </c>
      <c r="F169" s="11"/>
      <c r="G169" s="2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</row>
    <row r="170" spans="1:53" s="50" customFormat="1" ht="31.5">
      <c r="A170" s="2" t="s">
        <v>308</v>
      </c>
      <c r="B170" s="15">
        <v>706</v>
      </c>
      <c r="C170" s="6" t="s">
        <v>37</v>
      </c>
      <c r="D170" s="6" t="s">
        <v>309</v>
      </c>
      <c r="E170" s="92">
        <v>20832800</v>
      </c>
      <c r="F170" s="11"/>
      <c r="G170" s="24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</row>
    <row r="171" spans="1:53" s="50" customFormat="1" ht="31.5">
      <c r="A171" s="98" t="s">
        <v>526</v>
      </c>
      <c r="B171" s="15">
        <v>706</v>
      </c>
      <c r="C171" s="6" t="s">
        <v>541</v>
      </c>
      <c r="D171" s="6"/>
      <c r="E171" s="92">
        <f>E172</f>
        <v>45000</v>
      </c>
      <c r="F171" s="11"/>
      <c r="G171" s="24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</row>
    <row r="172" spans="1:53" s="50" customFormat="1" ht="31.5">
      <c r="A172" s="98" t="s">
        <v>308</v>
      </c>
      <c r="B172" s="15">
        <v>706</v>
      </c>
      <c r="C172" s="6" t="s">
        <v>541</v>
      </c>
      <c r="D172" s="6" t="s">
        <v>309</v>
      </c>
      <c r="E172" s="92">
        <v>45000</v>
      </c>
      <c r="F172" s="11"/>
      <c r="G172" s="24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</row>
    <row r="173" spans="1:53" s="50" customFormat="1" ht="31.5">
      <c r="A173" s="98" t="s">
        <v>528</v>
      </c>
      <c r="B173" s="15">
        <v>706</v>
      </c>
      <c r="C173" s="6" t="s">
        <v>542</v>
      </c>
      <c r="D173" s="6"/>
      <c r="E173" s="92">
        <f>E174</f>
        <v>30000</v>
      </c>
      <c r="F173" s="11"/>
      <c r="G173" s="24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</row>
    <row r="174" spans="1:53" s="50" customFormat="1" ht="31.5">
      <c r="A174" s="98" t="s">
        <v>308</v>
      </c>
      <c r="B174" s="15">
        <v>706</v>
      </c>
      <c r="C174" s="6" t="s">
        <v>542</v>
      </c>
      <c r="D174" s="6" t="s">
        <v>309</v>
      </c>
      <c r="E174" s="92">
        <v>30000</v>
      </c>
      <c r="F174" s="11"/>
      <c r="G174" s="24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</row>
    <row r="175" spans="1:53" s="50" customFormat="1" ht="31.5">
      <c r="A175" s="98" t="s">
        <v>530</v>
      </c>
      <c r="B175" s="15">
        <v>706</v>
      </c>
      <c r="C175" s="6" t="s">
        <v>543</v>
      </c>
      <c r="D175" s="6"/>
      <c r="E175" s="92">
        <f>E176</f>
        <v>30000</v>
      </c>
      <c r="F175" s="11"/>
      <c r="G175" s="24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</row>
    <row r="176" spans="1:53" s="50" customFormat="1" ht="31.5">
      <c r="A176" s="98" t="s">
        <v>308</v>
      </c>
      <c r="B176" s="15">
        <v>706</v>
      </c>
      <c r="C176" s="6" t="s">
        <v>543</v>
      </c>
      <c r="D176" s="6" t="s">
        <v>309</v>
      </c>
      <c r="E176" s="92">
        <v>30000</v>
      </c>
      <c r="F176" s="11"/>
      <c r="G176" s="24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</row>
    <row r="177" spans="1:53" s="50" customFormat="1" ht="15.75">
      <c r="A177" s="2" t="s">
        <v>321</v>
      </c>
      <c r="B177" s="15">
        <v>706</v>
      </c>
      <c r="C177" s="6" t="s">
        <v>154</v>
      </c>
      <c r="D177" s="6"/>
      <c r="E177" s="92">
        <f>E179+E178</f>
        <v>43931000</v>
      </c>
      <c r="F177" s="11"/>
      <c r="G177" s="24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</row>
    <row r="178" spans="1:53" s="50" customFormat="1" ht="15.75">
      <c r="A178" s="2" t="s">
        <v>253</v>
      </c>
      <c r="B178" s="15">
        <v>706</v>
      </c>
      <c r="C178" s="6" t="s">
        <v>154</v>
      </c>
      <c r="D178" s="6" t="s">
        <v>311</v>
      </c>
      <c r="E178" s="92">
        <v>5300000</v>
      </c>
      <c r="F178" s="11"/>
      <c r="G178" s="24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</row>
    <row r="179" spans="1:53" s="50" customFormat="1" ht="31.5">
      <c r="A179" s="2" t="s">
        <v>308</v>
      </c>
      <c r="B179" s="15">
        <v>706</v>
      </c>
      <c r="C179" s="6" t="s">
        <v>154</v>
      </c>
      <c r="D179" s="6" t="s">
        <v>309</v>
      </c>
      <c r="E179" s="92">
        <v>38631000</v>
      </c>
      <c r="F179" s="11"/>
      <c r="G179" s="24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</row>
    <row r="180" spans="1:53" s="50" customFormat="1" ht="15.75">
      <c r="A180" s="98" t="s">
        <v>554</v>
      </c>
      <c r="B180" s="15">
        <v>706</v>
      </c>
      <c r="C180" s="109" t="s">
        <v>555</v>
      </c>
      <c r="D180" s="109"/>
      <c r="E180" s="92">
        <f>E181</f>
        <v>500000</v>
      </c>
      <c r="F180" s="11"/>
      <c r="G180" s="24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</row>
    <row r="181" spans="1:53" s="50" customFormat="1" ht="15.75">
      <c r="A181" s="98" t="s">
        <v>253</v>
      </c>
      <c r="B181" s="15">
        <v>706</v>
      </c>
      <c r="C181" s="109" t="s">
        <v>555</v>
      </c>
      <c r="D181" s="109" t="s">
        <v>311</v>
      </c>
      <c r="E181" s="92">
        <v>500000</v>
      </c>
      <c r="F181" s="11"/>
      <c r="G181" s="24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</row>
    <row r="182" spans="1:53" s="50" customFormat="1" ht="18.75" customHeight="1">
      <c r="A182" s="2" t="s">
        <v>269</v>
      </c>
      <c r="B182" s="15">
        <v>706</v>
      </c>
      <c r="C182" s="6" t="s">
        <v>155</v>
      </c>
      <c r="D182" s="6"/>
      <c r="E182" s="92">
        <f>E183</f>
        <v>24834000</v>
      </c>
      <c r="F182" s="11"/>
      <c r="G182" s="24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</row>
    <row r="183" spans="1:53" s="50" customFormat="1" ht="31.5">
      <c r="A183" s="2" t="s">
        <v>308</v>
      </c>
      <c r="B183" s="15">
        <v>706</v>
      </c>
      <c r="C183" s="6" t="s">
        <v>155</v>
      </c>
      <c r="D183" s="6" t="s">
        <v>309</v>
      </c>
      <c r="E183" s="92">
        <v>24834000</v>
      </c>
      <c r="F183" s="11"/>
      <c r="G183" s="24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</row>
    <row r="184" spans="1:53" s="50" customFormat="1" ht="15.75">
      <c r="A184" s="2" t="s">
        <v>322</v>
      </c>
      <c r="B184" s="15">
        <v>706</v>
      </c>
      <c r="C184" s="6" t="s">
        <v>156</v>
      </c>
      <c r="D184" s="6"/>
      <c r="E184" s="92">
        <f>E185</f>
        <v>150000</v>
      </c>
      <c r="F184" s="11"/>
      <c r="G184" s="24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</row>
    <row r="185" spans="1:53" s="50" customFormat="1" ht="31.5">
      <c r="A185" s="2" t="s">
        <v>324</v>
      </c>
      <c r="B185" s="15">
        <v>706</v>
      </c>
      <c r="C185" s="6" t="s">
        <v>156</v>
      </c>
      <c r="D185" s="6" t="s">
        <v>302</v>
      </c>
      <c r="E185" s="92">
        <v>150000</v>
      </c>
      <c r="F185" s="11"/>
      <c r="G185" s="24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</row>
    <row r="186" spans="1:53" s="50" customFormat="1" ht="31.5">
      <c r="A186" s="2" t="s">
        <v>4</v>
      </c>
      <c r="B186" s="15">
        <v>706</v>
      </c>
      <c r="C186" s="6" t="s">
        <v>157</v>
      </c>
      <c r="D186" s="6"/>
      <c r="E186" s="92">
        <f>E189+E187</f>
        <v>38900600</v>
      </c>
      <c r="F186" s="11"/>
      <c r="G186" s="24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</row>
    <row r="187" spans="1:53" s="50" customFormat="1" ht="47.25">
      <c r="A187" s="2" t="s">
        <v>373</v>
      </c>
      <c r="B187" s="15">
        <v>706</v>
      </c>
      <c r="C187" s="6" t="s">
        <v>36</v>
      </c>
      <c r="D187" s="6"/>
      <c r="E187" s="92">
        <f>E188</f>
        <v>9526600</v>
      </c>
      <c r="F187" s="11"/>
      <c r="G187" s="24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</row>
    <row r="188" spans="1:53" s="50" customFormat="1" ht="31.5">
      <c r="A188" s="2" t="s">
        <v>308</v>
      </c>
      <c r="B188" s="15">
        <v>706</v>
      </c>
      <c r="C188" s="6" t="s">
        <v>36</v>
      </c>
      <c r="D188" s="6" t="s">
        <v>309</v>
      </c>
      <c r="E188" s="92">
        <v>9526600</v>
      </c>
      <c r="F188" s="11"/>
      <c r="G188" s="24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</row>
    <row r="189" spans="1:53" s="49" customFormat="1" ht="15.75">
      <c r="A189" s="2" t="s">
        <v>109</v>
      </c>
      <c r="B189" s="15">
        <v>706</v>
      </c>
      <c r="C189" s="6" t="s">
        <v>158</v>
      </c>
      <c r="D189" s="6"/>
      <c r="E189" s="92">
        <f>E190</f>
        <v>29374000</v>
      </c>
      <c r="F189" s="11"/>
      <c r="G189" s="2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</row>
    <row r="190" spans="1:53" s="49" customFormat="1" ht="31.5">
      <c r="A190" s="2" t="s">
        <v>308</v>
      </c>
      <c r="B190" s="15">
        <v>706</v>
      </c>
      <c r="C190" s="6" t="s">
        <v>158</v>
      </c>
      <c r="D190" s="6" t="s">
        <v>309</v>
      </c>
      <c r="E190" s="92">
        <v>29374000</v>
      </c>
      <c r="F190" s="11"/>
      <c r="G190" s="2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</row>
    <row r="191" spans="1:53" s="49" customFormat="1" ht="34.5" customHeight="1">
      <c r="A191" s="2" t="s">
        <v>46</v>
      </c>
      <c r="B191" s="15">
        <v>706</v>
      </c>
      <c r="C191" s="6" t="s">
        <v>159</v>
      </c>
      <c r="D191" s="6"/>
      <c r="E191" s="92">
        <f>E192</f>
        <v>3500000</v>
      </c>
      <c r="F191" s="11"/>
      <c r="G191" s="2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</row>
    <row r="192" spans="1:53" s="49" customFormat="1" ht="15.75">
      <c r="A192" s="2" t="s">
        <v>306</v>
      </c>
      <c r="B192" s="15">
        <v>706</v>
      </c>
      <c r="C192" s="6" t="s">
        <v>160</v>
      </c>
      <c r="D192" s="6"/>
      <c r="E192" s="92">
        <f>E193</f>
        <v>3500000</v>
      </c>
      <c r="F192" s="11"/>
      <c r="G192" s="24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</row>
    <row r="193" spans="1:53" s="49" customFormat="1" ht="31.5">
      <c r="A193" s="2" t="s">
        <v>324</v>
      </c>
      <c r="B193" s="15">
        <v>706</v>
      </c>
      <c r="C193" s="6" t="s">
        <v>160</v>
      </c>
      <c r="D193" s="6" t="s">
        <v>302</v>
      </c>
      <c r="E193" s="92">
        <v>3500000</v>
      </c>
      <c r="F193" s="11"/>
      <c r="G193" s="24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</row>
    <row r="194" spans="1:53" s="49" customFormat="1" ht="31.5">
      <c r="A194" s="2" t="s">
        <v>161</v>
      </c>
      <c r="B194" s="15">
        <v>706</v>
      </c>
      <c r="C194" s="6" t="s">
        <v>162</v>
      </c>
      <c r="D194" s="6"/>
      <c r="E194" s="92">
        <f>E195</f>
        <v>1047000</v>
      </c>
      <c r="F194" s="11"/>
      <c r="G194" s="24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</row>
    <row r="195" spans="1:53" s="49" customFormat="1" ht="31.5">
      <c r="A195" s="2" t="s">
        <v>307</v>
      </c>
      <c r="B195" s="15">
        <v>706</v>
      </c>
      <c r="C195" s="6" t="s">
        <v>163</v>
      </c>
      <c r="D195" s="6"/>
      <c r="E195" s="92">
        <f>E196</f>
        <v>1047000</v>
      </c>
      <c r="F195" s="11"/>
      <c r="G195" s="2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</row>
    <row r="196" spans="1:53" s="49" customFormat="1" ht="31.5">
      <c r="A196" s="2" t="s">
        <v>324</v>
      </c>
      <c r="B196" s="15">
        <v>706</v>
      </c>
      <c r="C196" s="6" t="s">
        <v>163</v>
      </c>
      <c r="D196" s="6" t="s">
        <v>302</v>
      </c>
      <c r="E196" s="92">
        <v>1047000</v>
      </c>
      <c r="F196" s="11"/>
      <c r="G196" s="2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</row>
    <row r="197" spans="1:53" s="49" customFormat="1" ht="63">
      <c r="A197" s="2" t="s">
        <v>414</v>
      </c>
      <c r="B197" s="15">
        <v>706</v>
      </c>
      <c r="C197" s="6" t="s">
        <v>368</v>
      </c>
      <c r="D197" s="6"/>
      <c r="E197" s="92">
        <v>0</v>
      </c>
      <c r="F197" s="11"/>
      <c r="G197" s="2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</row>
    <row r="198" spans="1:53" s="49" customFormat="1" ht="78.75">
      <c r="A198" s="2" t="s">
        <v>62</v>
      </c>
      <c r="B198" s="15">
        <v>706</v>
      </c>
      <c r="C198" s="6" t="s">
        <v>415</v>
      </c>
      <c r="D198" s="6"/>
      <c r="E198" s="92">
        <f>E199</f>
        <v>938000</v>
      </c>
      <c r="F198" s="11"/>
      <c r="G198" s="24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</row>
    <row r="199" spans="1:53" s="49" customFormat="1" ht="63">
      <c r="A199" s="2" t="s">
        <v>365</v>
      </c>
      <c r="B199" s="15">
        <v>706</v>
      </c>
      <c r="C199" s="6" t="s">
        <v>416</v>
      </c>
      <c r="D199" s="6"/>
      <c r="E199" s="92">
        <f>E200</f>
        <v>938000</v>
      </c>
      <c r="F199" s="11"/>
      <c r="G199" s="24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</row>
    <row r="200" spans="1:53" s="49" customFormat="1" ht="31.5">
      <c r="A200" s="2" t="s">
        <v>308</v>
      </c>
      <c r="B200" s="15">
        <v>706</v>
      </c>
      <c r="C200" s="6" t="s">
        <v>416</v>
      </c>
      <c r="D200" s="6" t="s">
        <v>309</v>
      </c>
      <c r="E200" s="92">
        <v>938000</v>
      </c>
      <c r="F200" s="11"/>
      <c r="G200" s="24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</row>
    <row r="201" spans="1:53" s="49" customFormat="1" ht="31.5">
      <c r="A201" s="31" t="s">
        <v>81</v>
      </c>
      <c r="B201" s="39">
        <v>706</v>
      </c>
      <c r="C201" s="4" t="s">
        <v>164</v>
      </c>
      <c r="D201" s="4"/>
      <c r="E201" s="103">
        <f>E202+E207+E217+E232+E230+E235</f>
        <v>98437746.84</v>
      </c>
      <c r="F201" s="11"/>
      <c r="G201" s="24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</row>
    <row r="202" spans="1:53" s="49" customFormat="1" ht="31.5">
      <c r="A202" s="2" t="s">
        <v>165</v>
      </c>
      <c r="B202" s="15">
        <v>706</v>
      </c>
      <c r="C202" s="6" t="s">
        <v>166</v>
      </c>
      <c r="D202" s="6"/>
      <c r="E202" s="92">
        <f>E203</f>
        <v>4548000</v>
      </c>
      <c r="F202" s="11"/>
      <c r="G202" s="2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</row>
    <row r="203" spans="1:53" s="49" customFormat="1" ht="15.75">
      <c r="A203" s="2" t="s">
        <v>325</v>
      </c>
      <c r="B203" s="15">
        <v>706</v>
      </c>
      <c r="C203" s="6" t="s">
        <v>167</v>
      </c>
      <c r="D203" s="6"/>
      <c r="E203" s="92">
        <f>E204+E205+E206</f>
        <v>4548000</v>
      </c>
      <c r="F203" s="11"/>
      <c r="G203" s="2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</row>
    <row r="204" spans="1:53" s="49" customFormat="1" ht="47.25">
      <c r="A204" s="2" t="s">
        <v>300</v>
      </c>
      <c r="B204" s="15">
        <v>706</v>
      </c>
      <c r="C204" s="6" t="s">
        <v>167</v>
      </c>
      <c r="D204" s="6" t="s">
        <v>301</v>
      </c>
      <c r="E204" s="92">
        <v>3639000</v>
      </c>
      <c r="F204" s="11"/>
      <c r="G204" s="2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</row>
    <row r="205" spans="1:53" s="49" customFormat="1" ht="31.5">
      <c r="A205" s="2" t="s">
        <v>324</v>
      </c>
      <c r="B205" s="15">
        <v>706</v>
      </c>
      <c r="C205" s="6" t="s">
        <v>167</v>
      </c>
      <c r="D205" s="6" t="s">
        <v>302</v>
      </c>
      <c r="E205" s="92">
        <v>658000</v>
      </c>
      <c r="F205" s="11"/>
      <c r="G205" s="2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</row>
    <row r="206" spans="1:53" s="49" customFormat="1" ht="15.75">
      <c r="A206" s="2" t="s">
        <v>303</v>
      </c>
      <c r="B206" s="15">
        <v>706</v>
      </c>
      <c r="C206" s="6" t="s">
        <v>167</v>
      </c>
      <c r="D206" s="6" t="s">
        <v>304</v>
      </c>
      <c r="E206" s="92">
        <v>251000</v>
      </c>
      <c r="F206" s="11"/>
      <c r="G206" s="24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</row>
    <row r="207" spans="1:53" s="49" customFormat="1" ht="47.25">
      <c r="A207" s="2" t="s">
        <v>327</v>
      </c>
      <c r="B207" s="15">
        <v>706</v>
      </c>
      <c r="C207" s="6" t="s">
        <v>168</v>
      </c>
      <c r="D207" s="6"/>
      <c r="E207" s="92">
        <f>E208+E213+E215</f>
        <v>81399846.84</v>
      </c>
      <c r="F207" s="11"/>
      <c r="G207" s="2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</row>
    <row r="208" spans="1:53" s="49" customFormat="1" ht="15.75">
      <c r="A208" s="2" t="s">
        <v>325</v>
      </c>
      <c r="B208" s="15">
        <v>706</v>
      </c>
      <c r="C208" s="6" t="s">
        <v>169</v>
      </c>
      <c r="D208" s="6"/>
      <c r="E208" s="92">
        <f>E209+E210+E212+E211</f>
        <v>78216846.84</v>
      </c>
      <c r="F208" s="11"/>
      <c r="G208" s="24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</row>
    <row r="209" spans="1:53" s="49" customFormat="1" ht="47.25">
      <c r="A209" s="2" t="s">
        <v>300</v>
      </c>
      <c r="B209" s="15">
        <v>706</v>
      </c>
      <c r="C209" s="6" t="s">
        <v>169</v>
      </c>
      <c r="D209" s="6" t="s">
        <v>301</v>
      </c>
      <c r="E209" s="92">
        <v>58181000</v>
      </c>
      <c r="F209" s="11"/>
      <c r="G209" s="2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</row>
    <row r="210" spans="1:53" s="49" customFormat="1" ht="31.5">
      <c r="A210" s="2" t="s">
        <v>324</v>
      </c>
      <c r="B210" s="15">
        <v>706</v>
      </c>
      <c r="C210" s="6" t="s">
        <v>169</v>
      </c>
      <c r="D210" s="6" t="s">
        <v>302</v>
      </c>
      <c r="E210" s="92">
        <v>19354846.84</v>
      </c>
      <c r="F210" s="11"/>
      <c r="G210" s="2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</row>
    <row r="211" spans="1:53" s="49" customFormat="1" ht="15.75">
      <c r="A211" s="2" t="s">
        <v>313</v>
      </c>
      <c r="B211" s="15">
        <v>706</v>
      </c>
      <c r="C211" s="6" t="s">
        <v>169</v>
      </c>
      <c r="D211" s="6" t="s">
        <v>312</v>
      </c>
      <c r="E211" s="92">
        <v>40000</v>
      </c>
      <c r="F211" s="11"/>
      <c r="G211" s="2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</row>
    <row r="212" spans="1:53" s="49" customFormat="1" ht="15.75">
      <c r="A212" s="2" t="s">
        <v>303</v>
      </c>
      <c r="B212" s="15">
        <v>706</v>
      </c>
      <c r="C212" s="6" t="s">
        <v>169</v>
      </c>
      <c r="D212" s="6" t="s">
        <v>304</v>
      </c>
      <c r="E212" s="92">
        <v>641000</v>
      </c>
      <c r="F212" s="11"/>
      <c r="G212" s="2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</row>
    <row r="213" spans="1:53" s="49" customFormat="1" ht="31.5">
      <c r="A213" s="2" t="s">
        <v>31</v>
      </c>
      <c r="B213" s="15">
        <v>706</v>
      </c>
      <c r="C213" s="6" t="s">
        <v>170</v>
      </c>
      <c r="D213" s="6"/>
      <c r="E213" s="92">
        <f>E214</f>
        <v>2883000</v>
      </c>
      <c r="F213" s="11"/>
      <c r="G213" s="2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</row>
    <row r="214" spans="1:53" s="49" customFormat="1" ht="47.25">
      <c r="A214" s="2" t="s">
        <v>300</v>
      </c>
      <c r="B214" s="15">
        <v>706</v>
      </c>
      <c r="C214" s="6" t="s">
        <v>170</v>
      </c>
      <c r="D214" s="6" t="s">
        <v>301</v>
      </c>
      <c r="E214" s="92">
        <v>2883000</v>
      </c>
      <c r="F214" s="11"/>
      <c r="G214" s="2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</row>
    <row r="215" spans="1:53" s="49" customFormat="1" ht="31.5">
      <c r="A215" s="2" t="s">
        <v>516</v>
      </c>
      <c r="B215" s="15">
        <v>706</v>
      </c>
      <c r="C215" s="6" t="s">
        <v>515</v>
      </c>
      <c r="D215" s="6"/>
      <c r="E215" s="92">
        <f>E216</f>
        <v>300000</v>
      </c>
      <c r="F215" s="11"/>
      <c r="G215" s="2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</row>
    <row r="216" spans="1:53" s="49" customFormat="1" ht="31.5">
      <c r="A216" s="2" t="s">
        <v>324</v>
      </c>
      <c r="B216" s="15">
        <v>706</v>
      </c>
      <c r="C216" s="6" t="s">
        <v>515</v>
      </c>
      <c r="D216" s="6" t="s">
        <v>302</v>
      </c>
      <c r="E216" s="92">
        <v>300000</v>
      </c>
      <c r="F216" s="11"/>
      <c r="G216" s="24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</row>
    <row r="217" spans="1:53" s="49" customFormat="1" ht="34.5" customHeight="1">
      <c r="A217" s="2" t="s">
        <v>329</v>
      </c>
      <c r="B217" s="15">
        <v>706</v>
      </c>
      <c r="C217" s="6" t="s">
        <v>171</v>
      </c>
      <c r="D217" s="6"/>
      <c r="E217" s="92">
        <f>E218+E222+E225+E227+E220</f>
        <v>10075100</v>
      </c>
      <c r="F217" s="11"/>
      <c r="G217" s="2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</row>
    <row r="218" spans="1:53" s="49" customFormat="1" ht="31.5">
      <c r="A218" s="2" t="s">
        <v>332</v>
      </c>
      <c r="B218" s="15">
        <v>706</v>
      </c>
      <c r="C218" s="6" t="s">
        <v>172</v>
      </c>
      <c r="D218" s="6"/>
      <c r="E218" s="92">
        <f>E219</f>
        <v>2282300</v>
      </c>
      <c r="F218" s="11"/>
      <c r="G218" s="24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</row>
    <row r="219" spans="1:53" s="49" customFormat="1" ht="15.75">
      <c r="A219" s="2" t="s">
        <v>253</v>
      </c>
      <c r="B219" s="15">
        <v>706</v>
      </c>
      <c r="C219" s="6" t="s">
        <v>172</v>
      </c>
      <c r="D219" s="6" t="s">
        <v>311</v>
      </c>
      <c r="E219" s="92">
        <v>2282300</v>
      </c>
      <c r="F219" s="11"/>
      <c r="G219" s="24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</row>
    <row r="220" spans="1:53" s="49" customFormat="1" ht="47.25">
      <c r="A220" s="2" t="s">
        <v>379</v>
      </c>
      <c r="B220" s="15">
        <v>706</v>
      </c>
      <c r="C220" s="6" t="s">
        <v>380</v>
      </c>
      <c r="D220" s="6"/>
      <c r="E220" s="92">
        <f>E221</f>
        <v>44800</v>
      </c>
      <c r="F220" s="11"/>
      <c r="G220" s="2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</row>
    <row r="221" spans="1:53" s="49" customFormat="1" ht="31.5">
      <c r="A221" s="2" t="s">
        <v>324</v>
      </c>
      <c r="B221" s="15">
        <v>706</v>
      </c>
      <c r="C221" s="6" t="s">
        <v>380</v>
      </c>
      <c r="D221" s="6" t="s">
        <v>302</v>
      </c>
      <c r="E221" s="92">
        <v>44800</v>
      </c>
      <c r="F221" s="11"/>
      <c r="G221" s="24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</row>
    <row r="222" spans="1:53" s="49" customFormat="1" ht="31.5">
      <c r="A222" s="2" t="s">
        <v>328</v>
      </c>
      <c r="B222" s="15">
        <v>706</v>
      </c>
      <c r="C222" s="6" t="s">
        <v>175</v>
      </c>
      <c r="D222" s="6"/>
      <c r="E222" s="92">
        <f>E223+E224</f>
        <v>4748900</v>
      </c>
      <c r="F222" s="11"/>
      <c r="G222" s="2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</row>
    <row r="223" spans="1:53" s="49" customFormat="1" ht="47.25">
      <c r="A223" s="2" t="s">
        <v>300</v>
      </c>
      <c r="B223" s="15">
        <v>706</v>
      </c>
      <c r="C223" s="6" t="s">
        <v>175</v>
      </c>
      <c r="D223" s="6" t="s">
        <v>301</v>
      </c>
      <c r="E223" s="92">
        <v>4048000</v>
      </c>
      <c r="F223" s="11"/>
      <c r="G223" s="24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</row>
    <row r="224" spans="1:53" s="49" customFormat="1" ht="31.5">
      <c r="A224" s="2" t="s">
        <v>324</v>
      </c>
      <c r="B224" s="15">
        <v>706</v>
      </c>
      <c r="C224" s="6" t="s">
        <v>175</v>
      </c>
      <c r="D224" s="6" t="s">
        <v>302</v>
      </c>
      <c r="E224" s="92">
        <v>700900</v>
      </c>
      <c r="F224" s="11"/>
      <c r="G224" s="2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</row>
    <row r="225" spans="1:53" s="49" customFormat="1" ht="47.25">
      <c r="A225" s="2" t="s">
        <v>330</v>
      </c>
      <c r="B225" s="15">
        <v>706</v>
      </c>
      <c r="C225" s="6" t="s">
        <v>173</v>
      </c>
      <c r="D225" s="6"/>
      <c r="E225" s="92">
        <f>E226</f>
        <v>1329700</v>
      </c>
      <c r="F225" s="11"/>
      <c r="G225" s="2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</row>
    <row r="226" spans="1:53" s="49" customFormat="1" ht="47.25">
      <c r="A226" s="2" t="s">
        <v>300</v>
      </c>
      <c r="B226" s="15">
        <v>706</v>
      </c>
      <c r="C226" s="6" t="s">
        <v>173</v>
      </c>
      <c r="D226" s="6" t="s">
        <v>301</v>
      </c>
      <c r="E226" s="92">
        <v>1329700</v>
      </c>
      <c r="F226" s="11"/>
      <c r="G226" s="2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</row>
    <row r="227" spans="1:53" s="49" customFormat="1" ht="33" customHeight="1">
      <c r="A227" s="2" t="s">
        <v>331</v>
      </c>
      <c r="B227" s="15">
        <v>706</v>
      </c>
      <c r="C227" s="6" t="s">
        <v>174</v>
      </c>
      <c r="D227" s="6"/>
      <c r="E227" s="92">
        <f>E228+E229</f>
        <v>1669400</v>
      </c>
      <c r="F227" s="11"/>
      <c r="G227" s="24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</row>
    <row r="228" spans="1:53" s="49" customFormat="1" ht="47.25">
      <c r="A228" s="2" t="s">
        <v>300</v>
      </c>
      <c r="B228" s="15">
        <v>706</v>
      </c>
      <c r="C228" s="6" t="s">
        <v>174</v>
      </c>
      <c r="D228" s="6" t="s">
        <v>301</v>
      </c>
      <c r="E228" s="92">
        <v>1497000</v>
      </c>
      <c r="F228" s="11"/>
      <c r="G228" s="24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</row>
    <row r="229" spans="1:53" s="49" customFormat="1" ht="31.5">
      <c r="A229" s="2" t="s">
        <v>324</v>
      </c>
      <c r="B229" s="15">
        <v>706</v>
      </c>
      <c r="C229" s="6" t="s">
        <v>174</v>
      </c>
      <c r="D229" s="6" t="s">
        <v>302</v>
      </c>
      <c r="E229" s="92">
        <v>172400</v>
      </c>
      <c r="F229" s="11"/>
      <c r="G229" s="24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</row>
    <row r="230" spans="1:53" s="49" customFormat="1" ht="31.5">
      <c r="A230" s="2" t="s">
        <v>410</v>
      </c>
      <c r="B230" s="15">
        <v>706</v>
      </c>
      <c r="C230" s="6" t="s">
        <v>381</v>
      </c>
      <c r="D230" s="6"/>
      <c r="E230" s="92">
        <v>0</v>
      </c>
      <c r="F230" s="11"/>
      <c r="G230" s="24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</row>
    <row r="231" spans="1:53" s="49" customFormat="1" ht="31.5">
      <c r="A231" s="2" t="s">
        <v>413</v>
      </c>
      <c r="B231" s="15">
        <v>706</v>
      </c>
      <c r="C231" s="6" t="s">
        <v>369</v>
      </c>
      <c r="D231" s="6"/>
      <c r="E231" s="92">
        <v>0</v>
      </c>
      <c r="F231" s="11"/>
      <c r="G231" s="2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</row>
    <row r="232" spans="1:53" s="49" customFormat="1" ht="31.5">
      <c r="A232" s="2" t="s">
        <v>411</v>
      </c>
      <c r="B232" s="15">
        <v>706</v>
      </c>
      <c r="C232" s="6" t="s">
        <v>391</v>
      </c>
      <c r="D232" s="6"/>
      <c r="E232" s="92">
        <f>E233</f>
        <v>1145000</v>
      </c>
      <c r="F232" s="11"/>
      <c r="G232" s="2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</row>
    <row r="233" spans="1:53" s="49" customFormat="1" ht="15.75">
      <c r="A233" s="2" t="s">
        <v>85</v>
      </c>
      <c r="B233" s="15">
        <v>706</v>
      </c>
      <c r="C233" s="6" t="s">
        <v>412</v>
      </c>
      <c r="D233" s="6"/>
      <c r="E233" s="92">
        <f>E234</f>
        <v>1145000</v>
      </c>
      <c r="F233" s="11"/>
      <c r="G233" s="2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</row>
    <row r="234" spans="1:53" s="49" customFormat="1" ht="15.75">
      <c r="A234" s="2" t="s">
        <v>313</v>
      </c>
      <c r="B234" s="15">
        <v>706</v>
      </c>
      <c r="C234" s="6" t="s">
        <v>412</v>
      </c>
      <c r="D234" s="6" t="s">
        <v>312</v>
      </c>
      <c r="E234" s="92">
        <v>1145000</v>
      </c>
      <c r="F234" s="11"/>
      <c r="G234" s="2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</row>
    <row r="235" spans="1:53" s="49" customFormat="1" ht="31.5">
      <c r="A235" s="2" t="s">
        <v>404</v>
      </c>
      <c r="B235" s="15">
        <v>706</v>
      </c>
      <c r="C235" s="6" t="s">
        <v>437</v>
      </c>
      <c r="D235" s="6"/>
      <c r="E235" s="92">
        <f>E237</f>
        <v>1269800</v>
      </c>
      <c r="F235" s="11"/>
      <c r="G235" s="2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</row>
    <row r="236" spans="1:53" s="49" customFormat="1" ht="15.75">
      <c r="A236" s="2" t="s">
        <v>405</v>
      </c>
      <c r="B236" s="15">
        <v>706</v>
      </c>
      <c r="C236" s="6" t="s">
        <v>438</v>
      </c>
      <c r="D236" s="6"/>
      <c r="E236" s="92">
        <f>E237</f>
        <v>1269800</v>
      </c>
      <c r="F236" s="11"/>
      <c r="G236" s="2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</row>
    <row r="237" spans="1:53" s="49" customFormat="1" ht="31.5">
      <c r="A237" s="2" t="s">
        <v>324</v>
      </c>
      <c r="B237" s="15">
        <v>706</v>
      </c>
      <c r="C237" s="6" t="s">
        <v>438</v>
      </c>
      <c r="D237" s="6" t="s">
        <v>302</v>
      </c>
      <c r="E237" s="92">
        <v>1269800</v>
      </c>
      <c r="F237" s="11"/>
      <c r="G237" s="24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</row>
    <row r="238" spans="1:53" s="49" customFormat="1" ht="63">
      <c r="A238" s="31" t="s">
        <v>176</v>
      </c>
      <c r="B238" s="39">
        <v>706</v>
      </c>
      <c r="C238" s="4" t="s">
        <v>177</v>
      </c>
      <c r="D238" s="4"/>
      <c r="E238" s="103">
        <f>E256+E259+E281+E296+E313+E320+E246+E272+E239+E253</f>
        <v>297977238.483</v>
      </c>
      <c r="F238" s="11"/>
      <c r="G238" s="24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</row>
    <row r="239" spans="1:53" s="49" customFormat="1" ht="15.75">
      <c r="A239" s="2" t="s">
        <v>519</v>
      </c>
      <c r="B239" s="15">
        <v>706</v>
      </c>
      <c r="C239" s="6" t="s">
        <v>392</v>
      </c>
      <c r="D239" s="6"/>
      <c r="E239" s="92">
        <f>E244+E242+E240</f>
        <v>134042208.57</v>
      </c>
      <c r="F239" s="11"/>
      <c r="G239" s="24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</row>
    <row r="240" spans="1:53" s="49" customFormat="1" ht="63">
      <c r="A240" s="2" t="s">
        <v>461</v>
      </c>
      <c r="B240" s="15">
        <v>706</v>
      </c>
      <c r="C240" s="6" t="s">
        <v>491</v>
      </c>
      <c r="D240" s="6"/>
      <c r="E240" s="92">
        <f>E241</f>
        <v>55462100</v>
      </c>
      <c r="F240" s="11"/>
      <c r="G240" s="24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</row>
    <row r="241" spans="1:53" s="49" customFormat="1" ht="15.75">
      <c r="A241" s="2" t="s">
        <v>253</v>
      </c>
      <c r="B241" s="15">
        <v>706</v>
      </c>
      <c r="C241" s="6" t="s">
        <v>491</v>
      </c>
      <c r="D241" s="6" t="s">
        <v>311</v>
      </c>
      <c r="E241" s="92">
        <v>55462100</v>
      </c>
      <c r="F241" s="11"/>
      <c r="G241" s="24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</row>
    <row r="242" spans="1:53" s="49" customFormat="1" ht="47.25">
      <c r="A242" s="2" t="s">
        <v>462</v>
      </c>
      <c r="B242" s="15">
        <v>706</v>
      </c>
      <c r="C242" s="6" t="s">
        <v>463</v>
      </c>
      <c r="D242" s="6"/>
      <c r="E242" s="92">
        <f>E243</f>
        <v>50000000</v>
      </c>
      <c r="F242" s="11"/>
      <c r="G242" s="24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</row>
    <row r="243" spans="1:53" s="49" customFormat="1" ht="15.75">
      <c r="A243" s="2" t="s">
        <v>253</v>
      </c>
      <c r="B243" s="15">
        <v>706</v>
      </c>
      <c r="C243" s="6" t="s">
        <v>463</v>
      </c>
      <c r="D243" s="6" t="s">
        <v>311</v>
      </c>
      <c r="E243" s="92">
        <v>50000000</v>
      </c>
      <c r="F243" s="11"/>
      <c r="G243" s="24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</row>
    <row r="244" spans="1:53" s="49" customFormat="1" ht="15.75">
      <c r="A244" s="2" t="s">
        <v>382</v>
      </c>
      <c r="B244" s="15">
        <v>706</v>
      </c>
      <c r="C244" s="6" t="s">
        <v>393</v>
      </c>
      <c r="D244" s="6"/>
      <c r="E244" s="92">
        <f>E245</f>
        <v>28580108.57</v>
      </c>
      <c r="F244" s="11"/>
      <c r="G244" s="24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</row>
    <row r="245" spans="1:53" s="49" customFormat="1" ht="15.75">
      <c r="A245" s="2" t="s">
        <v>253</v>
      </c>
      <c r="B245" s="15">
        <v>706</v>
      </c>
      <c r="C245" s="6" t="s">
        <v>393</v>
      </c>
      <c r="D245" s="6" t="s">
        <v>311</v>
      </c>
      <c r="E245" s="92">
        <v>28580108.57</v>
      </c>
      <c r="F245" s="11"/>
      <c r="G245" s="24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</row>
    <row r="246" spans="1:53" s="49" customFormat="1" ht="31.5">
      <c r="A246" s="2" t="s">
        <v>339</v>
      </c>
      <c r="B246" s="15">
        <v>706</v>
      </c>
      <c r="C246" s="6" t="s">
        <v>178</v>
      </c>
      <c r="D246" s="6"/>
      <c r="E246" s="92">
        <f>E247+E249+E251</f>
        <v>13345900</v>
      </c>
      <c r="F246" s="11"/>
      <c r="G246" s="24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</row>
    <row r="247" spans="1:53" s="49" customFormat="1" ht="15.75">
      <c r="A247" s="2" t="s">
        <v>350</v>
      </c>
      <c r="B247" s="15">
        <v>706</v>
      </c>
      <c r="C247" s="6" t="s">
        <v>396</v>
      </c>
      <c r="D247" s="6"/>
      <c r="E247" s="92">
        <f>E248</f>
        <v>10040200</v>
      </c>
      <c r="F247" s="11"/>
      <c r="G247" s="24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</row>
    <row r="248" spans="1:53" s="49" customFormat="1" ht="31.5">
      <c r="A248" s="2" t="s">
        <v>232</v>
      </c>
      <c r="B248" s="15">
        <v>706</v>
      </c>
      <c r="C248" s="6" t="s">
        <v>396</v>
      </c>
      <c r="D248" s="6" t="s">
        <v>315</v>
      </c>
      <c r="E248" s="92">
        <v>10040200</v>
      </c>
      <c r="F248" s="11"/>
      <c r="G248" s="24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</row>
    <row r="249" spans="1:53" s="49" customFormat="1" ht="36.75" customHeight="1">
      <c r="A249" s="2" t="s">
        <v>492</v>
      </c>
      <c r="B249" s="15">
        <v>706</v>
      </c>
      <c r="C249" s="6" t="s">
        <v>484</v>
      </c>
      <c r="D249" s="6"/>
      <c r="E249" s="92">
        <f>E250</f>
        <v>1305700</v>
      </c>
      <c r="F249" s="11"/>
      <c r="G249" s="24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</row>
    <row r="250" spans="1:53" s="49" customFormat="1" ht="33.75" customHeight="1">
      <c r="A250" s="2" t="s">
        <v>104</v>
      </c>
      <c r="B250" s="15">
        <v>706</v>
      </c>
      <c r="C250" s="6" t="s">
        <v>484</v>
      </c>
      <c r="D250" s="6" t="s">
        <v>315</v>
      </c>
      <c r="E250" s="92">
        <v>1305700</v>
      </c>
      <c r="F250" s="11"/>
      <c r="G250" s="24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</row>
    <row r="251" spans="1:53" s="49" customFormat="1" ht="33.75" customHeight="1">
      <c r="A251" s="98" t="s">
        <v>232</v>
      </c>
      <c r="B251" s="15">
        <v>706</v>
      </c>
      <c r="C251" s="109" t="s">
        <v>524</v>
      </c>
      <c r="D251" s="109"/>
      <c r="E251" s="91">
        <f>E252</f>
        <v>2000000</v>
      </c>
      <c r="F251" s="11"/>
      <c r="G251" s="24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</row>
    <row r="252" spans="1:53" s="49" customFormat="1" ht="33.75" customHeight="1">
      <c r="A252" s="98" t="s">
        <v>104</v>
      </c>
      <c r="B252" s="15">
        <v>706</v>
      </c>
      <c r="C252" s="109" t="s">
        <v>524</v>
      </c>
      <c r="D252" s="109" t="s">
        <v>315</v>
      </c>
      <c r="E252" s="91">
        <v>2000000</v>
      </c>
      <c r="F252" s="11"/>
      <c r="G252" s="24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</row>
    <row r="253" spans="1:53" s="49" customFormat="1" ht="19.5" customHeight="1">
      <c r="A253" s="98" t="s">
        <v>551</v>
      </c>
      <c r="B253" s="15">
        <v>706</v>
      </c>
      <c r="C253" s="109" t="s">
        <v>552</v>
      </c>
      <c r="D253" s="6"/>
      <c r="E253" s="92">
        <f>E254</f>
        <v>680000</v>
      </c>
      <c r="F253" s="11"/>
      <c r="G253" s="24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</row>
    <row r="254" spans="1:53" s="49" customFormat="1" ht="20.25" customHeight="1">
      <c r="A254" s="98" t="s">
        <v>549</v>
      </c>
      <c r="B254" s="15">
        <v>706</v>
      </c>
      <c r="C254" s="109" t="s">
        <v>550</v>
      </c>
      <c r="D254" s="109"/>
      <c r="E254" s="92">
        <f>E255</f>
        <v>680000</v>
      </c>
      <c r="F254" s="11"/>
      <c r="G254" s="24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</row>
    <row r="255" spans="1:53" s="49" customFormat="1" ht="20.25" customHeight="1">
      <c r="A255" s="98" t="s">
        <v>253</v>
      </c>
      <c r="B255" s="15">
        <v>706</v>
      </c>
      <c r="C255" s="109" t="s">
        <v>550</v>
      </c>
      <c r="D255" s="109" t="s">
        <v>311</v>
      </c>
      <c r="E255" s="92">
        <v>680000</v>
      </c>
      <c r="F255" s="11"/>
      <c r="G255" s="24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</row>
    <row r="256" spans="1:53" s="49" customFormat="1" ht="63">
      <c r="A256" s="2" t="s">
        <v>336</v>
      </c>
      <c r="B256" s="15">
        <v>706</v>
      </c>
      <c r="C256" s="6" t="s">
        <v>179</v>
      </c>
      <c r="D256" s="6"/>
      <c r="E256" s="92">
        <f>E257</f>
        <v>35562642.64</v>
      </c>
      <c r="F256" s="11"/>
      <c r="G256" s="24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</row>
    <row r="257" spans="1:53" s="49" customFormat="1" ht="31.5">
      <c r="A257" s="2" t="s">
        <v>232</v>
      </c>
      <c r="B257" s="15">
        <v>706</v>
      </c>
      <c r="C257" s="6" t="s">
        <v>233</v>
      </c>
      <c r="D257" s="6"/>
      <c r="E257" s="92">
        <f>E258</f>
        <v>35562642.64</v>
      </c>
      <c r="F257" s="11"/>
      <c r="G257" s="24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</row>
    <row r="258" spans="1:53" s="49" customFormat="1" ht="31.5">
      <c r="A258" s="2" t="s">
        <v>104</v>
      </c>
      <c r="B258" s="15">
        <v>706</v>
      </c>
      <c r="C258" s="6" t="s">
        <v>233</v>
      </c>
      <c r="D258" s="6" t="s">
        <v>315</v>
      </c>
      <c r="E258" s="92">
        <v>35562642.64</v>
      </c>
      <c r="F258" s="11"/>
      <c r="G258" s="24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</row>
    <row r="259" spans="1:53" s="49" customFormat="1" ht="31.5">
      <c r="A259" s="2" t="s">
        <v>472</v>
      </c>
      <c r="B259" s="15">
        <v>706</v>
      </c>
      <c r="C259" s="6" t="s">
        <v>180</v>
      </c>
      <c r="D259" s="6"/>
      <c r="E259" s="92">
        <f>E266+E269+E264+E262+E260</f>
        <v>22477000</v>
      </c>
      <c r="F259" s="11"/>
      <c r="G259" s="24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</row>
    <row r="260" spans="1:53" s="49" customFormat="1" ht="31.5">
      <c r="A260" s="2" t="s">
        <v>609</v>
      </c>
      <c r="B260" s="15">
        <v>706</v>
      </c>
      <c r="C260" s="6" t="s">
        <v>608</v>
      </c>
      <c r="D260" s="6"/>
      <c r="E260" s="92">
        <f>E261</f>
        <v>1975500</v>
      </c>
      <c r="F260" s="11"/>
      <c r="G260" s="24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</row>
    <row r="261" spans="1:53" s="49" customFormat="1" ht="15.75">
      <c r="A261" s="2" t="s">
        <v>253</v>
      </c>
      <c r="B261" s="15">
        <v>706</v>
      </c>
      <c r="C261" s="6" t="s">
        <v>608</v>
      </c>
      <c r="D261" s="6" t="s">
        <v>311</v>
      </c>
      <c r="E261" s="92">
        <v>1975500</v>
      </c>
      <c r="F261" s="11"/>
      <c r="G261" s="24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</row>
    <row r="262" spans="1:53" s="49" customFormat="1" ht="36.75" customHeight="1">
      <c r="A262" s="98" t="s">
        <v>538</v>
      </c>
      <c r="B262" s="15">
        <v>706</v>
      </c>
      <c r="C262" s="109" t="s">
        <v>561</v>
      </c>
      <c r="D262" s="6"/>
      <c r="E262" s="92">
        <f>E263</f>
        <v>2230000</v>
      </c>
      <c r="F262" s="11"/>
      <c r="G262" s="24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</row>
    <row r="263" spans="1:53" s="49" customFormat="1" ht="15.75">
      <c r="A263" s="2" t="s">
        <v>253</v>
      </c>
      <c r="B263" s="15">
        <v>706</v>
      </c>
      <c r="C263" s="109" t="s">
        <v>561</v>
      </c>
      <c r="D263" s="6" t="s">
        <v>311</v>
      </c>
      <c r="E263" s="92">
        <v>2230000</v>
      </c>
      <c r="F263" s="11"/>
      <c r="G263" s="24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</row>
    <row r="264" spans="1:53" s="49" customFormat="1" ht="31.5">
      <c r="A264" s="98" t="s">
        <v>526</v>
      </c>
      <c r="B264" s="15">
        <v>706</v>
      </c>
      <c r="C264" s="109" t="s">
        <v>548</v>
      </c>
      <c r="D264" s="109"/>
      <c r="E264" s="92">
        <f>E265</f>
        <v>800000</v>
      </c>
      <c r="F264" s="11"/>
      <c r="G264" s="24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</row>
    <row r="265" spans="1:53" s="49" customFormat="1" ht="15.75">
      <c r="A265" s="98" t="s">
        <v>253</v>
      </c>
      <c r="B265" s="15">
        <v>706</v>
      </c>
      <c r="C265" s="109" t="s">
        <v>548</v>
      </c>
      <c r="D265" s="109" t="s">
        <v>311</v>
      </c>
      <c r="E265" s="92">
        <v>800000</v>
      </c>
      <c r="F265" s="11"/>
      <c r="G265" s="24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</row>
    <row r="266" spans="1:53" s="49" customFormat="1" ht="15.75">
      <c r="A266" s="2" t="s">
        <v>454</v>
      </c>
      <c r="B266" s="15">
        <v>706</v>
      </c>
      <c r="C266" s="6" t="s">
        <v>455</v>
      </c>
      <c r="D266" s="6"/>
      <c r="E266" s="92">
        <f>E267+E268</f>
        <v>9371500</v>
      </c>
      <c r="F266" s="11"/>
      <c r="G266" s="24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</row>
    <row r="267" spans="1:53" s="49" customFormat="1" ht="31.5">
      <c r="A267" s="2" t="s">
        <v>324</v>
      </c>
      <c r="B267" s="15">
        <v>706</v>
      </c>
      <c r="C267" s="6" t="s">
        <v>455</v>
      </c>
      <c r="D267" s="6" t="s">
        <v>302</v>
      </c>
      <c r="E267" s="92">
        <v>7371500</v>
      </c>
      <c r="F267" s="11"/>
      <c r="G267" s="24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</row>
    <row r="268" spans="1:7" ht="15.75">
      <c r="A268" s="2" t="s">
        <v>253</v>
      </c>
      <c r="B268" s="15">
        <v>706</v>
      </c>
      <c r="C268" s="6" t="s">
        <v>455</v>
      </c>
      <c r="D268" s="6" t="s">
        <v>311</v>
      </c>
      <c r="E268" s="92">
        <v>2000000</v>
      </c>
      <c r="G268" s="24"/>
    </row>
    <row r="269" spans="1:53" s="49" customFormat="1" ht="63">
      <c r="A269" s="2" t="s">
        <v>402</v>
      </c>
      <c r="B269" s="15">
        <v>706</v>
      </c>
      <c r="C269" s="6" t="s">
        <v>181</v>
      </c>
      <c r="D269" s="6"/>
      <c r="E269" s="92">
        <f>E270</f>
        <v>8100000</v>
      </c>
      <c r="F269" s="11"/>
      <c r="G269" s="24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</row>
    <row r="270" spans="1:53" s="49" customFormat="1" ht="15.75">
      <c r="A270" s="2" t="s">
        <v>253</v>
      </c>
      <c r="B270" s="15">
        <v>706</v>
      </c>
      <c r="C270" s="6" t="s">
        <v>181</v>
      </c>
      <c r="D270" s="6" t="s">
        <v>311</v>
      </c>
      <c r="E270" s="92">
        <v>8100000</v>
      </c>
      <c r="F270" s="11"/>
      <c r="G270" s="24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</row>
    <row r="271" spans="1:53" s="49" customFormat="1" ht="31.5">
      <c r="A271" s="2" t="s">
        <v>419</v>
      </c>
      <c r="B271" s="15">
        <v>706</v>
      </c>
      <c r="C271" s="6" t="s">
        <v>49</v>
      </c>
      <c r="D271" s="6"/>
      <c r="E271" s="92">
        <v>0</v>
      </c>
      <c r="F271" s="11"/>
      <c r="G271" s="24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</row>
    <row r="272" spans="1:53" s="49" customFormat="1" ht="31.5">
      <c r="A272" s="2" t="s">
        <v>182</v>
      </c>
      <c r="B272" s="15">
        <v>706</v>
      </c>
      <c r="C272" s="6" t="s">
        <v>183</v>
      </c>
      <c r="D272" s="6"/>
      <c r="E272" s="92">
        <f>E273+E277+E275+E279</f>
        <v>11232437.5</v>
      </c>
      <c r="F272" s="11"/>
      <c r="G272" s="24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</row>
    <row r="273" spans="1:53" s="49" customFormat="1" ht="69" customHeight="1">
      <c r="A273" s="2" t="s">
        <v>384</v>
      </c>
      <c r="B273" s="15">
        <v>706</v>
      </c>
      <c r="C273" s="6" t="s">
        <v>383</v>
      </c>
      <c r="D273" s="6"/>
      <c r="E273" s="92">
        <f>E274</f>
        <v>6914400</v>
      </c>
      <c r="F273" s="11"/>
      <c r="G273" s="24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</row>
    <row r="274" spans="1:53" s="49" customFormat="1" ht="15.75">
      <c r="A274" s="2" t="s">
        <v>303</v>
      </c>
      <c r="B274" s="15">
        <v>706</v>
      </c>
      <c r="C274" s="6" t="s">
        <v>383</v>
      </c>
      <c r="D274" s="6" t="s">
        <v>304</v>
      </c>
      <c r="E274" s="92">
        <v>6914400</v>
      </c>
      <c r="F274" s="11"/>
      <c r="G274" s="24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</row>
    <row r="275" spans="1:53" s="49" customFormat="1" ht="31.5">
      <c r="A275" s="98" t="s">
        <v>559</v>
      </c>
      <c r="B275" s="15">
        <v>706</v>
      </c>
      <c r="C275" s="109" t="s">
        <v>560</v>
      </c>
      <c r="D275" s="109"/>
      <c r="E275" s="92">
        <f>E276</f>
        <v>108147.5</v>
      </c>
      <c r="F275" s="11"/>
      <c r="G275" s="24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</row>
    <row r="276" spans="1:53" s="49" customFormat="1" ht="31.5">
      <c r="A276" s="98" t="s">
        <v>104</v>
      </c>
      <c r="B276" s="15">
        <v>706</v>
      </c>
      <c r="C276" s="109" t="s">
        <v>560</v>
      </c>
      <c r="D276" s="109" t="s">
        <v>315</v>
      </c>
      <c r="E276" s="92">
        <v>108147.5</v>
      </c>
      <c r="F276" s="11"/>
      <c r="G276" s="24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</row>
    <row r="277" spans="1:53" s="49" customFormat="1" ht="47.25">
      <c r="A277" s="2" t="s">
        <v>459</v>
      </c>
      <c r="B277" s="15">
        <v>706</v>
      </c>
      <c r="C277" s="6" t="s">
        <v>460</v>
      </c>
      <c r="D277" s="6"/>
      <c r="E277" s="92">
        <f>E278</f>
        <v>2289890</v>
      </c>
      <c r="F277" s="11"/>
      <c r="G277" s="24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</row>
    <row r="278" spans="1:53" s="49" customFormat="1" ht="31.5">
      <c r="A278" s="2" t="s">
        <v>324</v>
      </c>
      <c r="B278" s="15">
        <v>706</v>
      </c>
      <c r="C278" s="6" t="s">
        <v>460</v>
      </c>
      <c r="D278" s="6" t="s">
        <v>302</v>
      </c>
      <c r="E278" s="92">
        <v>2289890</v>
      </c>
      <c r="F278" s="11"/>
      <c r="G278" s="24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</row>
    <row r="279" spans="1:53" s="49" customFormat="1" ht="31.5">
      <c r="A279" s="2" t="s">
        <v>232</v>
      </c>
      <c r="B279" s="15">
        <v>706</v>
      </c>
      <c r="C279" s="6" t="s">
        <v>558</v>
      </c>
      <c r="D279" s="6"/>
      <c r="E279" s="92">
        <f>E280</f>
        <v>1920000</v>
      </c>
      <c r="F279" s="11"/>
      <c r="G279" s="24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</row>
    <row r="280" spans="1:53" s="49" customFormat="1" ht="31.5">
      <c r="A280" s="2" t="s">
        <v>104</v>
      </c>
      <c r="B280" s="15">
        <v>706</v>
      </c>
      <c r="C280" s="6" t="s">
        <v>558</v>
      </c>
      <c r="D280" s="6" t="s">
        <v>315</v>
      </c>
      <c r="E280" s="92">
        <v>1920000</v>
      </c>
      <c r="F280" s="11"/>
      <c r="G280" s="24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</row>
    <row r="281" spans="1:53" s="49" customFormat="1" ht="47.25">
      <c r="A281" s="2" t="s">
        <v>184</v>
      </c>
      <c r="B281" s="15">
        <v>706</v>
      </c>
      <c r="C281" s="6" t="s">
        <v>185</v>
      </c>
      <c r="D281" s="6"/>
      <c r="E281" s="92">
        <f>E282+E284+E286+E288+E290+E292+E294</f>
        <v>38884100</v>
      </c>
      <c r="F281" s="11"/>
      <c r="G281" s="24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</row>
    <row r="282" spans="1:53" s="49" customFormat="1" ht="47.25">
      <c r="A282" s="2" t="s">
        <v>394</v>
      </c>
      <c r="B282" s="15">
        <v>706</v>
      </c>
      <c r="C282" s="6" t="s">
        <v>485</v>
      </c>
      <c r="D282" s="6"/>
      <c r="E282" s="92">
        <f>E283</f>
        <v>1410600</v>
      </c>
      <c r="F282" s="11"/>
      <c r="G282" s="24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</row>
    <row r="283" spans="1:53" s="49" customFormat="1" ht="31.5">
      <c r="A283" s="2" t="s">
        <v>232</v>
      </c>
      <c r="B283" s="15">
        <v>706</v>
      </c>
      <c r="C283" s="6" t="s">
        <v>485</v>
      </c>
      <c r="D283" s="6" t="s">
        <v>315</v>
      </c>
      <c r="E283" s="92">
        <v>1410600</v>
      </c>
      <c r="F283" s="11"/>
      <c r="G283" s="24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</row>
    <row r="284" spans="1:53" s="49" customFormat="1" ht="15.75">
      <c r="A284" s="2" t="s">
        <v>367</v>
      </c>
      <c r="B284" s="15">
        <v>706</v>
      </c>
      <c r="C284" s="6" t="s">
        <v>366</v>
      </c>
      <c r="D284" s="6"/>
      <c r="E284" s="92">
        <f>E285</f>
        <v>10366400</v>
      </c>
      <c r="F284" s="11"/>
      <c r="G284" s="24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</row>
    <row r="285" spans="1:53" s="49" customFormat="1" ht="15.75">
      <c r="A285" s="2" t="s">
        <v>313</v>
      </c>
      <c r="B285" s="15">
        <v>706</v>
      </c>
      <c r="C285" s="6" t="s">
        <v>366</v>
      </c>
      <c r="D285" s="6" t="s">
        <v>312</v>
      </c>
      <c r="E285" s="92">
        <v>10366400</v>
      </c>
      <c r="F285" s="11"/>
      <c r="G285" s="24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</row>
    <row r="286" spans="1:53" s="49" customFormat="1" ht="15.75">
      <c r="A286" s="2" t="s">
        <v>349</v>
      </c>
      <c r="B286" s="15">
        <v>706</v>
      </c>
      <c r="C286" s="6" t="s">
        <v>395</v>
      </c>
      <c r="D286" s="6"/>
      <c r="E286" s="92">
        <f>E287</f>
        <v>1055100</v>
      </c>
      <c r="F286" s="11"/>
      <c r="G286" s="24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</row>
    <row r="287" spans="1:53" s="49" customFormat="1" ht="15.75">
      <c r="A287" s="2" t="s">
        <v>313</v>
      </c>
      <c r="B287" s="15">
        <v>706</v>
      </c>
      <c r="C287" s="6" t="s">
        <v>395</v>
      </c>
      <c r="D287" s="6" t="s">
        <v>312</v>
      </c>
      <c r="E287" s="92">
        <v>1055100</v>
      </c>
      <c r="F287" s="11"/>
      <c r="G287" s="24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</row>
    <row r="288" spans="1:53" s="49" customFormat="1" ht="47.25">
      <c r="A288" s="2" t="s">
        <v>401</v>
      </c>
      <c r="B288" s="15">
        <v>706</v>
      </c>
      <c r="C288" s="6" t="s">
        <v>63</v>
      </c>
      <c r="D288" s="6"/>
      <c r="E288" s="92">
        <f>E289</f>
        <v>7368200</v>
      </c>
      <c r="F288" s="11"/>
      <c r="G288" s="24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</row>
    <row r="289" spans="1:53" s="49" customFormat="1" ht="31.5">
      <c r="A289" s="2" t="s">
        <v>104</v>
      </c>
      <c r="B289" s="15">
        <v>706</v>
      </c>
      <c r="C289" s="6" t="s">
        <v>63</v>
      </c>
      <c r="D289" s="6" t="s">
        <v>315</v>
      </c>
      <c r="E289" s="92">
        <v>7368200</v>
      </c>
      <c r="F289" s="11"/>
      <c r="G289" s="24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</row>
    <row r="290" spans="1:53" s="49" customFormat="1" ht="63">
      <c r="A290" s="2" t="s">
        <v>275</v>
      </c>
      <c r="B290" s="15">
        <v>706</v>
      </c>
      <c r="C290" s="6" t="s">
        <v>186</v>
      </c>
      <c r="D290" s="6"/>
      <c r="E290" s="92">
        <f>E291</f>
        <v>250000</v>
      </c>
      <c r="F290" s="11"/>
      <c r="G290" s="24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</row>
    <row r="291" spans="1:53" s="49" customFormat="1" ht="15.75">
      <c r="A291" s="2" t="s">
        <v>313</v>
      </c>
      <c r="B291" s="15">
        <v>706</v>
      </c>
      <c r="C291" s="6" t="s">
        <v>186</v>
      </c>
      <c r="D291" s="6" t="s">
        <v>312</v>
      </c>
      <c r="E291" s="92">
        <v>250000</v>
      </c>
      <c r="F291" s="11"/>
      <c r="G291" s="24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</row>
    <row r="292" spans="1:53" s="49" customFormat="1" ht="78.75">
      <c r="A292" s="2" t="s">
        <v>389</v>
      </c>
      <c r="B292" s="15">
        <v>706</v>
      </c>
      <c r="C292" s="6" t="s">
        <v>390</v>
      </c>
      <c r="D292" s="6"/>
      <c r="E292" s="92">
        <f>E293</f>
        <v>1334800</v>
      </c>
      <c r="F292" s="11"/>
      <c r="G292" s="24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</row>
    <row r="293" spans="1:53" s="49" customFormat="1" ht="31.5">
      <c r="A293" s="2" t="s">
        <v>104</v>
      </c>
      <c r="B293" s="15">
        <v>706</v>
      </c>
      <c r="C293" s="6" t="s">
        <v>390</v>
      </c>
      <c r="D293" s="6" t="s">
        <v>315</v>
      </c>
      <c r="E293" s="92">
        <v>1334800</v>
      </c>
      <c r="F293" s="11"/>
      <c r="G293" s="24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</row>
    <row r="294" spans="1:53" s="49" customFormat="1" ht="63">
      <c r="A294" s="2" t="s">
        <v>274</v>
      </c>
      <c r="B294" s="15">
        <v>706</v>
      </c>
      <c r="C294" s="6" t="s">
        <v>70</v>
      </c>
      <c r="D294" s="6"/>
      <c r="E294" s="92">
        <f>E295</f>
        <v>17099000</v>
      </c>
      <c r="F294" s="11"/>
      <c r="G294" s="24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</row>
    <row r="295" spans="1:53" s="49" customFormat="1" ht="31.5">
      <c r="A295" s="2" t="s">
        <v>104</v>
      </c>
      <c r="B295" s="15">
        <v>706</v>
      </c>
      <c r="C295" s="6" t="s">
        <v>70</v>
      </c>
      <c r="D295" s="6" t="s">
        <v>315</v>
      </c>
      <c r="E295" s="92">
        <v>17099000</v>
      </c>
      <c r="F295" s="11"/>
      <c r="G295" s="24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</row>
    <row r="296" spans="1:53" s="49" customFormat="1" ht="31.5">
      <c r="A296" s="2" t="s">
        <v>208</v>
      </c>
      <c r="B296" s="15">
        <v>706</v>
      </c>
      <c r="C296" s="6" t="s">
        <v>209</v>
      </c>
      <c r="D296" s="6"/>
      <c r="E296" s="92">
        <f>E305+E307+E309+E303+E297+E299+E301+E311</f>
        <v>20966480</v>
      </c>
      <c r="F296" s="11"/>
      <c r="G296" s="24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</row>
    <row r="297" spans="1:53" s="49" customFormat="1" ht="31.5">
      <c r="A297" s="98" t="s">
        <v>526</v>
      </c>
      <c r="B297" s="15">
        <v>706</v>
      </c>
      <c r="C297" s="6" t="s">
        <v>525</v>
      </c>
      <c r="D297" s="6"/>
      <c r="E297" s="92">
        <f>E298</f>
        <v>90480</v>
      </c>
      <c r="F297" s="11"/>
      <c r="G297" s="24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</row>
    <row r="298" spans="1:53" s="49" customFormat="1" ht="31.5">
      <c r="A298" s="2" t="s">
        <v>324</v>
      </c>
      <c r="B298" s="15">
        <v>706</v>
      </c>
      <c r="C298" s="6" t="s">
        <v>525</v>
      </c>
      <c r="D298" s="6" t="s">
        <v>302</v>
      </c>
      <c r="E298" s="92">
        <v>90480</v>
      </c>
      <c r="F298" s="11"/>
      <c r="G298" s="24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</row>
    <row r="299" spans="1:53" s="49" customFormat="1" ht="31.5">
      <c r="A299" s="98" t="s">
        <v>528</v>
      </c>
      <c r="B299" s="15">
        <v>706</v>
      </c>
      <c r="C299" s="6" t="s">
        <v>556</v>
      </c>
      <c r="D299" s="6"/>
      <c r="E299" s="92">
        <f>E300</f>
        <v>58000</v>
      </c>
      <c r="F299" s="11"/>
      <c r="G299" s="24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</row>
    <row r="300" spans="1:53" s="49" customFormat="1" ht="31.5">
      <c r="A300" s="2" t="s">
        <v>324</v>
      </c>
      <c r="B300" s="15">
        <v>706</v>
      </c>
      <c r="C300" s="6" t="s">
        <v>556</v>
      </c>
      <c r="D300" s="6" t="s">
        <v>302</v>
      </c>
      <c r="E300" s="92">
        <v>58000</v>
      </c>
      <c r="F300" s="11"/>
      <c r="G300" s="24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</row>
    <row r="301" spans="1:53" s="49" customFormat="1" ht="31.5">
      <c r="A301" s="98" t="s">
        <v>530</v>
      </c>
      <c r="B301" s="15">
        <v>706</v>
      </c>
      <c r="C301" s="6" t="s">
        <v>557</v>
      </c>
      <c r="D301" s="6"/>
      <c r="E301" s="92">
        <f>E302</f>
        <v>58000</v>
      </c>
      <c r="F301" s="11"/>
      <c r="G301" s="24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</row>
    <row r="302" spans="1:53" s="49" customFormat="1" ht="31.5">
      <c r="A302" s="2" t="s">
        <v>324</v>
      </c>
      <c r="B302" s="15">
        <v>706</v>
      </c>
      <c r="C302" s="6" t="s">
        <v>557</v>
      </c>
      <c r="D302" s="6" t="s">
        <v>302</v>
      </c>
      <c r="E302" s="92">
        <v>58000</v>
      </c>
      <c r="F302" s="11"/>
      <c r="G302" s="24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</row>
    <row r="303" spans="1:53" s="49" customFormat="1" ht="15.75">
      <c r="A303" s="2" t="s">
        <v>34</v>
      </c>
      <c r="B303" s="15">
        <v>706</v>
      </c>
      <c r="C303" s="6" t="s">
        <v>32</v>
      </c>
      <c r="D303" s="6"/>
      <c r="E303" s="92">
        <f>E304</f>
        <v>8000000</v>
      </c>
      <c r="F303" s="11"/>
      <c r="G303" s="24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</row>
    <row r="304" spans="1:53" s="49" customFormat="1" ht="31.5">
      <c r="A304" s="2" t="s">
        <v>324</v>
      </c>
      <c r="B304" s="15">
        <v>706</v>
      </c>
      <c r="C304" s="6" t="s">
        <v>32</v>
      </c>
      <c r="D304" s="6" t="s">
        <v>302</v>
      </c>
      <c r="E304" s="92">
        <v>8000000</v>
      </c>
      <c r="F304" s="11"/>
      <c r="G304" s="24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</row>
    <row r="305" spans="1:53" s="49" customFormat="1" ht="31.5">
      <c r="A305" s="2" t="s">
        <v>299</v>
      </c>
      <c r="B305" s="15">
        <v>706</v>
      </c>
      <c r="C305" s="6" t="s">
        <v>40</v>
      </c>
      <c r="D305" s="6"/>
      <c r="E305" s="92">
        <f>E306</f>
        <v>850000</v>
      </c>
      <c r="F305" s="11"/>
      <c r="G305" s="24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</row>
    <row r="306" spans="1:53" s="49" customFormat="1" ht="31.5">
      <c r="A306" s="2" t="s">
        <v>324</v>
      </c>
      <c r="B306" s="15">
        <v>706</v>
      </c>
      <c r="C306" s="6" t="s">
        <v>40</v>
      </c>
      <c r="D306" s="6" t="s">
        <v>302</v>
      </c>
      <c r="E306" s="92">
        <v>850000</v>
      </c>
      <c r="F306" s="11"/>
      <c r="G306" s="24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</row>
    <row r="307" spans="1:53" s="49" customFormat="1" ht="31.5">
      <c r="A307" s="2" t="s">
        <v>75</v>
      </c>
      <c r="B307" s="15">
        <v>706</v>
      </c>
      <c r="C307" s="6" t="s">
        <v>41</v>
      </c>
      <c r="D307" s="6"/>
      <c r="E307" s="92">
        <f>E308</f>
        <v>500000</v>
      </c>
      <c r="F307" s="11"/>
      <c r="G307" s="24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</row>
    <row r="308" spans="1:53" s="50" customFormat="1" ht="31.5">
      <c r="A308" s="2" t="s">
        <v>324</v>
      </c>
      <c r="B308" s="15">
        <v>706</v>
      </c>
      <c r="C308" s="6" t="s">
        <v>41</v>
      </c>
      <c r="D308" s="6" t="s">
        <v>302</v>
      </c>
      <c r="E308" s="92">
        <v>500000</v>
      </c>
      <c r="F308" s="11"/>
      <c r="G308" s="24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</row>
    <row r="309" spans="1:53" s="50" customFormat="1" ht="15.75">
      <c r="A309" s="2" t="s">
        <v>213</v>
      </c>
      <c r="B309" s="15">
        <v>706</v>
      </c>
      <c r="C309" s="6" t="s">
        <v>42</v>
      </c>
      <c r="D309" s="6"/>
      <c r="E309" s="92">
        <f>E310</f>
        <v>8410000</v>
      </c>
      <c r="F309" s="11"/>
      <c r="G309" s="24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</row>
    <row r="310" spans="1:53" s="50" customFormat="1" ht="31.5">
      <c r="A310" s="2" t="s">
        <v>324</v>
      </c>
      <c r="B310" s="15">
        <v>706</v>
      </c>
      <c r="C310" s="6" t="s">
        <v>42</v>
      </c>
      <c r="D310" s="6" t="s">
        <v>302</v>
      </c>
      <c r="E310" s="92">
        <v>8410000</v>
      </c>
      <c r="F310" s="11"/>
      <c r="G310" s="24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</row>
    <row r="311" spans="1:53" s="50" customFormat="1" ht="15.75">
      <c r="A311" s="98" t="s">
        <v>546</v>
      </c>
      <c r="B311" s="15">
        <v>706</v>
      </c>
      <c r="C311" s="109" t="s">
        <v>547</v>
      </c>
      <c r="D311" s="109"/>
      <c r="E311" s="92">
        <f>E312</f>
        <v>3000000</v>
      </c>
      <c r="F311" s="11"/>
      <c r="G311" s="24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</row>
    <row r="312" spans="1:53" s="50" customFormat="1" ht="15.75">
      <c r="A312" s="98" t="s">
        <v>253</v>
      </c>
      <c r="B312" s="15">
        <v>706</v>
      </c>
      <c r="C312" s="109" t="s">
        <v>547</v>
      </c>
      <c r="D312" s="109" t="s">
        <v>311</v>
      </c>
      <c r="E312" s="92">
        <v>3000000</v>
      </c>
      <c r="F312" s="11"/>
      <c r="G312" s="24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</row>
    <row r="313" spans="1:53" s="50" customFormat="1" ht="31.5">
      <c r="A313" s="2" t="s">
        <v>39</v>
      </c>
      <c r="B313" s="15">
        <v>706</v>
      </c>
      <c r="C313" s="6" t="s">
        <v>43</v>
      </c>
      <c r="D313" s="6"/>
      <c r="E313" s="92">
        <f>E318+E314+E316</f>
        <v>3684469.773</v>
      </c>
      <c r="F313" s="11"/>
      <c r="G313" s="24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</row>
    <row r="314" spans="1:53" s="50" customFormat="1" ht="47.25">
      <c r="A314" s="2" t="s">
        <v>458</v>
      </c>
      <c r="B314" s="15">
        <v>706</v>
      </c>
      <c r="C314" s="6" t="s">
        <v>238</v>
      </c>
      <c r="D314" s="6"/>
      <c r="E314" s="92">
        <f>E315</f>
        <v>57700</v>
      </c>
      <c r="F314" s="11"/>
      <c r="G314" s="24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</row>
    <row r="315" spans="1:53" s="50" customFormat="1" ht="31.5">
      <c r="A315" s="2" t="s">
        <v>324</v>
      </c>
      <c r="B315" s="15">
        <v>706</v>
      </c>
      <c r="C315" s="6" t="s">
        <v>238</v>
      </c>
      <c r="D315" s="6" t="s">
        <v>302</v>
      </c>
      <c r="E315" s="92">
        <v>57700</v>
      </c>
      <c r="F315" s="11"/>
      <c r="G315" s="24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</row>
    <row r="316" spans="1:53" s="50" customFormat="1" ht="31.5">
      <c r="A316" s="2" t="s">
        <v>487</v>
      </c>
      <c r="B316" s="15">
        <v>706</v>
      </c>
      <c r="C316" s="6" t="s">
        <v>486</v>
      </c>
      <c r="D316" s="6"/>
      <c r="E316" s="92">
        <f>E317</f>
        <v>947200</v>
      </c>
      <c r="F316" s="11"/>
      <c r="G316" s="24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</row>
    <row r="317" spans="1:53" s="50" customFormat="1" ht="31.5">
      <c r="A317" s="2" t="s">
        <v>324</v>
      </c>
      <c r="B317" s="15">
        <v>706</v>
      </c>
      <c r="C317" s="6" t="s">
        <v>486</v>
      </c>
      <c r="D317" s="6" t="s">
        <v>302</v>
      </c>
      <c r="E317" s="92">
        <v>947200</v>
      </c>
      <c r="F317" s="11"/>
      <c r="G317" s="24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</row>
    <row r="318" spans="1:53" s="50" customFormat="1" ht="15.75">
      <c r="A318" s="2" t="s">
        <v>234</v>
      </c>
      <c r="B318" s="15">
        <v>706</v>
      </c>
      <c r="C318" s="6" t="s">
        <v>235</v>
      </c>
      <c r="D318" s="6"/>
      <c r="E318" s="92">
        <f>E319</f>
        <v>2679569.773</v>
      </c>
      <c r="F318" s="11"/>
      <c r="G318" s="24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</row>
    <row r="319" spans="1:53" s="50" customFormat="1" ht="31.5">
      <c r="A319" s="2" t="s">
        <v>324</v>
      </c>
      <c r="B319" s="15">
        <v>706</v>
      </c>
      <c r="C319" s="6" t="s">
        <v>235</v>
      </c>
      <c r="D319" s="6" t="s">
        <v>302</v>
      </c>
      <c r="E319" s="92">
        <v>2679569.773</v>
      </c>
      <c r="F319" s="11"/>
      <c r="G319" s="24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</row>
    <row r="320" spans="1:53" s="49" customFormat="1" ht="15.75">
      <c r="A320" s="2" t="s">
        <v>420</v>
      </c>
      <c r="B320" s="15">
        <v>706</v>
      </c>
      <c r="C320" s="6" t="s">
        <v>71</v>
      </c>
      <c r="D320" s="6"/>
      <c r="E320" s="92">
        <f>E321+E324</f>
        <v>17102000</v>
      </c>
      <c r="F320" s="11"/>
      <c r="G320" s="24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</row>
    <row r="321" spans="1:53" s="49" customFormat="1" ht="15.75">
      <c r="A321" s="2" t="s">
        <v>72</v>
      </c>
      <c r="B321" s="15">
        <v>706</v>
      </c>
      <c r="C321" s="6" t="s">
        <v>73</v>
      </c>
      <c r="D321" s="6"/>
      <c r="E321" s="92">
        <f>E322</f>
        <v>9302000</v>
      </c>
      <c r="F321" s="11"/>
      <c r="G321" s="24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</row>
    <row r="322" spans="1:7" ht="31.5">
      <c r="A322" s="2" t="s">
        <v>324</v>
      </c>
      <c r="B322" s="15">
        <v>706</v>
      </c>
      <c r="C322" s="6" t="s">
        <v>73</v>
      </c>
      <c r="D322" s="6" t="s">
        <v>302</v>
      </c>
      <c r="E322" s="92">
        <v>9302000</v>
      </c>
      <c r="G322" s="24"/>
    </row>
    <row r="323" spans="1:7" ht="15.75">
      <c r="A323" s="2" t="s">
        <v>482</v>
      </c>
      <c r="B323" s="15">
        <v>706</v>
      </c>
      <c r="C323" s="6" t="s">
        <v>483</v>
      </c>
      <c r="D323" s="6"/>
      <c r="E323" s="92">
        <f>E324</f>
        <v>7800000</v>
      </c>
      <c r="G323" s="24"/>
    </row>
    <row r="324" spans="1:7" ht="31.5">
      <c r="A324" s="2" t="s">
        <v>308</v>
      </c>
      <c r="B324" s="15">
        <v>706</v>
      </c>
      <c r="C324" s="6" t="s">
        <v>483</v>
      </c>
      <c r="D324" s="6" t="s">
        <v>309</v>
      </c>
      <c r="E324" s="92">
        <v>7800000</v>
      </c>
      <c r="G324" s="24"/>
    </row>
    <row r="325" spans="1:53" s="49" customFormat="1" ht="47.25">
      <c r="A325" s="31" t="s">
        <v>3</v>
      </c>
      <c r="B325" s="39">
        <v>706</v>
      </c>
      <c r="C325" s="39" t="s">
        <v>187</v>
      </c>
      <c r="D325" s="4"/>
      <c r="E325" s="103">
        <f>E326+E338</f>
        <v>162571514.12</v>
      </c>
      <c r="F325" s="11"/>
      <c r="G325" s="24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</row>
    <row r="326" spans="1:53" s="49" customFormat="1" ht="31.5">
      <c r="A326" s="2" t="s">
        <v>337</v>
      </c>
      <c r="B326" s="15">
        <v>706</v>
      </c>
      <c r="C326" s="15" t="s">
        <v>188</v>
      </c>
      <c r="D326" s="6"/>
      <c r="E326" s="92">
        <f>E335+E327+E329+E331+E333</f>
        <v>156871514.12</v>
      </c>
      <c r="F326" s="11"/>
      <c r="G326" s="24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</row>
    <row r="327" spans="1:53" s="49" customFormat="1" ht="31.5">
      <c r="A327" s="2" t="s">
        <v>347</v>
      </c>
      <c r="B327" s="15">
        <v>706</v>
      </c>
      <c r="C327" s="6" t="s">
        <v>348</v>
      </c>
      <c r="D327" s="6"/>
      <c r="E327" s="92">
        <f>E328</f>
        <v>63619000</v>
      </c>
      <c r="F327" s="11"/>
      <c r="G327" s="24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</row>
    <row r="328" spans="1:53" s="49" customFormat="1" ht="31.5">
      <c r="A328" s="2" t="s">
        <v>324</v>
      </c>
      <c r="B328" s="15">
        <v>706</v>
      </c>
      <c r="C328" s="6" t="s">
        <v>348</v>
      </c>
      <c r="D328" s="6" t="s">
        <v>302</v>
      </c>
      <c r="E328" s="92">
        <v>63619000</v>
      </c>
      <c r="F328" s="11"/>
      <c r="G328" s="24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</row>
    <row r="329" spans="1:53" s="49" customFormat="1" ht="31.5">
      <c r="A329" s="98" t="s">
        <v>526</v>
      </c>
      <c r="B329" s="15">
        <v>706</v>
      </c>
      <c r="C329" s="109" t="s">
        <v>527</v>
      </c>
      <c r="D329" s="109"/>
      <c r="E329" s="110">
        <f>E330</f>
        <v>5341101</v>
      </c>
      <c r="F329" s="11"/>
      <c r="G329" s="24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</row>
    <row r="330" spans="1:53" s="49" customFormat="1" ht="31.5">
      <c r="A330" s="98" t="s">
        <v>324</v>
      </c>
      <c r="B330" s="15">
        <v>706</v>
      </c>
      <c r="C330" s="109" t="s">
        <v>527</v>
      </c>
      <c r="D330" s="99">
        <v>200</v>
      </c>
      <c r="E330" s="110">
        <v>5341101</v>
      </c>
      <c r="F330" s="11"/>
      <c r="G330" s="24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</row>
    <row r="331" spans="1:53" s="49" customFormat="1" ht="31.5">
      <c r="A331" s="98" t="s">
        <v>528</v>
      </c>
      <c r="B331" s="15">
        <v>706</v>
      </c>
      <c r="C331" s="109" t="s">
        <v>529</v>
      </c>
      <c r="D331" s="109"/>
      <c r="E331" s="91">
        <f>E332</f>
        <v>300000</v>
      </c>
      <c r="F331" s="11"/>
      <c r="G331" s="24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</row>
    <row r="332" spans="1:53" s="49" customFormat="1" ht="31.5">
      <c r="A332" s="98" t="s">
        <v>324</v>
      </c>
      <c r="B332" s="15">
        <v>706</v>
      </c>
      <c r="C332" s="109" t="s">
        <v>529</v>
      </c>
      <c r="D332" s="99">
        <v>200</v>
      </c>
      <c r="E332" s="91">
        <v>300000</v>
      </c>
      <c r="F332" s="11"/>
      <c r="G332" s="24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</row>
    <row r="333" spans="1:53" s="49" customFormat="1" ht="31.5">
      <c r="A333" s="98" t="s">
        <v>530</v>
      </c>
      <c r="B333" s="15">
        <v>706</v>
      </c>
      <c r="C333" s="109" t="s">
        <v>531</v>
      </c>
      <c r="D333" s="109"/>
      <c r="E333" s="91">
        <f>E334</f>
        <v>300000</v>
      </c>
      <c r="F333" s="11"/>
      <c r="G333" s="24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</row>
    <row r="334" spans="1:53" s="49" customFormat="1" ht="31.5">
      <c r="A334" s="98" t="s">
        <v>324</v>
      </c>
      <c r="B334" s="15">
        <v>706</v>
      </c>
      <c r="C334" s="109" t="s">
        <v>531</v>
      </c>
      <c r="D334" s="99">
        <v>200</v>
      </c>
      <c r="E334" s="91">
        <v>300000</v>
      </c>
      <c r="F334" s="11"/>
      <c r="G334" s="24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</row>
    <row r="335" spans="1:53" s="49" customFormat="1" ht="15.75">
      <c r="A335" s="2" t="s">
        <v>278</v>
      </c>
      <c r="B335" s="15">
        <v>706</v>
      </c>
      <c r="C335" s="6" t="s">
        <v>189</v>
      </c>
      <c r="D335" s="6"/>
      <c r="E335" s="92">
        <f>E336+E337</f>
        <v>87311413.12</v>
      </c>
      <c r="F335" s="11"/>
      <c r="G335" s="24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</row>
    <row r="336" spans="1:53" s="49" customFormat="1" ht="31.5">
      <c r="A336" s="2" t="s">
        <v>324</v>
      </c>
      <c r="B336" s="15">
        <v>706</v>
      </c>
      <c r="C336" s="6" t="s">
        <v>189</v>
      </c>
      <c r="D336" s="6" t="s">
        <v>302</v>
      </c>
      <c r="E336" s="92">
        <v>43863413.12</v>
      </c>
      <c r="F336" s="11"/>
      <c r="G336" s="24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</row>
    <row r="337" spans="1:53" s="49" customFormat="1" ht="15.75">
      <c r="A337" s="2" t="s">
        <v>253</v>
      </c>
      <c r="B337" s="15">
        <v>706</v>
      </c>
      <c r="C337" s="6" t="s">
        <v>189</v>
      </c>
      <c r="D337" s="6" t="s">
        <v>311</v>
      </c>
      <c r="E337" s="92">
        <v>43448000</v>
      </c>
      <c r="F337" s="11"/>
      <c r="G337" s="24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</row>
    <row r="338" spans="1:53" s="49" customFormat="1" ht="31.5">
      <c r="A338" s="2" t="s">
        <v>190</v>
      </c>
      <c r="B338" s="15">
        <v>706</v>
      </c>
      <c r="C338" s="6" t="s">
        <v>191</v>
      </c>
      <c r="D338" s="6"/>
      <c r="E338" s="92">
        <f>E339</f>
        <v>5700000</v>
      </c>
      <c r="F338" s="11"/>
      <c r="G338" s="24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</row>
    <row r="339" spans="1:53" s="49" customFormat="1" ht="15.75">
      <c r="A339" s="2" t="s">
        <v>318</v>
      </c>
      <c r="B339" s="15">
        <v>706</v>
      </c>
      <c r="C339" s="15" t="s">
        <v>192</v>
      </c>
      <c r="D339" s="62"/>
      <c r="E339" s="92">
        <f>E340+E341</f>
        <v>5700000</v>
      </c>
      <c r="F339" s="11"/>
      <c r="G339" s="24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</row>
    <row r="340" spans="1:53" s="49" customFormat="1" ht="31.5">
      <c r="A340" s="2" t="s">
        <v>324</v>
      </c>
      <c r="B340" s="15">
        <v>706</v>
      </c>
      <c r="C340" s="15" t="s">
        <v>192</v>
      </c>
      <c r="D340" s="15">
        <v>200</v>
      </c>
      <c r="E340" s="92">
        <v>700000</v>
      </c>
      <c r="F340" s="11"/>
      <c r="G340" s="24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</row>
    <row r="341" spans="1:53" s="49" customFormat="1" ht="15.75">
      <c r="A341" s="2" t="s">
        <v>303</v>
      </c>
      <c r="B341" s="15">
        <v>706</v>
      </c>
      <c r="C341" s="15" t="s">
        <v>192</v>
      </c>
      <c r="D341" s="15">
        <v>800</v>
      </c>
      <c r="E341" s="92">
        <v>5000000</v>
      </c>
      <c r="F341" s="11"/>
      <c r="G341" s="24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</row>
    <row r="342" spans="1:53" s="49" customFormat="1" ht="31.5">
      <c r="A342" s="31" t="s">
        <v>193</v>
      </c>
      <c r="B342" s="39">
        <v>706</v>
      </c>
      <c r="C342" s="4" t="s">
        <v>194</v>
      </c>
      <c r="D342" s="4"/>
      <c r="E342" s="103">
        <v>0</v>
      </c>
      <c r="F342" s="11"/>
      <c r="G342" s="24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</row>
    <row r="343" spans="1:53" s="49" customFormat="1" ht="47.25">
      <c r="A343" s="31" t="s">
        <v>195</v>
      </c>
      <c r="B343" s="39">
        <v>706</v>
      </c>
      <c r="C343" s="4" t="s">
        <v>196</v>
      </c>
      <c r="D343" s="4"/>
      <c r="E343" s="103">
        <f>E344+E347+E351</f>
        <v>5653000</v>
      </c>
      <c r="F343" s="11"/>
      <c r="G343" s="24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</row>
    <row r="344" spans="1:53" s="49" customFormat="1" ht="31.5">
      <c r="A344" s="2" t="s">
        <v>421</v>
      </c>
      <c r="B344" s="15">
        <v>706</v>
      </c>
      <c r="C344" s="6" t="s">
        <v>197</v>
      </c>
      <c r="D344" s="6"/>
      <c r="E344" s="92">
        <f>E345</f>
        <v>800000</v>
      </c>
      <c r="F344" s="11"/>
      <c r="G344" s="24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</row>
    <row r="345" spans="1:53" s="49" customFormat="1" ht="15.75">
      <c r="A345" s="2" t="s">
        <v>95</v>
      </c>
      <c r="B345" s="15">
        <v>706</v>
      </c>
      <c r="C345" s="6" t="s">
        <v>198</v>
      </c>
      <c r="D345" s="6"/>
      <c r="E345" s="92">
        <f>E346</f>
        <v>800000</v>
      </c>
      <c r="F345" s="11"/>
      <c r="G345" s="24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</row>
    <row r="346" spans="1:53" s="49" customFormat="1" ht="15.75">
      <c r="A346" s="2" t="s">
        <v>303</v>
      </c>
      <c r="B346" s="15">
        <v>706</v>
      </c>
      <c r="C346" s="6" t="s">
        <v>198</v>
      </c>
      <c r="D346" s="6" t="s">
        <v>304</v>
      </c>
      <c r="E346" s="92">
        <v>800000</v>
      </c>
      <c r="F346" s="11"/>
      <c r="G346" s="24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</row>
    <row r="347" spans="1:53" s="49" customFormat="1" ht="63">
      <c r="A347" s="2" t="s">
        <v>333</v>
      </c>
      <c r="B347" s="15">
        <v>706</v>
      </c>
      <c r="C347" s="6" t="s">
        <v>199</v>
      </c>
      <c r="D347" s="6"/>
      <c r="E347" s="92">
        <f>E348</f>
        <v>3053000</v>
      </c>
      <c r="F347" s="11"/>
      <c r="G347" s="24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</row>
    <row r="348" spans="1:53" s="49" customFormat="1" ht="15.75">
      <c r="A348" s="2" t="s">
        <v>279</v>
      </c>
      <c r="B348" s="15">
        <v>706</v>
      </c>
      <c r="C348" s="6" t="s">
        <v>200</v>
      </c>
      <c r="D348" s="6"/>
      <c r="E348" s="92">
        <f>E349+E350</f>
        <v>3053000</v>
      </c>
      <c r="F348" s="11"/>
      <c r="G348" s="24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</row>
    <row r="349" spans="1:53" s="49" customFormat="1" ht="47.25">
      <c r="A349" s="2" t="s">
        <v>300</v>
      </c>
      <c r="B349" s="15">
        <v>706</v>
      </c>
      <c r="C349" s="6" t="s">
        <v>200</v>
      </c>
      <c r="D349" s="6" t="s">
        <v>301</v>
      </c>
      <c r="E349" s="92">
        <v>2486000</v>
      </c>
      <c r="F349" s="11"/>
      <c r="G349" s="24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</row>
    <row r="350" spans="1:53" s="49" customFormat="1" ht="31.5">
      <c r="A350" s="2" t="s">
        <v>324</v>
      </c>
      <c r="B350" s="15">
        <v>706</v>
      </c>
      <c r="C350" s="6" t="s">
        <v>200</v>
      </c>
      <c r="D350" s="6" t="s">
        <v>302</v>
      </c>
      <c r="E350" s="92">
        <v>567000</v>
      </c>
      <c r="F350" s="11"/>
      <c r="G350" s="24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</row>
    <row r="351" spans="1:53" s="49" customFormat="1" ht="47.25">
      <c r="A351" s="2" t="s">
        <v>478</v>
      </c>
      <c r="B351" s="15">
        <v>706</v>
      </c>
      <c r="C351" s="6" t="s">
        <v>479</v>
      </c>
      <c r="D351" s="6"/>
      <c r="E351" s="92">
        <f>E352+E354</f>
        <v>1800000</v>
      </c>
      <c r="F351" s="11"/>
      <c r="G351" s="24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</row>
    <row r="352" spans="1:53" s="49" customFormat="1" ht="31.5">
      <c r="A352" s="2" t="s">
        <v>480</v>
      </c>
      <c r="B352" s="15">
        <v>706</v>
      </c>
      <c r="C352" s="6" t="s">
        <v>481</v>
      </c>
      <c r="D352" s="6"/>
      <c r="E352" s="92">
        <f>E353</f>
        <v>300000</v>
      </c>
      <c r="F352" s="11"/>
      <c r="G352" s="24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</row>
    <row r="353" spans="1:53" s="49" customFormat="1" ht="31.5">
      <c r="A353" s="2" t="s">
        <v>324</v>
      </c>
      <c r="B353" s="15">
        <v>706</v>
      </c>
      <c r="C353" s="6" t="s">
        <v>481</v>
      </c>
      <c r="D353" s="6" t="s">
        <v>302</v>
      </c>
      <c r="E353" s="92">
        <v>300000</v>
      </c>
      <c r="F353" s="11"/>
      <c r="G353" s="24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</row>
    <row r="354" spans="1:53" s="49" customFormat="1" ht="15.75">
      <c r="A354" s="98" t="s">
        <v>546</v>
      </c>
      <c r="B354" s="15">
        <v>706</v>
      </c>
      <c r="C354" s="109" t="s">
        <v>553</v>
      </c>
      <c r="D354" s="109"/>
      <c r="E354" s="92">
        <f>E355</f>
        <v>1500000</v>
      </c>
      <c r="F354" s="11"/>
      <c r="G354" s="24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</row>
    <row r="355" spans="1:53" s="49" customFormat="1" ht="15.75">
      <c r="A355" s="98" t="s">
        <v>253</v>
      </c>
      <c r="B355" s="15">
        <v>706</v>
      </c>
      <c r="C355" s="109" t="s">
        <v>553</v>
      </c>
      <c r="D355" s="109" t="s">
        <v>311</v>
      </c>
      <c r="E355" s="92">
        <v>1500000</v>
      </c>
      <c r="F355" s="11"/>
      <c r="G355" s="24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</row>
    <row r="356" spans="1:53" s="49" customFormat="1" ht="31.5">
      <c r="A356" s="31" t="s">
        <v>201</v>
      </c>
      <c r="B356" s="39">
        <v>706</v>
      </c>
      <c r="C356" s="4" t="s">
        <v>202</v>
      </c>
      <c r="D356" s="4"/>
      <c r="E356" s="103">
        <f>E357+E360+E361</f>
        <v>1655000</v>
      </c>
      <c r="F356" s="11"/>
      <c r="G356" s="24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</row>
    <row r="357" spans="1:53" s="49" customFormat="1" ht="47.25">
      <c r="A357" s="2" t="s">
        <v>422</v>
      </c>
      <c r="B357" s="15">
        <v>706</v>
      </c>
      <c r="C357" s="6" t="s">
        <v>203</v>
      </c>
      <c r="D357" s="4"/>
      <c r="E357" s="92">
        <f>E358</f>
        <v>1435000</v>
      </c>
      <c r="F357" s="11"/>
      <c r="G357" s="24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</row>
    <row r="358" spans="1:53" s="49" customFormat="1" ht="15.75">
      <c r="A358" s="2" t="s">
        <v>279</v>
      </c>
      <c r="B358" s="15">
        <v>706</v>
      </c>
      <c r="C358" s="6" t="s">
        <v>204</v>
      </c>
      <c r="D358" s="6"/>
      <c r="E358" s="92">
        <f>E359</f>
        <v>1435000</v>
      </c>
      <c r="F358" s="11"/>
      <c r="G358" s="24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</row>
    <row r="359" spans="1:53" s="49" customFormat="1" ht="31.5">
      <c r="A359" s="2" t="s">
        <v>324</v>
      </c>
      <c r="B359" s="15">
        <v>706</v>
      </c>
      <c r="C359" s="6" t="s">
        <v>204</v>
      </c>
      <c r="D359" s="6" t="s">
        <v>302</v>
      </c>
      <c r="E359" s="92">
        <v>1435000</v>
      </c>
      <c r="F359" s="11"/>
      <c r="G359" s="24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</row>
    <row r="360" spans="1:53" s="49" customFormat="1" ht="31.5">
      <c r="A360" s="2" t="s">
        <v>47</v>
      </c>
      <c r="B360" s="15">
        <v>706</v>
      </c>
      <c r="C360" s="6" t="s">
        <v>205</v>
      </c>
      <c r="D360" s="6"/>
      <c r="E360" s="92">
        <v>0</v>
      </c>
      <c r="F360" s="11"/>
      <c r="G360" s="24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</row>
    <row r="361" spans="1:53" s="49" customFormat="1" ht="31.5">
      <c r="A361" s="2" t="s">
        <v>423</v>
      </c>
      <c r="B361" s="15">
        <v>706</v>
      </c>
      <c r="C361" s="6" t="s">
        <v>207</v>
      </c>
      <c r="D361" s="6"/>
      <c r="E361" s="92">
        <f>E362</f>
        <v>220000</v>
      </c>
      <c r="F361" s="11"/>
      <c r="G361" s="24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</row>
    <row r="362" spans="1:53" s="49" customFormat="1" ht="15.75">
      <c r="A362" s="2" t="s">
        <v>287</v>
      </c>
      <c r="B362" s="15">
        <v>706</v>
      </c>
      <c r="C362" s="6" t="s">
        <v>206</v>
      </c>
      <c r="D362" s="6"/>
      <c r="E362" s="92">
        <f>E363</f>
        <v>220000</v>
      </c>
      <c r="F362" s="11"/>
      <c r="G362" s="24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</row>
    <row r="363" spans="1:53" s="49" customFormat="1" ht="31.5">
      <c r="A363" s="2" t="s">
        <v>308</v>
      </c>
      <c r="B363" s="15">
        <v>706</v>
      </c>
      <c r="C363" s="6" t="s">
        <v>206</v>
      </c>
      <c r="D363" s="6" t="s">
        <v>309</v>
      </c>
      <c r="E363" s="92">
        <v>220000</v>
      </c>
      <c r="F363" s="11"/>
      <c r="G363" s="24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</row>
    <row r="364" spans="1:53" s="49" customFormat="1" ht="47.25">
      <c r="A364" s="31" t="s">
        <v>436</v>
      </c>
      <c r="B364" s="39">
        <v>706</v>
      </c>
      <c r="C364" s="4" t="s">
        <v>425</v>
      </c>
      <c r="D364" s="4"/>
      <c r="E364" s="103">
        <f>E369+E365</f>
        <v>450000</v>
      </c>
      <c r="F364" s="11"/>
      <c r="G364" s="24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</row>
    <row r="365" spans="1:53" s="49" customFormat="1" ht="35.25" customHeight="1">
      <c r="A365" s="2" t="s">
        <v>431</v>
      </c>
      <c r="B365" s="15">
        <v>706</v>
      </c>
      <c r="C365" s="6" t="s">
        <v>432</v>
      </c>
      <c r="D365" s="6"/>
      <c r="E365" s="92">
        <f>E366</f>
        <v>250000</v>
      </c>
      <c r="F365" s="11"/>
      <c r="G365" s="24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</row>
    <row r="366" spans="1:53" s="49" customFormat="1" ht="31.5">
      <c r="A366" s="2" t="s">
        <v>433</v>
      </c>
      <c r="B366" s="15">
        <v>706</v>
      </c>
      <c r="C366" s="6" t="s">
        <v>434</v>
      </c>
      <c r="D366" s="6"/>
      <c r="E366" s="92">
        <f>E367</f>
        <v>250000</v>
      </c>
      <c r="F366" s="11"/>
      <c r="G366" s="24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</row>
    <row r="367" spans="1:53" s="49" customFormat="1" ht="15.75">
      <c r="A367" s="2" t="s">
        <v>322</v>
      </c>
      <c r="B367" s="15">
        <v>706</v>
      </c>
      <c r="C367" s="6" t="s">
        <v>435</v>
      </c>
      <c r="D367" s="6"/>
      <c r="E367" s="92">
        <f>E368</f>
        <v>250000</v>
      </c>
      <c r="F367" s="11"/>
      <c r="G367" s="24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</row>
    <row r="368" spans="1:53" s="49" customFormat="1" ht="31.5">
      <c r="A368" s="2" t="s">
        <v>324</v>
      </c>
      <c r="B368" s="15">
        <v>706</v>
      </c>
      <c r="C368" s="6" t="s">
        <v>435</v>
      </c>
      <c r="D368" s="6" t="s">
        <v>302</v>
      </c>
      <c r="E368" s="92">
        <v>250000</v>
      </c>
      <c r="F368" s="11"/>
      <c r="G368" s="24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</row>
    <row r="369" spans="1:53" s="49" customFormat="1" ht="47.25">
      <c r="A369" s="2" t="s">
        <v>426</v>
      </c>
      <c r="B369" s="15">
        <v>706</v>
      </c>
      <c r="C369" s="6" t="s">
        <v>427</v>
      </c>
      <c r="D369" s="6"/>
      <c r="E369" s="92">
        <f>E370</f>
        <v>200000</v>
      </c>
      <c r="F369" s="11"/>
      <c r="G369" s="24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</row>
    <row r="370" spans="1:53" s="50" customFormat="1" ht="47.25">
      <c r="A370" s="2" t="s">
        <v>428</v>
      </c>
      <c r="B370" s="15">
        <v>706</v>
      </c>
      <c r="C370" s="6" t="s">
        <v>429</v>
      </c>
      <c r="D370" s="6"/>
      <c r="E370" s="92">
        <f>E371</f>
        <v>200000</v>
      </c>
      <c r="F370" s="11"/>
      <c r="G370" s="24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</row>
    <row r="371" spans="1:53" s="49" customFormat="1" ht="15.75">
      <c r="A371" s="2" t="s">
        <v>322</v>
      </c>
      <c r="B371" s="15">
        <v>706</v>
      </c>
      <c r="C371" s="6" t="s">
        <v>430</v>
      </c>
      <c r="D371" s="6"/>
      <c r="E371" s="92">
        <f>E372</f>
        <v>200000</v>
      </c>
      <c r="F371" s="11"/>
      <c r="G371" s="24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</row>
    <row r="372" spans="1:53" s="49" customFormat="1" ht="31.5">
      <c r="A372" s="2" t="s">
        <v>324</v>
      </c>
      <c r="B372" s="15">
        <v>706</v>
      </c>
      <c r="C372" s="6" t="s">
        <v>430</v>
      </c>
      <c r="D372" s="6" t="s">
        <v>302</v>
      </c>
      <c r="E372" s="92">
        <v>200000</v>
      </c>
      <c r="F372" s="11"/>
      <c r="G372" s="24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</row>
    <row r="373" spans="1:7" ht="36" customHeight="1">
      <c r="A373" s="8" t="s">
        <v>84</v>
      </c>
      <c r="B373" s="4" t="s">
        <v>363</v>
      </c>
      <c r="C373" s="4"/>
      <c r="D373" s="59"/>
      <c r="E373" s="103">
        <f>E374</f>
        <v>84162000</v>
      </c>
      <c r="F373" s="3"/>
      <c r="G373" s="3"/>
    </row>
    <row r="374" spans="1:5" ht="47.25">
      <c r="A374" s="2" t="s">
        <v>77</v>
      </c>
      <c r="B374" s="17">
        <v>792</v>
      </c>
      <c r="C374" s="6" t="s">
        <v>134</v>
      </c>
      <c r="D374" s="6"/>
      <c r="E374" s="92">
        <f>E375+E381</f>
        <v>84162000</v>
      </c>
    </row>
    <row r="375" spans="1:7" ht="63">
      <c r="A375" s="2" t="s">
        <v>326</v>
      </c>
      <c r="B375" s="15">
        <v>792</v>
      </c>
      <c r="C375" s="6" t="s">
        <v>136</v>
      </c>
      <c r="D375" s="6"/>
      <c r="E375" s="92">
        <f>E376</f>
        <v>18410000</v>
      </c>
      <c r="F375" s="3"/>
      <c r="G375" s="3"/>
    </row>
    <row r="376" spans="1:7" ht="15.75">
      <c r="A376" s="2" t="s">
        <v>325</v>
      </c>
      <c r="B376" s="15">
        <v>792</v>
      </c>
      <c r="C376" s="6" t="s">
        <v>239</v>
      </c>
      <c r="D376" s="6"/>
      <c r="E376" s="92">
        <f>E377+E378+E380+E379</f>
        <v>18410000</v>
      </c>
      <c r="F376" s="3"/>
      <c r="G376" s="3"/>
    </row>
    <row r="377" spans="1:7" ht="47.25">
      <c r="A377" s="2" t="s">
        <v>300</v>
      </c>
      <c r="B377" s="15">
        <v>792</v>
      </c>
      <c r="C377" s="6" t="s">
        <v>239</v>
      </c>
      <c r="D377" s="6" t="s">
        <v>301</v>
      </c>
      <c r="E377" s="92">
        <v>16258000</v>
      </c>
      <c r="F377" s="3"/>
      <c r="G377" s="3"/>
    </row>
    <row r="378" spans="1:7" ht="31.5">
      <c r="A378" s="2" t="s">
        <v>324</v>
      </c>
      <c r="B378" s="15">
        <v>792</v>
      </c>
      <c r="C378" s="6" t="s">
        <v>239</v>
      </c>
      <c r="D378" s="6" t="s">
        <v>302</v>
      </c>
      <c r="E378" s="92">
        <v>2139000</v>
      </c>
      <c r="F378" s="3"/>
      <c r="G378" s="3"/>
    </row>
    <row r="379" spans="1:7" ht="15.75">
      <c r="A379" s="2" t="s">
        <v>313</v>
      </c>
      <c r="B379" s="15">
        <v>792</v>
      </c>
      <c r="C379" s="6" t="s">
        <v>239</v>
      </c>
      <c r="D379" s="6" t="s">
        <v>312</v>
      </c>
      <c r="E379" s="92">
        <v>10000</v>
      </c>
      <c r="F379" s="3"/>
      <c r="G379" s="3"/>
    </row>
    <row r="380" spans="1:7" ht="15.75">
      <c r="A380" s="2" t="s">
        <v>303</v>
      </c>
      <c r="B380" s="15">
        <v>792</v>
      </c>
      <c r="C380" s="6" t="s">
        <v>239</v>
      </c>
      <c r="D380" s="6" t="s">
        <v>304</v>
      </c>
      <c r="E380" s="92">
        <v>3000</v>
      </c>
      <c r="F380" s="3"/>
      <c r="G380" s="3"/>
    </row>
    <row r="381" spans="1:7" ht="63">
      <c r="A381" s="2" t="s">
        <v>135</v>
      </c>
      <c r="B381" s="15">
        <v>792</v>
      </c>
      <c r="C381" s="6" t="s">
        <v>138</v>
      </c>
      <c r="D381" s="6"/>
      <c r="E381" s="92">
        <f>E382</f>
        <v>65752000</v>
      </c>
      <c r="F381" s="3"/>
      <c r="G381" s="3"/>
    </row>
    <row r="382" spans="1:7" ht="15.75">
      <c r="A382" s="2" t="s">
        <v>320</v>
      </c>
      <c r="B382" s="15">
        <v>792</v>
      </c>
      <c r="C382" s="6" t="s">
        <v>240</v>
      </c>
      <c r="D382" s="6"/>
      <c r="E382" s="92">
        <f>E383</f>
        <v>65752000</v>
      </c>
      <c r="F382" s="3"/>
      <c r="G382" s="3"/>
    </row>
    <row r="383" spans="1:7" ht="15.75">
      <c r="A383" s="2" t="s">
        <v>253</v>
      </c>
      <c r="B383" s="15">
        <v>792</v>
      </c>
      <c r="C383" s="6" t="s">
        <v>240</v>
      </c>
      <c r="D383" s="6" t="s">
        <v>311</v>
      </c>
      <c r="E383" s="92">
        <v>65752000</v>
      </c>
      <c r="F383" s="3"/>
      <c r="G383" s="3"/>
    </row>
    <row r="384" spans="1:7" ht="15.75">
      <c r="A384" s="45" t="s">
        <v>111</v>
      </c>
      <c r="B384" s="5"/>
      <c r="C384" s="4"/>
      <c r="D384" s="4"/>
      <c r="E384" s="103">
        <f>E373+E21</f>
        <v>2180725137.743</v>
      </c>
      <c r="F384" s="3"/>
      <c r="G384" s="3"/>
    </row>
    <row r="385" spans="1:7" ht="15.75">
      <c r="A385" s="19"/>
      <c r="C385" s="43"/>
      <c r="D385" s="43"/>
      <c r="E385" s="47"/>
      <c r="F385" s="3"/>
      <c r="G385" s="3"/>
    </row>
    <row r="386" spans="1:7" ht="15.75">
      <c r="A386" s="202" t="s">
        <v>38</v>
      </c>
      <c r="B386" s="202"/>
      <c r="C386" s="202"/>
      <c r="D386" s="202"/>
      <c r="E386" s="23"/>
      <c r="F386" s="3"/>
      <c r="G386" s="3"/>
    </row>
    <row r="387" spans="4:7" ht="15.75" customHeight="1">
      <c r="D387" s="23"/>
      <c r="E387" s="23"/>
      <c r="F387" s="3"/>
      <c r="G387" s="3"/>
    </row>
    <row r="388" spans="4:7" ht="15.75">
      <c r="D388" s="23"/>
      <c r="E388" s="23"/>
      <c r="F388" s="3"/>
      <c r="G388" s="3"/>
    </row>
    <row r="389" spans="4:7" ht="15.75">
      <c r="D389" s="23"/>
      <c r="E389" s="23"/>
      <c r="F389" s="3"/>
      <c r="G389" s="3"/>
    </row>
    <row r="390" spans="4:7" ht="42.75" customHeight="1">
      <c r="D390" s="23"/>
      <c r="E390" s="23"/>
      <c r="F390" s="3"/>
      <c r="G390" s="3"/>
    </row>
    <row r="391" spans="4:7" ht="82.5" customHeight="1">
      <c r="D391" s="23"/>
      <c r="E391" s="23"/>
      <c r="F391" s="3"/>
      <c r="G391" s="3"/>
    </row>
    <row r="392" spans="4:5" ht="44.25" customHeight="1">
      <c r="D392" s="23"/>
      <c r="E392" s="23"/>
    </row>
    <row r="393" spans="1:7" s="19" customFormat="1" ht="42.75" customHeight="1">
      <c r="A393" s="28"/>
      <c r="B393" s="3"/>
      <c r="C393" s="3"/>
      <c r="D393" s="23"/>
      <c r="E393" s="23"/>
      <c r="F393" s="11"/>
      <c r="G393" s="14"/>
    </row>
    <row r="394" spans="4:5" ht="39" customHeight="1">
      <c r="D394" s="23"/>
      <c r="E394" s="23"/>
    </row>
    <row r="395" spans="4:5" ht="15.75">
      <c r="D395" s="23"/>
      <c r="E395" s="23"/>
    </row>
    <row r="396" spans="4:5" ht="15.75">
      <c r="D396" s="23"/>
      <c r="E396" s="23"/>
    </row>
    <row r="397" spans="4:5" ht="15.75">
      <c r="D397" s="23"/>
      <c r="E397" s="23"/>
    </row>
    <row r="398" spans="4:5" ht="15.75">
      <c r="D398" s="23"/>
      <c r="E398" s="23"/>
    </row>
    <row r="403" spans="1:7" s="19" customFormat="1" ht="15.75">
      <c r="A403" s="28"/>
      <c r="B403" s="3"/>
      <c r="C403" s="3"/>
      <c r="D403" s="11"/>
      <c r="E403" s="11"/>
      <c r="F403" s="11"/>
      <c r="G403" s="14"/>
    </row>
    <row r="405" ht="45" customHeight="1"/>
    <row r="406" ht="41.25" customHeight="1"/>
    <row r="409" ht="39" customHeight="1"/>
    <row r="410" spans="4:7" ht="37.5" customHeight="1">
      <c r="D410" s="3"/>
      <c r="E410" s="3"/>
      <c r="F410" s="3"/>
      <c r="G410" s="3"/>
    </row>
    <row r="412" spans="4:7" ht="36" customHeight="1">
      <c r="D412" s="3"/>
      <c r="E412" s="3"/>
      <c r="F412" s="3"/>
      <c r="G412" s="3"/>
    </row>
    <row r="429" spans="1:7" s="19" customFormat="1" ht="15.75">
      <c r="A429" s="28"/>
      <c r="B429" s="3"/>
      <c r="C429" s="3"/>
      <c r="D429" s="11"/>
      <c r="E429" s="11"/>
      <c r="F429" s="11"/>
      <c r="G429" s="14"/>
    </row>
    <row r="430" spans="1:7" s="19" customFormat="1" ht="15.75">
      <c r="A430" s="28"/>
      <c r="B430" s="3"/>
      <c r="C430" s="3"/>
      <c r="D430" s="11"/>
      <c r="E430" s="11"/>
      <c r="F430" s="11"/>
      <c r="G430" s="14"/>
    </row>
    <row r="431" spans="1:7" s="12" customFormat="1" ht="15.75">
      <c r="A431" s="28"/>
      <c r="B431" s="3"/>
      <c r="C431" s="3"/>
      <c r="D431" s="11"/>
      <c r="E431" s="11"/>
      <c r="F431" s="11"/>
      <c r="G431" s="14"/>
    </row>
  </sheetData>
  <sheetProtection/>
  <mergeCells count="11">
    <mergeCell ref="C1:G1"/>
    <mergeCell ref="C4:G4"/>
    <mergeCell ref="C5:G5"/>
    <mergeCell ref="C3:G3"/>
    <mergeCell ref="C12:E12"/>
    <mergeCell ref="C6:E6"/>
    <mergeCell ref="A386:D386"/>
    <mergeCell ref="A14:E14"/>
    <mergeCell ref="F18:G18"/>
    <mergeCell ref="A13:E13"/>
    <mergeCell ref="C2:G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6" sqref="A6:F6"/>
    </sheetView>
  </sheetViews>
  <sheetFormatPr defaultColWidth="9.00390625" defaultRowHeight="12.75"/>
  <cols>
    <col min="1" max="1" width="3.75390625" style="74" customWidth="1"/>
    <col min="2" max="2" width="29.625" style="72" customWidth="1"/>
    <col min="3" max="3" width="14.25390625" style="72" customWidth="1"/>
    <col min="4" max="4" width="13.875" style="72" customWidth="1"/>
    <col min="5" max="5" width="12.75390625" style="72" customWidth="1"/>
    <col min="6" max="6" width="13.625" style="72" customWidth="1"/>
    <col min="7" max="7" width="12.125" style="72" customWidth="1"/>
    <col min="8" max="16384" width="9.125" style="72" customWidth="1"/>
  </cols>
  <sheetData>
    <row r="1" spans="1:6" s="80" customFormat="1" ht="15">
      <c r="A1" s="176" t="s">
        <v>517</v>
      </c>
      <c r="B1" s="176"/>
      <c r="C1" s="176"/>
      <c r="D1" s="176"/>
      <c r="E1" s="176"/>
      <c r="F1" s="176"/>
    </row>
    <row r="2" spans="1:6" s="80" customFormat="1" ht="15">
      <c r="A2" s="176" t="s">
        <v>102</v>
      </c>
      <c r="B2" s="176"/>
      <c r="C2" s="176"/>
      <c r="D2" s="176"/>
      <c r="E2" s="176"/>
      <c r="F2" s="176"/>
    </row>
    <row r="3" spans="1:6" s="80" customFormat="1" ht="15">
      <c r="A3" s="176" t="s">
        <v>101</v>
      </c>
      <c r="B3" s="176"/>
      <c r="C3" s="176"/>
      <c r="D3" s="176"/>
      <c r="E3" s="176"/>
      <c r="F3" s="176"/>
    </row>
    <row r="4" spans="1:6" s="80" customFormat="1" ht="15">
      <c r="A4" s="176" t="s">
        <v>100</v>
      </c>
      <c r="B4" s="176"/>
      <c r="C4" s="176"/>
      <c r="D4" s="176"/>
      <c r="E4" s="176"/>
      <c r="F4" s="176"/>
    </row>
    <row r="5" spans="1:6" s="80" customFormat="1" ht="15">
      <c r="A5" s="176" t="s">
        <v>583</v>
      </c>
      <c r="B5" s="176"/>
      <c r="C5" s="176"/>
      <c r="D5" s="176"/>
      <c r="E5" s="176"/>
      <c r="F5" s="176"/>
    </row>
    <row r="6" spans="1:6" s="80" customFormat="1" ht="15">
      <c r="A6" s="176" t="s">
        <v>664</v>
      </c>
      <c r="B6" s="176"/>
      <c r="C6" s="176"/>
      <c r="D6" s="176"/>
      <c r="E6" s="176"/>
      <c r="F6" s="176"/>
    </row>
    <row r="7" spans="2:7" ht="15.75">
      <c r="B7" s="10"/>
      <c r="C7" s="10"/>
      <c r="D7" s="10"/>
      <c r="E7" s="10"/>
      <c r="F7" s="13"/>
      <c r="G7" s="73"/>
    </row>
    <row r="8" spans="1:7" ht="42" customHeight="1">
      <c r="A8" s="219" t="s">
        <v>500</v>
      </c>
      <c r="B8" s="219"/>
      <c r="C8" s="219"/>
      <c r="D8" s="219"/>
      <c r="E8" s="219"/>
      <c r="F8" s="219"/>
      <c r="G8" s="26"/>
    </row>
    <row r="9" spans="1:7" ht="18" customHeight="1" thickBot="1">
      <c r="A9" s="26"/>
      <c r="B9" s="26"/>
      <c r="C9" s="26"/>
      <c r="D9" s="26"/>
      <c r="E9" s="26"/>
      <c r="F9" s="75" t="s">
        <v>522</v>
      </c>
      <c r="G9" s="26"/>
    </row>
    <row r="10" spans="1:6" ht="21.75" customHeight="1">
      <c r="A10" s="209" t="s">
        <v>272</v>
      </c>
      <c r="B10" s="211" t="s">
        <v>8</v>
      </c>
      <c r="C10" s="211" t="s">
        <v>255</v>
      </c>
      <c r="D10" s="214" t="s">
        <v>439</v>
      </c>
      <c r="E10" s="215"/>
      <c r="F10" s="216"/>
    </row>
    <row r="11" spans="1:6" ht="51.75" customHeight="1" thickBot="1">
      <c r="A11" s="210"/>
      <c r="B11" s="212"/>
      <c r="C11" s="213"/>
      <c r="D11" s="83" t="s">
        <v>499</v>
      </c>
      <c r="E11" s="84" t="s">
        <v>440</v>
      </c>
      <c r="F11" s="85" t="s">
        <v>441</v>
      </c>
    </row>
    <row r="12" spans="1:6" ht="31.5">
      <c r="A12" s="76">
        <v>1</v>
      </c>
      <c r="B12" s="77" t="s">
        <v>498</v>
      </c>
      <c r="C12" s="107">
        <f>E12+F12+D12</f>
        <v>28580108.57</v>
      </c>
      <c r="D12" s="107">
        <v>26400326.4</v>
      </c>
      <c r="E12" s="107">
        <v>538782.17</v>
      </c>
      <c r="F12" s="106">
        <v>1641000</v>
      </c>
    </row>
    <row r="13" spans="1:6" ht="15.75">
      <c r="A13" s="76"/>
      <c r="B13" s="78" t="s">
        <v>94</v>
      </c>
      <c r="C13" s="103">
        <f>C12</f>
        <v>28580108.57</v>
      </c>
      <c r="D13" s="103">
        <f>D12</f>
        <v>26400326.4</v>
      </c>
      <c r="E13" s="103">
        <f>E12</f>
        <v>538782.17</v>
      </c>
      <c r="F13" s="103">
        <f>F12</f>
        <v>1641000</v>
      </c>
    </row>
    <row r="16" spans="1:8" ht="15.75">
      <c r="A16" s="217" t="s">
        <v>364</v>
      </c>
      <c r="B16" s="218"/>
      <c r="C16" s="218"/>
      <c r="D16" s="218"/>
      <c r="E16" s="218"/>
      <c r="F16" s="218"/>
      <c r="H16" s="79"/>
    </row>
  </sheetData>
  <sheetProtection/>
  <mergeCells count="12">
    <mergeCell ref="A8:F8"/>
    <mergeCell ref="A6:F6"/>
    <mergeCell ref="A10:A11"/>
    <mergeCell ref="B10:B11"/>
    <mergeCell ref="C10:C11"/>
    <mergeCell ref="D10:F10"/>
    <mergeCell ref="A16:F16"/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6" sqref="A6:F6"/>
    </sheetView>
  </sheetViews>
  <sheetFormatPr defaultColWidth="9.00390625" defaultRowHeight="12.75"/>
  <cols>
    <col min="1" max="1" width="3.75390625" style="74" customWidth="1"/>
    <col min="2" max="2" width="27.125" style="72" customWidth="1"/>
    <col min="3" max="3" width="15.625" style="72" customWidth="1"/>
    <col min="4" max="4" width="14.875" style="72" customWidth="1"/>
    <col min="5" max="5" width="14.25390625" style="72" customWidth="1"/>
    <col min="6" max="6" width="13.125" style="72" customWidth="1"/>
    <col min="7" max="7" width="12.125" style="72" customWidth="1"/>
    <col min="8" max="16384" width="9.125" style="72" customWidth="1"/>
  </cols>
  <sheetData>
    <row r="1" spans="1:6" s="80" customFormat="1" ht="15">
      <c r="A1" s="176" t="s">
        <v>513</v>
      </c>
      <c r="B1" s="176"/>
      <c r="C1" s="176"/>
      <c r="D1" s="176"/>
      <c r="E1" s="176"/>
      <c r="F1" s="176"/>
    </row>
    <row r="2" spans="1:6" s="80" customFormat="1" ht="15">
      <c r="A2" s="176" t="s">
        <v>102</v>
      </c>
      <c r="B2" s="176"/>
      <c r="C2" s="176"/>
      <c r="D2" s="176"/>
      <c r="E2" s="176"/>
      <c r="F2" s="176"/>
    </row>
    <row r="3" spans="1:6" s="80" customFormat="1" ht="15">
      <c r="A3" s="176" t="s">
        <v>101</v>
      </c>
      <c r="B3" s="176"/>
      <c r="C3" s="176"/>
      <c r="D3" s="176"/>
      <c r="E3" s="176"/>
      <c r="F3" s="176"/>
    </row>
    <row r="4" spans="1:6" s="80" customFormat="1" ht="15">
      <c r="A4" s="176" t="s">
        <v>100</v>
      </c>
      <c r="B4" s="176"/>
      <c r="C4" s="176"/>
      <c r="D4" s="176"/>
      <c r="E4" s="176"/>
      <c r="F4" s="176"/>
    </row>
    <row r="5" spans="1:6" s="80" customFormat="1" ht="15">
      <c r="A5" s="176" t="s">
        <v>583</v>
      </c>
      <c r="B5" s="176"/>
      <c r="C5" s="176"/>
      <c r="D5" s="176"/>
      <c r="E5" s="176"/>
      <c r="F5" s="176"/>
    </row>
    <row r="6" spans="1:6" s="80" customFormat="1" ht="15">
      <c r="A6" s="176" t="s">
        <v>664</v>
      </c>
      <c r="B6" s="176"/>
      <c r="C6" s="176"/>
      <c r="D6" s="176"/>
      <c r="E6" s="176"/>
      <c r="F6" s="176"/>
    </row>
    <row r="7" spans="1:6" s="80" customFormat="1" ht="15">
      <c r="A7" s="71"/>
      <c r="B7" s="86"/>
      <c r="C7" s="86"/>
      <c r="D7" s="86"/>
      <c r="E7" s="86"/>
      <c r="F7" s="86"/>
    </row>
    <row r="8" spans="2:7" ht="15.75">
      <c r="B8" s="10"/>
      <c r="C8" s="10"/>
      <c r="D8" s="10"/>
      <c r="E8" s="10"/>
      <c r="F8" s="13"/>
      <c r="G8" s="73"/>
    </row>
    <row r="9" spans="1:7" ht="77.25" customHeight="1">
      <c r="A9" s="219" t="s">
        <v>502</v>
      </c>
      <c r="B9" s="219"/>
      <c r="C9" s="219"/>
      <c r="D9" s="219"/>
      <c r="E9" s="219"/>
      <c r="F9" s="219"/>
      <c r="G9" s="26"/>
    </row>
    <row r="10" spans="1:7" ht="17.25" customHeight="1">
      <c r="A10" s="26"/>
      <c r="B10" s="26"/>
      <c r="C10" s="26"/>
      <c r="D10" s="26"/>
      <c r="E10" s="26"/>
      <c r="F10" s="26"/>
      <c r="G10" s="26"/>
    </row>
    <row r="11" spans="1:7" ht="18" customHeight="1" thickBot="1">
      <c r="A11" s="26"/>
      <c r="B11" s="26"/>
      <c r="C11" s="26"/>
      <c r="D11" s="26"/>
      <c r="E11" s="26"/>
      <c r="F11" s="75" t="s">
        <v>522</v>
      </c>
      <c r="G11" s="26"/>
    </row>
    <row r="12" spans="1:6" ht="21.75" customHeight="1">
      <c r="A12" s="209" t="s">
        <v>272</v>
      </c>
      <c r="B12" s="211" t="s">
        <v>8</v>
      </c>
      <c r="C12" s="221" t="s">
        <v>255</v>
      </c>
      <c r="D12" s="214" t="s">
        <v>439</v>
      </c>
      <c r="E12" s="215"/>
      <c r="F12" s="216"/>
    </row>
    <row r="13" spans="1:6" ht="51.75" customHeight="1" thickBot="1">
      <c r="A13" s="210"/>
      <c r="B13" s="220"/>
      <c r="C13" s="222"/>
      <c r="D13" s="88" t="s">
        <v>499</v>
      </c>
      <c r="E13" s="89" t="s">
        <v>440</v>
      </c>
      <c r="F13" s="90" t="s">
        <v>441</v>
      </c>
    </row>
    <row r="14" spans="1:6" ht="33" customHeight="1">
      <c r="A14" s="87">
        <v>1</v>
      </c>
      <c r="B14" s="82" t="s">
        <v>503</v>
      </c>
      <c r="C14" s="107">
        <f>E14+F14+D14</f>
        <v>103656100</v>
      </c>
      <c r="D14" s="91">
        <v>50000000</v>
      </c>
      <c r="E14" s="92">
        <v>52786100</v>
      </c>
      <c r="F14" s="92">
        <v>870000</v>
      </c>
    </row>
    <row r="15" spans="1:6" ht="31.5">
      <c r="A15" s="76">
        <v>2</v>
      </c>
      <c r="B15" s="81" t="s">
        <v>498</v>
      </c>
      <c r="C15" s="107">
        <f>E15+F15+D15</f>
        <v>1806000</v>
      </c>
      <c r="D15" s="107">
        <v>0</v>
      </c>
      <c r="E15" s="107">
        <v>0</v>
      </c>
      <c r="F15" s="106">
        <v>1806000</v>
      </c>
    </row>
    <row r="16" spans="1:6" ht="15.75">
      <c r="A16" s="76"/>
      <c r="B16" s="78" t="s">
        <v>94</v>
      </c>
      <c r="C16" s="103">
        <f>C15+C14</f>
        <v>105462100</v>
      </c>
      <c r="D16" s="103">
        <f>D15+D14</f>
        <v>50000000</v>
      </c>
      <c r="E16" s="103">
        <f>E15+E14</f>
        <v>52786100</v>
      </c>
      <c r="F16" s="103">
        <f>F15+F14</f>
        <v>2676000</v>
      </c>
    </row>
    <row r="19" spans="1:8" ht="15.75">
      <c r="A19" s="217" t="s">
        <v>364</v>
      </c>
      <c r="B19" s="218"/>
      <c r="C19" s="218"/>
      <c r="D19" s="218"/>
      <c r="E19" s="218"/>
      <c r="F19" s="218"/>
      <c r="H19" s="79"/>
    </row>
  </sheetData>
  <sheetProtection/>
  <mergeCells count="12">
    <mergeCell ref="A1:F1"/>
    <mergeCell ref="A2:F2"/>
    <mergeCell ref="A3:F3"/>
    <mergeCell ref="A4:F4"/>
    <mergeCell ref="A6:F6"/>
    <mergeCell ref="A19:F19"/>
    <mergeCell ref="A9:F9"/>
    <mergeCell ref="A12:A13"/>
    <mergeCell ref="B12:B13"/>
    <mergeCell ref="C12:C13"/>
    <mergeCell ref="A5:F5"/>
    <mergeCell ref="D12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7">
      <selection activeCell="A9" sqref="A9:D9"/>
    </sheetView>
  </sheetViews>
  <sheetFormatPr defaultColWidth="9.00390625" defaultRowHeight="12.75"/>
  <cols>
    <col min="1" max="1" width="3.875" style="127" customWidth="1"/>
    <col min="2" max="2" width="25.375" style="115" customWidth="1"/>
    <col min="3" max="3" width="42.375" style="115" customWidth="1"/>
    <col min="4" max="4" width="15.00390625" style="115" customWidth="1"/>
    <col min="5" max="5" width="12.125" style="115" customWidth="1"/>
    <col min="6" max="7" width="10.125" style="115" bestFit="1" customWidth="1"/>
    <col min="8" max="16384" width="9.125" style="115" customWidth="1"/>
  </cols>
  <sheetData>
    <row r="1" spans="1:4" s="114" customFormat="1" ht="15">
      <c r="A1" s="195" t="s">
        <v>582</v>
      </c>
      <c r="B1" s="195"/>
      <c r="C1" s="195"/>
      <c r="D1" s="195"/>
    </row>
    <row r="2" spans="1:4" s="114" customFormat="1" ht="15">
      <c r="A2" s="195" t="s">
        <v>102</v>
      </c>
      <c r="B2" s="195"/>
      <c r="C2" s="195"/>
      <c r="D2" s="195"/>
    </row>
    <row r="3" spans="1:4" s="114" customFormat="1" ht="15">
      <c r="A3" s="195" t="s">
        <v>101</v>
      </c>
      <c r="B3" s="195"/>
      <c r="C3" s="195"/>
      <c r="D3" s="195"/>
    </row>
    <row r="4" spans="1:4" s="114" customFormat="1" ht="15">
      <c r="A4" s="195" t="s">
        <v>100</v>
      </c>
      <c r="B4" s="195"/>
      <c r="C4" s="195"/>
      <c r="D4" s="195"/>
    </row>
    <row r="5" spans="1:4" s="114" customFormat="1" ht="15">
      <c r="A5" s="195" t="s">
        <v>583</v>
      </c>
      <c r="B5" s="196"/>
      <c r="C5" s="196"/>
      <c r="D5" s="196"/>
    </row>
    <row r="6" spans="1:4" s="114" customFormat="1" ht="15">
      <c r="A6" s="195" t="s">
        <v>664</v>
      </c>
      <c r="B6" s="195"/>
      <c r="C6" s="195"/>
      <c r="D6" s="195"/>
    </row>
    <row r="7" spans="1:5" ht="15.75">
      <c r="A7" s="113"/>
      <c r="B7" s="86"/>
      <c r="C7" s="86"/>
      <c r="D7" s="86"/>
      <c r="E7" s="86"/>
    </row>
    <row r="8" spans="1:5" ht="15.75">
      <c r="A8" s="113"/>
      <c r="B8" s="86"/>
      <c r="C8" s="86"/>
      <c r="D8" s="86"/>
      <c r="E8" s="86"/>
    </row>
    <row r="9" spans="1:5" ht="64.5" customHeight="1">
      <c r="A9" s="223" t="s">
        <v>666</v>
      </c>
      <c r="B9" s="223"/>
      <c r="C9" s="223"/>
      <c r="D9" s="223"/>
      <c r="E9" s="116"/>
    </row>
    <row r="10" spans="1:5" ht="18" customHeight="1" thickBot="1">
      <c r="A10" s="116"/>
      <c r="B10" s="116"/>
      <c r="C10" s="116"/>
      <c r="D10" s="117" t="s">
        <v>522</v>
      </c>
      <c r="E10" s="116"/>
    </row>
    <row r="11" spans="1:4" ht="15.75">
      <c r="A11" s="232" t="s">
        <v>272</v>
      </c>
      <c r="B11" s="234" t="s">
        <v>8</v>
      </c>
      <c r="C11" s="236" t="s">
        <v>574</v>
      </c>
      <c r="D11" s="238" t="s">
        <v>255</v>
      </c>
    </row>
    <row r="12" spans="1:4" ht="33" customHeight="1">
      <c r="A12" s="233"/>
      <c r="B12" s="235"/>
      <c r="C12" s="237"/>
      <c r="D12" s="239"/>
    </row>
    <row r="13" spans="1:4" ht="33.75" customHeight="1">
      <c r="A13" s="226">
        <v>1</v>
      </c>
      <c r="B13" s="224" t="s">
        <v>352</v>
      </c>
      <c r="C13" s="118" t="s">
        <v>607</v>
      </c>
      <c r="D13" s="128">
        <v>175000</v>
      </c>
    </row>
    <row r="14" spans="1:4" ht="36.75" customHeight="1">
      <c r="A14" s="227"/>
      <c r="B14" s="225"/>
      <c r="C14" s="118" t="s">
        <v>592</v>
      </c>
      <c r="D14" s="128">
        <v>72000</v>
      </c>
    </row>
    <row r="15" spans="1:7" ht="38.25" customHeight="1">
      <c r="A15" s="228">
        <v>2</v>
      </c>
      <c r="B15" s="224" t="s">
        <v>353</v>
      </c>
      <c r="C15" s="118" t="s">
        <v>607</v>
      </c>
      <c r="D15" s="128">
        <v>35000</v>
      </c>
      <c r="F15" s="119"/>
      <c r="G15" s="120"/>
    </row>
    <row r="16" spans="1:7" ht="34.5" customHeight="1">
      <c r="A16" s="240"/>
      <c r="B16" s="225"/>
      <c r="C16" s="118" t="s">
        <v>592</v>
      </c>
      <c r="D16" s="128">
        <v>72000</v>
      </c>
      <c r="F16" s="121"/>
      <c r="G16" s="120"/>
    </row>
    <row r="17" spans="1:7" ht="33.75" customHeight="1">
      <c r="A17" s="228">
        <v>3</v>
      </c>
      <c r="B17" s="224" t="s">
        <v>354</v>
      </c>
      <c r="C17" s="118" t="s">
        <v>607</v>
      </c>
      <c r="D17" s="128">
        <v>105000</v>
      </c>
      <c r="G17" s="119"/>
    </row>
    <row r="18" spans="1:7" ht="36" customHeight="1">
      <c r="A18" s="240"/>
      <c r="B18" s="225"/>
      <c r="C18" s="118" t="s">
        <v>592</v>
      </c>
      <c r="D18" s="128">
        <v>72000</v>
      </c>
      <c r="G18" s="119"/>
    </row>
    <row r="19" spans="1:7" ht="32.25" customHeight="1">
      <c r="A19" s="228">
        <v>4</v>
      </c>
      <c r="B19" s="224" t="s">
        <v>355</v>
      </c>
      <c r="C19" s="118" t="s">
        <v>607</v>
      </c>
      <c r="D19" s="128">
        <v>105000</v>
      </c>
      <c r="F19" s="119"/>
      <c r="G19" s="120"/>
    </row>
    <row r="20" spans="1:7" ht="36.75" customHeight="1">
      <c r="A20" s="229"/>
      <c r="B20" s="241"/>
      <c r="C20" s="118" t="s">
        <v>592</v>
      </c>
      <c r="D20" s="128">
        <v>72000</v>
      </c>
      <c r="G20" s="120"/>
    </row>
    <row r="21" spans="1:4" ht="34.5" customHeight="1">
      <c r="A21" s="228">
        <v>5</v>
      </c>
      <c r="B21" s="230" t="s">
        <v>356</v>
      </c>
      <c r="C21" s="118" t="s">
        <v>607</v>
      </c>
      <c r="D21" s="128">
        <v>280000</v>
      </c>
    </row>
    <row r="22" spans="1:4" ht="31.5">
      <c r="A22" s="229"/>
      <c r="B22" s="231"/>
      <c r="C22" s="118" t="s">
        <v>592</v>
      </c>
      <c r="D22" s="128">
        <v>168000</v>
      </c>
    </row>
    <row r="23" spans="1:4" ht="31.5">
      <c r="A23" s="229"/>
      <c r="B23" s="231"/>
      <c r="C23" s="98" t="s">
        <v>575</v>
      </c>
      <c r="D23" s="128">
        <v>3000000</v>
      </c>
    </row>
    <row r="24" spans="1:4" ht="33" customHeight="1">
      <c r="A24" s="228">
        <v>6</v>
      </c>
      <c r="B24" s="224" t="s">
        <v>576</v>
      </c>
      <c r="C24" s="118" t="s">
        <v>607</v>
      </c>
      <c r="D24" s="128">
        <v>175000</v>
      </c>
    </row>
    <row r="25" spans="1:4" ht="31.5">
      <c r="A25" s="242"/>
      <c r="B25" s="243"/>
      <c r="C25" s="118" t="s">
        <v>592</v>
      </c>
      <c r="D25" s="128">
        <v>72000</v>
      </c>
    </row>
    <row r="26" spans="1:4" ht="35.25" customHeight="1">
      <c r="A26" s="228">
        <v>7</v>
      </c>
      <c r="B26" s="224" t="s">
        <v>357</v>
      </c>
      <c r="C26" s="118" t="s">
        <v>607</v>
      </c>
      <c r="D26" s="128">
        <v>740000</v>
      </c>
    </row>
    <row r="27" spans="1:4" ht="35.25" customHeight="1">
      <c r="A27" s="242"/>
      <c r="B27" s="243"/>
      <c r="C27" s="118" t="s">
        <v>592</v>
      </c>
      <c r="D27" s="128">
        <v>204000</v>
      </c>
    </row>
    <row r="28" spans="1:4" ht="49.5" customHeight="1">
      <c r="A28" s="150">
        <v>8</v>
      </c>
      <c r="B28" s="149" t="s">
        <v>577</v>
      </c>
      <c r="C28" s="118" t="s">
        <v>592</v>
      </c>
      <c r="D28" s="128">
        <v>72000</v>
      </c>
    </row>
    <row r="29" spans="1:7" ht="35.25" customHeight="1">
      <c r="A29" s="228">
        <v>9</v>
      </c>
      <c r="B29" s="224" t="s">
        <v>578</v>
      </c>
      <c r="C29" s="118" t="s">
        <v>607</v>
      </c>
      <c r="D29" s="128">
        <v>140000</v>
      </c>
      <c r="F29" s="119"/>
      <c r="G29" s="119"/>
    </row>
    <row r="30" spans="1:6" ht="35.25" customHeight="1">
      <c r="A30" s="240"/>
      <c r="B30" s="225"/>
      <c r="C30" s="118" t="s">
        <v>592</v>
      </c>
      <c r="D30" s="128">
        <v>72000</v>
      </c>
      <c r="F30" s="119"/>
    </row>
    <row r="31" spans="1:4" ht="32.25" customHeight="1">
      <c r="A31" s="150">
        <v>10</v>
      </c>
      <c r="B31" s="149" t="s">
        <v>358</v>
      </c>
      <c r="C31" s="118" t="s">
        <v>592</v>
      </c>
      <c r="D31" s="128">
        <v>72000</v>
      </c>
    </row>
    <row r="32" spans="1:4" ht="34.5" customHeight="1">
      <c r="A32" s="150">
        <v>11</v>
      </c>
      <c r="B32" s="149" t="s">
        <v>359</v>
      </c>
      <c r="C32" s="118" t="s">
        <v>592</v>
      </c>
      <c r="D32" s="128">
        <v>96000</v>
      </c>
    </row>
    <row r="33" spans="1:4" ht="33.75" customHeight="1">
      <c r="A33" s="228">
        <v>12</v>
      </c>
      <c r="B33" s="224" t="s">
        <v>360</v>
      </c>
      <c r="C33" s="118" t="s">
        <v>607</v>
      </c>
      <c r="D33" s="128">
        <v>175000</v>
      </c>
    </row>
    <row r="34" spans="1:4" ht="34.5" customHeight="1">
      <c r="A34" s="242"/>
      <c r="B34" s="243"/>
      <c r="C34" s="118" t="s">
        <v>592</v>
      </c>
      <c r="D34" s="128">
        <v>144000</v>
      </c>
    </row>
    <row r="35" spans="1:6" ht="33.75" customHeight="1">
      <c r="A35" s="228">
        <v>13</v>
      </c>
      <c r="B35" s="224" t="s">
        <v>361</v>
      </c>
      <c r="C35" s="118" t="s">
        <v>607</v>
      </c>
      <c r="D35" s="128">
        <v>70000</v>
      </c>
      <c r="F35" s="123"/>
    </row>
    <row r="36" spans="1:4" ht="31.5" customHeight="1">
      <c r="A36" s="242"/>
      <c r="B36" s="243"/>
      <c r="C36" s="118" t="s">
        <v>592</v>
      </c>
      <c r="D36" s="128">
        <v>96000</v>
      </c>
    </row>
    <row r="37" spans="1:6" ht="33" customHeight="1">
      <c r="A37" s="228">
        <v>14</v>
      </c>
      <c r="B37" s="224" t="s">
        <v>362</v>
      </c>
      <c r="C37" s="118" t="s">
        <v>592</v>
      </c>
      <c r="D37" s="128">
        <v>72000</v>
      </c>
      <c r="F37" s="119"/>
    </row>
    <row r="38" spans="1:6" ht="36.75" customHeight="1">
      <c r="A38" s="228"/>
      <c r="B38" s="224"/>
      <c r="C38" s="118" t="s">
        <v>593</v>
      </c>
      <c r="D38" s="128">
        <v>680000</v>
      </c>
      <c r="F38" s="119"/>
    </row>
    <row r="39" spans="1:4" ht="35.25" customHeight="1">
      <c r="A39" s="150">
        <v>15</v>
      </c>
      <c r="B39" s="149" t="s">
        <v>579</v>
      </c>
      <c r="C39" s="118" t="s">
        <v>592</v>
      </c>
      <c r="D39" s="128">
        <v>72000</v>
      </c>
    </row>
    <row r="40" spans="1:4" ht="46.5" customHeight="1">
      <c r="A40" s="150">
        <v>16</v>
      </c>
      <c r="B40" s="149" t="s">
        <v>580</v>
      </c>
      <c r="C40" s="118" t="s">
        <v>592</v>
      </c>
      <c r="D40" s="128">
        <v>72000</v>
      </c>
    </row>
    <row r="41" spans="1:6" ht="126">
      <c r="A41" s="228">
        <v>17</v>
      </c>
      <c r="B41" s="230" t="s">
        <v>498</v>
      </c>
      <c r="C41" s="124" t="s">
        <v>594</v>
      </c>
      <c r="D41" s="129">
        <v>5300000</v>
      </c>
      <c r="F41" s="119"/>
    </row>
    <row r="42" spans="1:4" ht="47.25">
      <c r="A42" s="242"/>
      <c r="B42" s="231"/>
      <c r="C42" s="98" t="s">
        <v>581</v>
      </c>
      <c r="D42" s="128">
        <v>38000000</v>
      </c>
    </row>
    <row r="43" spans="1:4" ht="111.75" customHeight="1">
      <c r="A43" s="229"/>
      <c r="B43" s="241"/>
      <c r="C43" s="98" t="s">
        <v>595</v>
      </c>
      <c r="D43" s="128">
        <v>500000</v>
      </c>
    </row>
    <row r="44" spans="1:4" ht="15.75">
      <c r="A44" s="125"/>
      <c r="B44" s="126" t="s">
        <v>94</v>
      </c>
      <c r="C44" s="126"/>
      <c r="D44" s="130">
        <f>D42+D41+D37+D33+D26+D19+D17+D15+D13+D38+D35+D34+D32+D31+D29+D27+D24+D21+D20+D18+D16+D40+D39+D28+D25+D36+D22+D30+D23+D43+D14</f>
        <v>50980000</v>
      </c>
    </row>
  </sheetData>
  <sheetProtection/>
  <mergeCells count="35">
    <mergeCell ref="A24:A25"/>
    <mergeCell ref="B24:B25"/>
    <mergeCell ref="A26:A27"/>
    <mergeCell ref="B26:B27"/>
    <mergeCell ref="A41:A43"/>
    <mergeCell ref="B41:B43"/>
    <mergeCell ref="B35:B36"/>
    <mergeCell ref="A35:A36"/>
    <mergeCell ref="B33:B34"/>
    <mergeCell ref="A33:A34"/>
    <mergeCell ref="A37:A38"/>
    <mergeCell ref="B37:B38"/>
    <mergeCell ref="A29:A30"/>
    <mergeCell ref="B29:B30"/>
    <mergeCell ref="A15:A16"/>
    <mergeCell ref="B15:B16"/>
    <mergeCell ref="A17:A18"/>
    <mergeCell ref="B17:B18"/>
    <mergeCell ref="B19:B20"/>
    <mergeCell ref="A19:A20"/>
    <mergeCell ref="A21:A23"/>
    <mergeCell ref="B21:B23"/>
    <mergeCell ref="A11:A12"/>
    <mergeCell ref="B11:B12"/>
    <mergeCell ref="C11:C12"/>
    <mergeCell ref="D11:D12"/>
    <mergeCell ref="A9:D9"/>
    <mergeCell ref="B13:B14"/>
    <mergeCell ref="A13:A14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2021-02-25T11:51:27Z</cp:lastPrinted>
  <dcterms:created xsi:type="dcterms:W3CDTF">2003-10-27T11:59:24Z</dcterms:created>
  <dcterms:modified xsi:type="dcterms:W3CDTF">2021-04-19T04:21:27Z</dcterms:modified>
  <cp:category/>
  <cp:version/>
  <cp:contentType/>
  <cp:contentStatus/>
</cp:coreProperties>
</file>