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AA1E205-0F54-4B53-BD5B-5CC904CC4F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йон3" sheetId="3" r:id="rId1"/>
  </sheets>
  <definedNames>
    <definedName name="_xlnm._FilterDatabase" localSheetId="0" hidden="1">район3!$A$21:$F$67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3" l="1"/>
  <c r="C5" i="3" l="1"/>
  <c r="C23" i="3" l="1"/>
  <c r="B23" i="3"/>
  <c r="C58" i="3" l="1"/>
  <c r="B58" i="3"/>
  <c r="D43" i="3" l="1"/>
  <c r="D24" i="3" l="1"/>
  <c r="D25" i="3"/>
  <c r="D27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<sst xmlns="http://schemas.openxmlformats.org/spreadsheetml/2006/main" count="69" uniqueCount="69">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</sst>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49" zoomScaleNormal="100" workbookViewId="0">
      <selection activeCell="L13" sqref="L13"/>
    </sheetView>
  </sheetViews>
  <sheetFormatPr defaultColWidth="9.140625" defaultRowHeight="15" x14ac:dyDescent="0.25"/>
  <cols>
    <col min="1" max="1" width="56.14062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18.75" x14ac:dyDescent="0.25">
      <c r="A1" s="21" t="s">
        <v>68</v>
      </c>
      <c r="B1" s="21"/>
      <c r="C1" s="21"/>
      <c r="D1" s="21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744691.5</v>
      </c>
      <c r="C5" s="13">
        <f>SUM(C6:C18)</f>
        <v>423277.59410999995</v>
      </c>
      <c r="D5" s="17">
        <f>C5/B5*100</f>
        <v>56.839321263905916</v>
      </c>
      <c r="E5" s="20"/>
      <c r="F5" s="19"/>
    </row>
    <row r="6" spans="1:6" ht="15.75" x14ac:dyDescent="0.25">
      <c r="A6" s="7" t="s">
        <v>4</v>
      </c>
      <c r="B6" s="14">
        <v>439564</v>
      </c>
      <c r="C6" s="14">
        <v>186572.24364</v>
      </c>
      <c r="D6" s="16">
        <f t="shared" ref="D6:D19" si="0">C6/B6*100</f>
        <v>42.444841624882841</v>
      </c>
    </row>
    <row r="7" spans="1:6" ht="31.5" x14ac:dyDescent="0.25">
      <c r="A7" s="7" t="s">
        <v>58</v>
      </c>
      <c r="B7" s="14">
        <v>24917</v>
      </c>
      <c r="C7" s="14">
        <v>13930.977720000001</v>
      </c>
      <c r="D7" s="16">
        <f t="shared" si="0"/>
        <v>55.909530521330822</v>
      </c>
    </row>
    <row r="8" spans="1:6" ht="15.75" x14ac:dyDescent="0.25">
      <c r="A8" s="7" t="s">
        <v>5</v>
      </c>
      <c r="B8" s="14">
        <v>175400</v>
      </c>
      <c r="C8" s="14">
        <v>129389.75589</v>
      </c>
      <c r="D8" s="16">
        <f t="shared" si="0"/>
        <v>73.768389903078685</v>
      </c>
    </row>
    <row r="9" spans="1:6" ht="15.75" x14ac:dyDescent="0.25">
      <c r="A9" s="7" t="s">
        <v>6</v>
      </c>
      <c r="B9" s="14">
        <v>8500</v>
      </c>
      <c r="C9" s="14">
        <v>30050.100589999998</v>
      </c>
      <c r="D9" s="16"/>
    </row>
    <row r="10" spans="1:6" ht="31.5" x14ac:dyDescent="0.25">
      <c r="A10" s="7" t="s">
        <v>28</v>
      </c>
      <c r="B10" s="14">
        <v>2400</v>
      </c>
      <c r="C10" s="14">
        <v>449.23500000000001</v>
      </c>
      <c r="D10" s="16">
        <f t="shared" si="0"/>
        <v>18.718125000000001</v>
      </c>
    </row>
    <row r="11" spans="1:6" ht="15.75" x14ac:dyDescent="0.25">
      <c r="A11" s="7" t="s">
        <v>7</v>
      </c>
      <c r="B11" s="14">
        <v>10302</v>
      </c>
      <c r="C11" s="14">
        <v>5655.5938200000001</v>
      </c>
      <c r="D11" s="16">
        <f t="shared" si="0"/>
        <v>54.898018054746657</v>
      </c>
    </row>
    <row r="12" spans="1:6" ht="31.5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65674</v>
      </c>
      <c r="C13" s="14">
        <v>40603.225530000003</v>
      </c>
      <c r="D13" s="16">
        <f t="shared" si="0"/>
        <v>61.825418780643794</v>
      </c>
    </row>
    <row r="14" spans="1:6" ht="31.5" x14ac:dyDescent="0.25">
      <c r="A14" s="7" t="s">
        <v>9</v>
      </c>
      <c r="B14" s="14">
        <v>3800</v>
      </c>
      <c r="C14" s="14">
        <v>3447.24638</v>
      </c>
      <c r="D14" s="16">
        <f t="shared" si="0"/>
        <v>90.717010000000002</v>
      </c>
    </row>
    <row r="15" spans="1:6" ht="31.5" x14ac:dyDescent="0.25">
      <c r="A15" s="7" t="s">
        <v>29</v>
      </c>
      <c r="B15" s="14">
        <v>560</v>
      </c>
      <c r="C15" s="14">
        <v>6612.17616</v>
      </c>
      <c r="D15" s="16">
        <f t="shared" si="0"/>
        <v>1180.7457428571429</v>
      </c>
    </row>
    <row r="16" spans="1:6" ht="31.5" x14ac:dyDescent="0.25">
      <c r="A16" s="7" t="s">
        <v>10</v>
      </c>
      <c r="B16" s="14">
        <v>10199</v>
      </c>
      <c r="C16" s="14">
        <v>4198.3101900000001</v>
      </c>
      <c r="D16" s="16">
        <f t="shared" si="0"/>
        <v>41.163939503872932</v>
      </c>
    </row>
    <row r="17" spans="1:5" ht="15.75" x14ac:dyDescent="0.25">
      <c r="A17" s="7" t="s">
        <v>11</v>
      </c>
      <c r="B17" s="14">
        <v>2007</v>
      </c>
      <c r="C17" s="14">
        <v>1141.6411900000001</v>
      </c>
      <c r="D17" s="16">
        <f t="shared" si="0"/>
        <v>56.882969108121571</v>
      </c>
    </row>
    <row r="18" spans="1:5" ht="15.75" x14ac:dyDescent="0.25">
      <c r="A18" s="7" t="s">
        <v>12</v>
      </c>
      <c r="B18" s="14">
        <v>1368.5</v>
      </c>
      <c r="C18" s="14">
        <v>1227.1600000000001</v>
      </c>
      <c r="D18" s="16">
        <v>0</v>
      </c>
    </row>
    <row r="19" spans="1:5" s="6" customFormat="1" ht="15.75" x14ac:dyDescent="0.25">
      <c r="A19" s="5" t="s">
        <v>13</v>
      </c>
      <c r="B19" s="14">
        <v>1449659.5865</v>
      </c>
      <c r="C19" s="14">
        <v>782540.99398999999</v>
      </c>
      <c r="D19" s="16">
        <f t="shared" si="0"/>
        <v>53.981017424879418</v>
      </c>
      <c r="E19" s="1"/>
    </row>
    <row r="20" spans="1:5" s="6" customFormat="1" ht="15.75" x14ac:dyDescent="0.25">
      <c r="A20" s="5" t="s">
        <v>14</v>
      </c>
      <c r="B20" s="15">
        <f>B19+B5</f>
        <v>2194351.0865000002</v>
      </c>
      <c r="C20" s="15">
        <f>C19+C5</f>
        <v>1205818.5880999998</v>
      </c>
      <c r="D20" s="17">
        <f>C20/B20*100</f>
        <v>54.951032928066489</v>
      </c>
    </row>
    <row r="21" spans="1:5" ht="15.75" x14ac:dyDescent="0.25">
      <c r="A21" s="7"/>
      <c r="B21" s="12"/>
      <c r="C21" s="12"/>
      <c r="D21" s="16"/>
    </row>
    <row r="22" spans="1:5" s="6" customFormat="1" ht="15.75" x14ac:dyDescent="0.25">
      <c r="A22" s="5" t="s">
        <v>15</v>
      </c>
      <c r="B22" s="11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169620.6</v>
      </c>
      <c r="C23" s="11">
        <f>C24+C25+C26+C27+C28+C29</f>
        <v>68085.219509999995</v>
      </c>
      <c r="D23" s="17">
        <f t="shared" ref="D23:D31" si="1">C23/B23*100</f>
        <v>40.139711514992868</v>
      </c>
    </row>
    <row r="24" spans="1:5" ht="63" x14ac:dyDescent="0.25">
      <c r="A24" s="7" t="s">
        <v>30</v>
      </c>
      <c r="B24" s="12">
        <v>5436</v>
      </c>
      <c r="C24" s="12">
        <v>2297.4854599999999</v>
      </c>
      <c r="D24" s="18">
        <f t="shared" si="1"/>
        <v>42.264265268579834</v>
      </c>
    </row>
    <row r="25" spans="1:5" ht="63" x14ac:dyDescent="0.25">
      <c r="A25" s="7" t="s">
        <v>31</v>
      </c>
      <c r="B25" s="12">
        <v>121217</v>
      </c>
      <c r="C25" s="12">
        <v>49806.551630000002</v>
      </c>
      <c r="D25" s="18">
        <f t="shared" si="1"/>
        <v>41.088751272511281</v>
      </c>
    </row>
    <row r="26" spans="1:5" ht="15.75" x14ac:dyDescent="0.25">
      <c r="A26" s="7" t="s">
        <v>66</v>
      </c>
      <c r="B26" s="12">
        <v>5.5</v>
      </c>
      <c r="C26" s="12"/>
      <c r="D26" s="18"/>
    </row>
    <row r="27" spans="1:5" ht="31.5" x14ac:dyDescent="0.25">
      <c r="A27" s="7" t="s">
        <v>67</v>
      </c>
      <c r="B27" s="12">
        <v>0</v>
      </c>
      <c r="C27" s="12"/>
      <c r="D27" s="18" t="e">
        <f t="shared" si="1"/>
        <v>#DIV/0!</v>
      </c>
    </row>
    <row r="28" spans="1:5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5" ht="15.75" x14ac:dyDescent="0.25">
      <c r="A29" s="7" t="s">
        <v>33</v>
      </c>
      <c r="B29" s="12">
        <v>41962.1</v>
      </c>
      <c r="C29" s="12">
        <v>15981.182419999999</v>
      </c>
      <c r="D29" s="18">
        <f t="shared" si="1"/>
        <v>38.084801332631116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1418.5</v>
      </c>
      <c r="D30" s="17">
        <f t="shared" si="1"/>
        <v>50</v>
      </c>
    </row>
    <row r="31" spans="1:5" ht="15.75" x14ac:dyDescent="0.25">
      <c r="A31" s="7" t="s">
        <v>34</v>
      </c>
      <c r="B31" s="12">
        <v>2837</v>
      </c>
      <c r="C31" s="12">
        <v>1418.5</v>
      </c>
      <c r="D31" s="17">
        <f t="shared" si="1"/>
        <v>50</v>
      </c>
    </row>
    <row r="32" spans="1:5" s="6" customFormat="1" ht="31.5" x14ac:dyDescent="0.25">
      <c r="A32" s="5" t="s">
        <v>18</v>
      </c>
      <c r="B32" s="11">
        <f>B33</f>
        <v>8460</v>
      </c>
      <c r="C32" s="11">
        <f>C33</f>
        <v>3405.4033599999998</v>
      </c>
      <c r="D32" s="17">
        <f>C32/B32*100</f>
        <v>40.25299479905437</v>
      </c>
    </row>
    <row r="33" spans="1:4" ht="47.25" x14ac:dyDescent="0.25">
      <c r="A33" s="7" t="s">
        <v>62</v>
      </c>
      <c r="B33" s="12">
        <v>8460</v>
      </c>
      <c r="C33" s="12">
        <v>3405.4033599999998</v>
      </c>
      <c r="D33" s="16">
        <f t="shared" ref="D33:D65" si="2">C33/B33*100</f>
        <v>40.25299479905437</v>
      </c>
    </row>
    <row r="34" spans="1:4" s="6" customFormat="1" ht="15.75" x14ac:dyDescent="0.25">
      <c r="A34" s="5" t="s">
        <v>19</v>
      </c>
      <c r="B34" s="11">
        <f>SUM(B35:B38)</f>
        <v>171425.66036000001</v>
      </c>
      <c r="C34" s="11">
        <f>SUM(C35:C38)</f>
        <v>50417.520620000003</v>
      </c>
      <c r="D34" s="17">
        <f>C34/B34*100</f>
        <v>29.410719791961952</v>
      </c>
    </row>
    <row r="35" spans="1:4" ht="15.75" x14ac:dyDescent="0.25">
      <c r="A35" s="7" t="s">
        <v>35</v>
      </c>
      <c r="B35" s="12">
        <v>8780</v>
      </c>
      <c r="C35" s="12">
        <v>3562.9001600000001</v>
      </c>
      <c r="D35" s="16">
        <f t="shared" si="2"/>
        <v>40.579728473804103</v>
      </c>
    </row>
    <row r="36" spans="1:4" ht="15.75" x14ac:dyDescent="0.25">
      <c r="A36" s="7" t="s">
        <v>36</v>
      </c>
      <c r="B36" s="12">
        <v>12300</v>
      </c>
      <c r="C36" s="12">
        <v>5030.0621799999999</v>
      </c>
      <c r="D36" s="16">
        <f t="shared" si="2"/>
        <v>40.894814471544713</v>
      </c>
    </row>
    <row r="37" spans="1:4" ht="15.75" x14ac:dyDescent="0.25">
      <c r="A37" s="7" t="s">
        <v>37</v>
      </c>
      <c r="B37" s="12">
        <v>134946.486</v>
      </c>
      <c r="C37" s="12">
        <v>37610.298300000002</v>
      </c>
      <c r="D37" s="16">
        <f t="shared" si="2"/>
        <v>27.870528099560886</v>
      </c>
    </row>
    <row r="38" spans="1:4" ht="31.5" x14ac:dyDescent="0.25">
      <c r="A38" s="7" t="s">
        <v>38</v>
      </c>
      <c r="B38" s="12">
        <v>15399.174360000001</v>
      </c>
      <c r="C38" s="12">
        <v>4214.2599799999998</v>
      </c>
      <c r="D38" s="16">
        <f t="shared" si="2"/>
        <v>27.366791760905805</v>
      </c>
    </row>
    <row r="39" spans="1:4" s="6" customFormat="1" ht="15.75" x14ac:dyDescent="0.25">
      <c r="A39" s="5" t="s">
        <v>20</v>
      </c>
      <c r="B39" s="11">
        <f>B40+B41+B42+B43</f>
        <v>114538.49596</v>
      </c>
      <c r="C39" s="11">
        <f>C40+C41+C42+C43</f>
        <v>50054.669720000005</v>
      </c>
      <c r="D39" s="17">
        <f>C39/B39*100</f>
        <v>43.70117601114692</v>
      </c>
    </row>
    <row r="40" spans="1:4" ht="15.75" x14ac:dyDescent="0.25">
      <c r="A40" s="7" t="s">
        <v>39</v>
      </c>
      <c r="B40" s="12">
        <v>2520</v>
      </c>
      <c r="C40" s="12">
        <v>657.64967999999999</v>
      </c>
      <c r="D40" s="16">
        <f t="shared" si="2"/>
        <v>26.097209523809521</v>
      </c>
    </row>
    <row r="41" spans="1:4" ht="15.75" x14ac:dyDescent="0.25">
      <c r="A41" s="7" t="s">
        <v>40</v>
      </c>
      <c r="B41" s="12">
        <v>40245.354359999998</v>
      </c>
      <c r="C41" s="12">
        <v>15645.38257</v>
      </c>
      <c r="D41" s="16">
        <f t="shared" si="2"/>
        <v>38.875002640180504</v>
      </c>
    </row>
    <row r="42" spans="1:4" ht="15.75" x14ac:dyDescent="0.25">
      <c r="A42" s="7" t="s">
        <v>41</v>
      </c>
      <c r="B42" s="12">
        <v>62673.141600000003</v>
      </c>
      <c r="C42" s="12">
        <v>24651.637470000001</v>
      </c>
      <c r="D42" s="16">
        <f t="shared" si="2"/>
        <v>39.333655279855954</v>
      </c>
    </row>
    <row r="43" spans="1:4" ht="31.5" x14ac:dyDescent="0.25">
      <c r="A43" s="7" t="s">
        <v>42</v>
      </c>
      <c r="B43" s="12">
        <v>9100</v>
      </c>
      <c r="C43" s="12">
        <v>9100</v>
      </c>
      <c r="D43" s="16">
        <f t="shared" si="2"/>
        <v>100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3000</v>
      </c>
      <c r="D44" s="11">
        <f t="shared" si="3"/>
        <v>0</v>
      </c>
    </row>
    <row r="45" spans="1:4" ht="31.5" x14ac:dyDescent="0.25">
      <c r="A45" s="7" t="s">
        <v>61</v>
      </c>
      <c r="B45" s="12">
        <v>8016</v>
      </c>
      <c r="C45" s="12">
        <v>3000</v>
      </c>
      <c r="D45" s="16"/>
    </row>
    <row r="46" spans="1:4" s="6" customFormat="1" ht="15.75" x14ac:dyDescent="0.25">
      <c r="A46" s="5" t="s">
        <v>21</v>
      </c>
      <c r="B46" s="11">
        <f>SUM(B47:B51)</f>
        <v>1433927.1786799999</v>
      </c>
      <c r="C46" s="11">
        <f>SUM(C47:C51)</f>
        <v>722692.56489000004</v>
      </c>
      <c r="D46" s="17">
        <f>C46/B46*100</f>
        <v>50.399530438866066</v>
      </c>
    </row>
    <row r="47" spans="1:4" ht="15.75" x14ac:dyDescent="0.25">
      <c r="A47" s="7" t="s">
        <v>43</v>
      </c>
      <c r="B47" s="12">
        <v>466293.87199999997</v>
      </c>
      <c r="C47" s="12">
        <v>233250.93489999999</v>
      </c>
      <c r="D47" s="16">
        <f t="shared" si="2"/>
        <v>50.022303295463423</v>
      </c>
    </row>
    <row r="48" spans="1:4" ht="15.75" x14ac:dyDescent="0.25">
      <c r="A48" s="7" t="s">
        <v>44</v>
      </c>
      <c r="B48" s="12">
        <v>753834.42232000001</v>
      </c>
      <c r="C48" s="12">
        <v>384179.54459</v>
      </c>
      <c r="D48" s="16">
        <f t="shared" si="2"/>
        <v>50.963385753551748</v>
      </c>
    </row>
    <row r="49" spans="1:4" ht="15.75" x14ac:dyDescent="0.25">
      <c r="A49" s="7" t="s">
        <v>59</v>
      </c>
      <c r="B49" s="12">
        <v>124227.81578999999</v>
      </c>
      <c r="C49" s="12">
        <v>63030.758000000002</v>
      </c>
      <c r="D49" s="16">
        <f t="shared" si="2"/>
        <v>50.738039302365166</v>
      </c>
    </row>
    <row r="50" spans="1:4" ht="15.75" x14ac:dyDescent="0.25">
      <c r="A50" s="7" t="s">
        <v>46</v>
      </c>
      <c r="B50" s="12">
        <v>14733</v>
      </c>
      <c r="C50" s="12">
        <v>7626</v>
      </c>
      <c r="D50" s="16">
        <f t="shared" si="2"/>
        <v>51.761352066788845</v>
      </c>
    </row>
    <row r="51" spans="1:4" ht="15.75" x14ac:dyDescent="0.25">
      <c r="A51" s="8" t="s">
        <v>45</v>
      </c>
      <c r="B51" s="12">
        <v>74838.068570000003</v>
      </c>
      <c r="C51" s="12">
        <v>34605.327400000002</v>
      </c>
      <c r="D51" s="16">
        <f t="shared" si="2"/>
        <v>46.240273247607675</v>
      </c>
    </row>
    <row r="52" spans="1:4" s="6" customFormat="1" ht="15.75" x14ac:dyDescent="0.25">
      <c r="A52" s="5" t="s">
        <v>22</v>
      </c>
      <c r="B52" s="11">
        <f>B53</f>
        <v>117808.16492</v>
      </c>
      <c r="C52" s="11">
        <f>C53</f>
        <v>64769.442940000001</v>
      </c>
      <c r="D52" s="17">
        <f>C52/B52*100</f>
        <v>54.97873851441706</v>
      </c>
    </row>
    <row r="53" spans="1:4" ht="15.75" x14ac:dyDescent="0.25">
      <c r="A53" s="7" t="s">
        <v>47</v>
      </c>
      <c r="B53" s="12">
        <v>117808.16492</v>
      </c>
      <c r="C53" s="12">
        <v>64769.442940000001</v>
      </c>
      <c r="D53" s="16">
        <f t="shared" si="2"/>
        <v>54.97873851441706</v>
      </c>
    </row>
    <row r="54" spans="1:4" s="6" customFormat="1" ht="15.75" x14ac:dyDescent="0.25">
      <c r="A54" s="5" t="s">
        <v>56</v>
      </c>
      <c r="B54" s="11">
        <f>B55+B56+B57</f>
        <v>144889.61317</v>
      </c>
      <c r="C54" s="11">
        <f>C55+C56+C57</f>
        <v>67886.174010000002</v>
      </c>
      <c r="D54" s="17">
        <f>C54/B54*100</f>
        <v>46.853720238971633</v>
      </c>
    </row>
    <row r="55" spans="1:4" ht="15.75" x14ac:dyDescent="0.25">
      <c r="A55" s="7" t="s">
        <v>48</v>
      </c>
      <c r="B55" s="12">
        <v>3281</v>
      </c>
      <c r="C55" s="12">
        <v>1431.6172300000001</v>
      </c>
      <c r="D55" s="16">
        <f t="shared" si="2"/>
        <v>43.633563852484002</v>
      </c>
    </row>
    <row r="56" spans="1:4" ht="15.75" x14ac:dyDescent="0.25">
      <c r="A56" s="7" t="s">
        <v>49</v>
      </c>
      <c r="B56" s="12">
        <v>7105.5442899999998</v>
      </c>
      <c r="C56" s="12">
        <v>7105.5442899999998</v>
      </c>
      <c r="D56" s="16">
        <f t="shared" si="2"/>
        <v>100</v>
      </c>
    </row>
    <row r="57" spans="1:4" ht="15.75" x14ac:dyDescent="0.25">
      <c r="A57" s="7" t="s">
        <v>50</v>
      </c>
      <c r="B57" s="12">
        <v>134503.06888000001</v>
      </c>
      <c r="C57" s="12">
        <v>59349.012490000001</v>
      </c>
      <c r="D57" s="16">
        <f t="shared" si="2"/>
        <v>44.124653053789856</v>
      </c>
    </row>
    <row r="58" spans="1:4" s="6" customFormat="1" ht="15.75" x14ac:dyDescent="0.25">
      <c r="A58" s="5" t="s">
        <v>23</v>
      </c>
      <c r="B58" s="11">
        <f>B59</f>
        <v>48307</v>
      </c>
      <c r="C58" s="11">
        <f t="shared" ref="C58:D58" si="4">C59</f>
        <v>23729.142</v>
      </c>
      <c r="D58" s="11">
        <f t="shared" si="4"/>
        <v>49.121539321423398</v>
      </c>
    </row>
    <row r="59" spans="1:4" ht="15.75" x14ac:dyDescent="0.25">
      <c r="A59" s="7" t="s">
        <v>51</v>
      </c>
      <c r="B59" s="12">
        <v>48307</v>
      </c>
      <c r="C59" s="12">
        <v>23729.142</v>
      </c>
      <c r="D59" s="16">
        <f t="shared" si="2"/>
        <v>49.121539321423398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2208.2563500000001</v>
      </c>
      <c r="D60" s="16">
        <f t="shared" si="2"/>
        <v>40.296648722627737</v>
      </c>
    </row>
    <row r="61" spans="1:4" ht="15.75" x14ac:dyDescent="0.25">
      <c r="A61" s="7" t="s">
        <v>52</v>
      </c>
      <c r="B61" s="12">
        <v>4200</v>
      </c>
      <c r="C61" s="12">
        <v>1749.9825000000001</v>
      </c>
      <c r="D61" s="16">
        <f t="shared" si="2"/>
        <v>41.666249999999998</v>
      </c>
    </row>
    <row r="62" spans="1:4" ht="15.75" x14ac:dyDescent="0.25">
      <c r="A62" s="7" t="s">
        <v>53</v>
      </c>
      <c r="B62" s="12">
        <v>1280</v>
      </c>
      <c r="C62" s="12">
        <v>458.27384999999998</v>
      </c>
      <c r="D62" s="16">
        <f t="shared" si="2"/>
        <v>35.802644531250003</v>
      </c>
    </row>
    <row r="63" spans="1:4" s="6" customFormat="1" ht="47.25" x14ac:dyDescent="0.25">
      <c r="A63" s="5" t="s">
        <v>55</v>
      </c>
      <c r="B63" s="11">
        <f>B64+B65</f>
        <v>104473</v>
      </c>
      <c r="C63" s="11">
        <f>C64+C65</f>
        <v>54090.1</v>
      </c>
      <c r="D63" s="17">
        <f>C63/B63*100</f>
        <v>51.774238319948694</v>
      </c>
    </row>
    <row r="64" spans="1:4" s="6" customFormat="1" ht="47.25" x14ac:dyDescent="0.25">
      <c r="A64" s="7" t="s">
        <v>54</v>
      </c>
      <c r="B64" s="12">
        <v>101873</v>
      </c>
      <c r="C64" s="12">
        <v>53890.1</v>
      </c>
      <c r="D64" s="16">
        <f t="shared" si="2"/>
        <v>52.899296182501743</v>
      </c>
    </row>
    <row r="65" spans="1:4" s="6" customFormat="1" ht="31.5" x14ac:dyDescent="0.25">
      <c r="A65" s="7" t="s">
        <v>57</v>
      </c>
      <c r="B65" s="12">
        <v>2600</v>
      </c>
      <c r="C65" s="12">
        <v>200</v>
      </c>
      <c r="D65" s="16">
        <f t="shared" si="2"/>
        <v>7.6923076923076925</v>
      </c>
    </row>
    <row r="66" spans="1:4" ht="15.75" x14ac:dyDescent="0.25">
      <c r="A66" s="5" t="s">
        <v>25</v>
      </c>
      <c r="B66" s="11">
        <f>B63+B60+B58+B54+B52+B46+B39+B34+B32+B30+B23+B44</f>
        <v>2329782.7130900002</v>
      </c>
      <c r="C66" s="11">
        <f>C63+C60+C58+C54+C52+C46+C39+C34+C32+C30+C23+C44</f>
        <v>1111756.9934</v>
      </c>
      <c r="D66" s="17">
        <f>C66/B66*100</f>
        <v>47.719342544415753</v>
      </c>
    </row>
    <row r="67" spans="1:4" ht="15.75" x14ac:dyDescent="0.25">
      <c r="A67" s="5" t="s">
        <v>26</v>
      </c>
      <c r="B67" s="11">
        <f>B20-B66</f>
        <v>-135431.62659</v>
      </c>
      <c r="C67" s="11">
        <f>C20-C66</f>
        <v>94061.594699999783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2023-07-12T07:38:33Z</dcterms:modified>
</cp:coreProperties>
</file>