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E2FBE52-24B3-477F-B3D6-E55A13DD6EB1}" xr6:coauthVersionLast="45" xr6:coauthVersionMax="45" xr10:uidLastSave="{00000000-0000-0000-0000-000000000000}"/>
  <bookViews>
    <workbookView xWindow="165" yWindow="180" windowWidth="12315" windowHeight="14265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3" l="1"/>
  <c r="C30" i="3" l="1"/>
  <c r="B30" i="3"/>
  <c r="D31" i="3"/>
  <c r="C53" i="3" l="1"/>
  <c r="B53" i="3"/>
  <c r="D57" i="3"/>
  <c r="B61" i="3" l="1"/>
  <c r="C22" i="3" l="1"/>
  <c r="B22" i="3"/>
  <c r="D59" i="3" l="1"/>
  <c r="C58" i="3"/>
  <c r="B58" i="3"/>
  <c r="D58" i="3" l="1"/>
  <c r="D42" i="3" l="1"/>
  <c r="D23" i="3" l="1"/>
  <c r="D24" i="3"/>
  <c r="D26" i="3"/>
  <c r="D27" i="3"/>
  <c r="D29" i="3"/>
  <c r="D22" i="3"/>
  <c r="C43" i="3"/>
  <c r="D43" i="3"/>
  <c r="B43" i="3"/>
  <c r="D18" i="3" l="1"/>
  <c r="D16" i="3"/>
  <c r="D15" i="3"/>
  <c r="D14" i="3"/>
  <c r="D13" i="3"/>
  <c r="D12" i="3"/>
  <c r="D11" i="3"/>
  <c r="D10" i="3"/>
  <c r="D8" i="3"/>
  <c r="D7" i="3"/>
  <c r="D6" i="3"/>
  <c r="D32" i="3"/>
  <c r="D37" i="3"/>
  <c r="D36" i="3"/>
  <c r="D35" i="3"/>
  <c r="D34" i="3"/>
  <c r="D41" i="3"/>
  <c r="D40" i="3"/>
  <c r="D39" i="3"/>
  <c r="D50" i="3"/>
  <c r="D49" i="3"/>
  <c r="D48" i="3"/>
  <c r="D47" i="3"/>
  <c r="D46" i="3"/>
  <c r="D52" i="3"/>
  <c r="D56" i="3"/>
  <c r="D55" i="3"/>
  <c r="D54" i="3"/>
  <c r="D63" i="3"/>
  <c r="D62" i="3"/>
  <c r="C5" i="3"/>
  <c r="B5" i="3"/>
  <c r="C45" i="3"/>
  <c r="B45" i="3"/>
  <c r="C33" i="3"/>
  <c r="B33" i="3"/>
  <c r="D33" i="3" l="1"/>
  <c r="D45" i="3"/>
  <c r="D5" i="3"/>
  <c r="B19" i="3"/>
  <c r="C64" i="3"/>
  <c r="B64" i="3"/>
  <c r="D65" i="3"/>
  <c r="B38" i="3"/>
  <c r="C28" i="3"/>
  <c r="B28" i="3"/>
  <c r="C61" i="3"/>
  <c r="C51" i="3"/>
  <c r="B51" i="3"/>
  <c r="C38" i="3"/>
  <c r="D28" i="3" l="1"/>
  <c r="B67" i="3"/>
  <c r="B68" i="3" s="1"/>
  <c r="C67" i="3"/>
  <c r="C68" i="3" s="1"/>
  <c r="D61" i="3"/>
  <c r="D30" i="3"/>
  <c r="D38" i="3"/>
  <c r="D64" i="3"/>
  <c r="D53" i="3"/>
  <c r="D51" i="3"/>
  <c r="D19" i="3"/>
  <c r="D67" i="3" l="1"/>
</calcChain>
</file>

<file path=xl/sharedStrings.xml><?xml version="1.0" encoding="utf-8"?>
<sst xmlns="http://schemas.openxmlformats.org/spreadsheetml/2006/main" count="70" uniqueCount="70">
  <si>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</si>
  <si>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</si>
  <si>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</si>
  <si>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</si>
  <si>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</si>
  <si>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</si>
  <si>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</si>
  <si>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</si>
  <si>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</si>
  <si>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</si>
  <si>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</si>
  <si>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</si>
  <si>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</si>
  <si>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</si>
  <si>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</si>
  <si>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</si>
  <si>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</si>
  <si>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</si>
  <si>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</si>
  <si>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</si>
  <si>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</si>
  <si>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</si>
  <si>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</si>
  <si>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</si>
  <si>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</si>
  <si>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</si>
  <si>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</si>
  <si>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</si>
  <si>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</si>
  <si>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</si>
  <si>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</si>
  <si>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</si>
  <si>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</si>
  <si>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</si>
  <si>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</si>
  <si>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</si>
  <si>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</si>
  <si>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</si>
  <si>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</si>
  <si>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</si>
  <si>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</si>
  <si>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</si>
  <si>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</si>
  <si>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</si>
  <si>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</si>
  <si>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</si>
  <si>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</si>
  <si>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</si>
  <si>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</si>
  <si>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</si>
  <si>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</si>
  <si>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</si>
  <si>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</si>
  <si>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</si>
  <si>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</si>
  <si>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</si>
  <si>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</si>
  <si>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</si>
  <si>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</si>
  <si>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</si>
  <si>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</si>
  <si>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</si>
  <si>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</si>
  <si>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</si>
  <si>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</si>
  <si>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План на 2026 год</t>
  </si>
  <si>
    <t>Отчет за текущий период 2026 года</t>
  </si>
  <si>
    <t>1006 - Другие вопросы в области социальной политики</t>
  </si>
  <si>
    <t>0314 - Другие вопросы в области национальной безопасности и правоохранительной деятельности</t>
  </si>
  <si>
    <t>Отчет об исполнении  бюджета муниципального  района Мелеузовский район Республики Башкортостан за июль 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</si>
</sst>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54" zoomScaleNormal="100" workbookViewId="0">
      <selection activeCell="B45" sqref="B45"/>
    </sheetView>
  </sheetViews>
  <sheetFormatPr defaultColWidth="9.140625" defaultRowHeight="15" x14ac:dyDescent="0.25"/>
  <cols>
    <col min="1" max="1" width="48.710937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69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65</v>
      </c>
      <c r="C3" s="10" t="s">
        <v>66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31.5" x14ac:dyDescent="0.25">
      <c r="A5" s="5" t="s">
        <v>3</v>
      </c>
      <c r="B5" s="13">
        <f>SUM(B6:B17)</f>
        <v>1303340</v>
      </c>
      <c r="C5" s="13">
        <f>SUM(C6:C17)</f>
        <v>679388.30761000013</v>
      </c>
      <c r="D5" s="17">
        <f>C5/B5*100</f>
        <v>52.126713490723844</v>
      </c>
    </row>
    <row r="6" spans="1:4" ht="15.75" x14ac:dyDescent="0.25">
      <c r="A6" s="7" t="s">
        <v>4</v>
      </c>
      <c r="B6" s="14">
        <v>772766</v>
      </c>
      <c r="C6" s="14">
        <v>388472.88711000001</v>
      </c>
      <c r="D6" s="16">
        <f t="shared" ref="D6:D18" si="0">C6/B6*100</f>
        <v>50.270442425003168</v>
      </c>
    </row>
    <row r="7" spans="1:4" ht="47.25" x14ac:dyDescent="0.25">
      <c r="A7" s="7" t="s">
        <v>56</v>
      </c>
      <c r="B7" s="14">
        <v>34504</v>
      </c>
      <c r="C7" s="14">
        <v>18670.676599999999</v>
      </c>
      <c r="D7" s="16">
        <f t="shared" si="0"/>
        <v>54.111629376304194</v>
      </c>
    </row>
    <row r="8" spans="1:4" ht="15.75" x14ac:dyDescent="0.25">
      <c r="A8" s="7" t="s">
        <v>5</v>
      </c>
      <c r="B8" s="14">
        <v>297741</v>
      </c>
      <c r="C8" s="14">
        <v>171566.66295</v>
      </c>
      <c r="D8" s="16">
        <f t="shared" si="0"/>
        <v>57.622787237901399</v>
      </c>
    </row>
    <row r="9" spans="1:4" ht="15.75" x14ac:dyDescent="0.25">
      <c r="A9" s="7" t="s">
        <v>6</v>
      </c>
      <c r="B9" s="14">
        <v>24405</v>
      </c>
      <c r="C9" s="14">
        <v>6740.3140599999997</v>
      </c>
      <c r="D9" s="16"/>
    </row>
    <row r="10" spans="1:4" ht="31.5" x14ac:dyDescent="0.25">
      <c r="A10" s="7" t="s">
        <v>27</v>
      </c>
      <c r="B10" s="14">
        <v>4200</v>
      </c>
      <c r="C10" s="14">
        <v>1929.0906</v>
      </c>
      <c r="D10" s="16">
        <f t="shared" si="0"/>
        <v>45.930728571428567</v>
      </c>
    </row>
    <row r="11" spans="1:4" ht="15.75" x14ac:dyDescent="0.25">
      <c r="A11" s="7" t="s">
        <v>7</v>
      </c>
      <c r="B11" s="14">
        <v>52810</v>
      </c>
      <c r="C11" s="14">
        <v>24624.524539999999</v>
      </c>
      <c r="D11" s="16">
        <f t="shared" si="0"/>
        <v>46.62852592312062</v>
      </c>
    </row>
    <row r="12" spans="1:4" ht="31.5" x14ac:dyDescent="0.25">
      <c r="A12" s="7" t="s">
        <v>8</v>
      </c>
      <c r="B12" s="14">
        <v>98069</v>
      </c>
      <c r="C12" s="14">
        <v>51499.708019999998</v>
      </c>
      <c r="D12" s="16">
        <f t="shared" si="0"/>
        <v>52.51374850360461</v>
      </c>
    </row>
    <row r="13" spans="1:4" ht="31.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31.5" x14ac:dyDescent="0.25">
      <c r="A14" s="7" t="s">
        <v>28</v>
      </c>
      <c r="B14" s="14">
        <v>740</v>
      </c>
      <c r="C14" s="14">
        <v>1154.2607599999999</v>
      </c>
      <c r="D14" s="16">
        <f t="shared" si="0"/>
        <v>155.98118378378376</v>
      </c>
    </row>
    <row r="15" spans="1:4" ht="31.5" x14ac:dyDescent="0.25">
      <c r="A15" s="7" t="s">
        <v>10</v>
      </c>
      <c r="B15" s="14">
        <v>9668</v>
      </c>
      <c r="C15" s="14">
        <v>8655.6063200000008</v>
      </c>
      <c r="D15" s="16">
        <f t="shared" si="0"/>
        <v>89.528406288787764</v>
      </c>
    </row>
    <row r="16" spans="1:4" ht="15.75" x14ac:dyDescent="0.25">
      <c r="A16" s="7" t="s">
        <v>11</v>
      </c>
      <c r="B16" s="14">
        <v>2447</v>
      </c>
      <c r="C16" s="14">
        <v>2086.34692</v>
      </c>
      <c r="D16" s="16">
        <f t="shared" si="0"/>
        <v>85.261418880261544</v>
      </c>
    </row>
    <row r="17" spans="1:4" ht="15.75" x14ac:dyDescent="0.25">
      <c r="A17" s="7" t="s">
        <v>12</v>
      </c>
      <c r="B17" s="14">
        <v>5990</v>
      </c>
      <c r="C17" s="14">
        <v>3988.22973</v>
      </c>
      <c r="D17" s="16">
        <v>0</v>
      </c>
    </row>
    <row r="18" spans="1:4" s="6" customFormat="1" ht="15.75" x14ac:dyDescent="0.25">
      <c r="A18" s="5" t="s">
        <v>13</v>
      </c>
      <c r="B18" s="14">
        <v>1714084.5336500001</v>
      </c>
      <c r="C18" s="14">
        <v>924007.09973000002</v>
      </c>
      <c r="D18" s="16">
        <f t="shared" si="0"/>
        <v>53.906740396426301</v>
      </c>
    </row>
    <row r="19" spans="1:4" s="6" customFormat="1" ht="15.75" x14ac:dyDescent="0.25">
      <c r="A19" s="5" t="s">
        <v>14</v>
      </c>
      <c r="B19" s="15">
        <f>B18+B5</f>
        <v>3017424.5336500001</v>
      </c>
      <c r="C19" s="15">
        <f>C18+C5</f>
        <v>1603395.4073400002</v>
      </c>
      <c r="D19" s="17">
        <f>C19/B19*100</f>
        <v>53.137879322551527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317033.52402999997</v>
      </c>
      <c r="C22" s="11">
        <f>C23+C24+C25+C26+C27</f>
        <v>165589.41742999997</v>
      </c>
      <c r="D22" s="17">
        <f t="shared" ref="D22:D29" si="1">C22/B22*100</f>
        <v>52.23088565685272</v>
      </c>
    </row>
    <row r="23" spans="1:4" ht="63" x14ac:dyDescent="0.25">
      <c r="A23" s="7" t="s">
        <v>29</v>
      </c>
      <c r="B23" s="12">
        <v>8007.0135099999998</v>
      </c>
      <c r="C23" s="12">
        <v>3780.2139000000002</v>
      </c>
      <c r="D23" s="18">
        <f t="shared" si="1"/>
        <v>47.211284148314128</v>
      </c>
    </row>
    <row r="24" spans="1:4" ht="78.75" x14ac:dyDescent="0.25">
      <c r="A24" s="7" t="s">
        <v>30</v>
      </c>
      <c r="B24" s="12">
        <v>164544.98649000001</v>
      </c>
      <c r="C24" s="12">
        <v>82201.296879999994</v>
      </c>
      <c r="D24" s="18">
        <f t="shared" si="1"/>
        <v>49.956731367804792</v>
      </c>
    </row>
    <row r="25" spans="1:4" ht="15.75" x14ac:dyDescent="0.25">
      <c r="A25" s="7" t="s">
        <v>61</v>
      </c>
      <c r="B25" s="12">
        <v>320.7</v>
      </c>
      <c r="C25" s="12">
        <v>202.95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142960.82402999999</v>
      </c>
      <c r="C27" s="12">
        <v>79404.956649999993</v>
      </c>
      <c r="D27" s="18">
        <f t="shared" si="1"/>
        <v>55.543158196497977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3905.0250000000001</v>
      </c>
      <c r="D28" s="17">
        <f t="shared" si="1"/>
        <v>75</v>
      </c>
    </row>
    <row r="29" spans="1:4" ht="31.5" x14ac:dyDescent="0.25">
      <c r="A29" s="7" t="s">
        <v>33</v>
      </c>
      <c r="B29" s="12">
        <v>5206.7</v>
      </c>
      <c r="C29" s="12">
        <v>3905.0250000000001</v>
      </c>
      <c r="D29" s="17">
        <f t="shared" si="1"/>
        <v>75</v>
      </c>
    </row>
    <row r="30" spans="1:4" s="6" customFormat="1" ht="31.5" x14ac:dyDescent="0.25">
      <c r="A30" s="5" t="s">
        <v>18</v>
      </c>
      <c r="B30" s="11">
        <f>B32+B31</f>
        <v>10959.3228</v>
      </c>
      <c r="C30" s="11">
        <f>C32+C31</f>
        <v>4901.0240899999999</v>
      </c>
      <c r="D30" s="17">
        <f>C30/B30*100</f>
        <v>44.720136266083884</v>
      </c>
    </row>
    <row r="31" spans="1:4" ht="63" x14ac:dyDescent="0.25">
      <c r="A31" s="7" t="s">
        <v>60</v>
      </c>
      <c r="B31" s="12">
        <v>10777</v>
      </c>
      <c r="C31" s="12">
        <v>4718.70129</v>
      </c>
      <c r="D31" s="16">
        <f t="shared" ref="D31" si="2">C31/B31*100</f>
        <v>43.784924283195693</v>
      </c>
    </row>
    <row r="32" spans="1:4" ht="47.25" x14ac:dyDescent="0.25">
      <c r="A32" s="7" t="s">
        <v>68</v>
      </c>
      <c r="B32" s="12">
        <v>182.3228</v>
      </c>
      <c r="C32" s="12">
        <v>182.3228</v>
      </c>
      <c r="D32" s="16">
        <f t="shared" ref="D32:D65" si="3">C32/B32*100</f>
        <v>100</v>
      </c>
    </row>
    <row r="33" spans="1:4" s="6" customFormat="1" ht="15.75" x14ac:dyDescent="0.25">
      <c r="A33" s="5" t="s">
        <v>19</v>
      </c>
      <c r="B33" s="11">
        <f>SUM(B34:B37)</f>
        <v>211457.49919999999</v>
      </c>
      <c r="C33" s="11">
        <f>SUM(C34:C37)</f>
        <v>108607.53586999999</v>
      </c>
      <c r="D33" s="17">
        <f>C33/B33*100</f>
        <v>51.361401832940999</v>
      </c>
    </row>
    <row r="34" spans="1:4" ht="15.75" x14ac:dyDescent="0.25">
      <c r="A34" s="7" t="s">
        <v>34</v>
      </c>
      <c r="B34" s="12">
        <v>2878.8</v>
      </c>
      <c r="C34" s="12">
        <v>802.596</v>
      </c>
      <c r="D34" s="16">
        <f t="shared" si="3"/>
        <v>27.879533138807833</v>
      </c>
    </row>
    <row r="35" spans="1:4" ht="15.75" x14ac:dyDescent="0.25">
      <c r="A35" s="7" t="s">
        <v>35</v>
      </c>
      <c r="B35" s="12">
        <v>15000</v>
      </c>
      <c r="C35" s="12">
        <v>7316.5905000000002</v>
      </c>
      <c r="D35" s="16">
        <f t="shared" si="3"/>
        <v>48.777270000000001</v>
      </c>
    </row>
    <row r="36" spans="1:4" ht="15.75" x14ac:dyDescent="0.25">
      <c r="A36" s="7" t="s">
        <v>36</v>
      </c>
      <c r="B36" s="12">
        <v>177453.6992</v>
      </c>
      <c r="C36" s="12">
        <v>93477.93737</v>
      </c>
      <c r="D36" s="16">
        <f t="shared" si="3"/>
        <v>52.677367556392987</v>
      </c>
    </row>
    <row r="37" spans="1:4" ht="31.5" x14ac:dyDescent="0.25">
      <c r="A37" s="7" t="s">
        <v>37</v>
      </c>
      <c r="B37" s="12">
        <v>16125</v>
      </c>
      <c r="C37" s="12">
        <v>7010.4120000000003</v>
      </c>
      <c r="D37" s="16">
        <f t="shared" si="3"/>
        <v>43.475423255813958</v>
      </c>
    </row>
    <row r="38" spans="1:4" s="6" customFormat="1" ht="15.75" x14ac:dyDescent="0.25">
      <c r="A38" s="5" t="s">
        <v>20</v>
      </c>
      <c r="B38" s="11">
        <f>B39+B40+B41+B42</f>
        <v>50560.631519999995</v>
      </c>
      <c r="C38" s="11">
        <f>C39+C40+C41+C42</f>
        <v>31268.712930000002</v>
      </c>
      <c r="D38" s="17">
        <f>C38/B38*100</f>
        <v>61.843992034852654</v>
      </c>
    </row>
    <row r="39" spans="1:4" ht="15.75" x14ac:dyDescent="0.25">
      <c r="A39" s="7" t="s">
        <v>38</v>
      </c>
      <c r="B39" s="12">
        <v>2000</v>
      </c>
      <c r="C39" s="12">
        <v>1240.1202900000001</v>
      </c>
      <c r="D39" s="16">
        <f t="shared" si="3"/>
        <v>62.006014500000006</v>
      </c>
    </row>
    <row r="40" spans="1:4" ht="15.75" x14ac:dyDescent="0.25">
      <c r="A40" s="7" t="s">
        <v>39</v>
      </c>
      <c r="B40" s="12">
        <v>15747.03767</v>
      </c>
      <c r="C40" s="12">
        <v>10715.332329999999</v>
      </c>
      <c r="D40" s="16">
        <f t="shared" si="3"/>
        <v>68.046654580715185</v>
      </c>
    </row>
    <row r="41" spans="1:4" ht="15.75" x14ac:dyDescent="0.25">
      <c r="A41" s="7" t="s">
        <v>40</v>
      </c>
      <c r="B41" s="12">
        <v>26225.865849999998</v>
      </c>
      <c r="C41" s="12">
        <v>15883.59071</v>
      </c>
      <c r="D41" s="16">
        <f t="shared" si="3"/>
        <v>60.564599852858628</v>
      </c>
    </row>
    <row r="42" spans="1:4" ht="31.5" x14ac:dyDescent="0.25">
      <c r="A42" s="7" t="s">
        <v>41</v>
      </c>
      <c r="B42" s="12">
        <v>6587.7280000000001</v>
      </c>
      <c r="C42" s="12">
        <v>3429.6696000000002</v>
      </c>
      <c r="D42" s="16">
        <f t="shared" si="3"/>
        <v>52.061493735017592</v>
      </c>
    </row>
    <row r="43" spans="1:4" s="6" customFormat="1" ht="15.75" hidden="1" x14ac:dyDescent="0.25">
      <c r="A43" s="5" t="s">
        <v>58</v>
      </c>
      <c r="B43" s="11">
        <f>B44</f>
        <v>0</v>
      </c>
      <c r="C43" s="11">
        <f t="shared" ref="C43:D43" si="4">C44</f>
        <v>0</v>
      </c>
      <c r="D43" s="11">
        <f t="shared" si="4"/>
        <v>0</v>
      </c>
    </row>
    <row r="44" spans="1:4" ht="31.5" hidden="1" x14ac:dyDescent="0.25">
      <c r="A44" s="7" t="s">
        <v>59</v>
      </c>
      <c r="B44" s="12">
        <v>0</v>
      </c>
      <c r="C44" s="12">
        <v>0</v>
      </c>
      <c r="D44" s="16"/>
    </row>
    <row r="45" spans="1:4" s="6" customFormat="1" ht="15.75" x14ac:dyDescent="0.25">
      <c r="A45" s="5" t="s">
        <v>21</v>
      </c>
      <c r="B45" s="11">
        <f>SUM(B46:B50)</f>
        <v>1929483.1085000001</v>
      </c>
      <c r="C45" s="11">
        <f>SUM(C46:C50)</f>
        <v>989127.38472000009</v>
      </c>
      <c r="D45" s="17">
        <f>C45/B45*100</f>
        <v>51.263853016518915</v>
      </c>
    </row>
    <row r="46" spans="1:4" ht="15.75" x14ac:dyDescent="0.25">
      <c r="A46" s="7" t="s">
        <v>42</v>
      </c>
      <c r="B46" s="12">
        <v>556451.39972999995</v>
      </c>
      <c r="C46" s="12">
        <v>265443.12257000001</v>
      </c>
      <c r="D46" s="16">
        <f t="shared" si="3"/>
        <v>47.702840301740224</v>
      </c>
    </row>
    <row r="47" spans="1:4" ht="15.75" x14ac:dyDescent="0.25">
      <c r="A47" s="7" t="s">
        <v>43</v>
      </c>
      <c r="B47" s="12">
        <v>1060751.54097</v>
      </c>
      <c r="C47" s="12">
        <v>562754.32275000005</v>
      </c>
      <c r="D47" s="16">
        <f t="shared" si="3"/>
        <v>53.052416236453602</v>
      </c>
    </row>
    <row r="48" spans="1:4" ht="15.75" x14ac:dyDescent="0.25">
      <c r="A48" s="7" t="s">
        <v>57</v>
      </c>
      <c r="B48" s="12">
        <v>165200.93476</v>
      </c>
      <c r="C48" s="12">
        <v>87136.278409999999</v>
      </c>
      <c r="D48" s="16">
        <f t="shared" si="3"/>
        <v>52.745632787483629</v>
      </c>
    </row>
    <row r="49" spans="1:4" ht="31.5" x14ac:dyDescent="0.25">
      <c r="A49" s="7" t="s">
        <v>45</v>
      </c>
      <c r="B49" s="12">
        <v>37027.425000000003</v>
      </c>
      <c r="C49" s="12">
        <v>20606.501</v>
      </c>
      <c r="D49" s="16">
        <f t="shared" si="3"/>
        <v>55.651995784205887</v>
      </c>
    </row>
    <row r="50" spans="1:4" ht="15.75" x14ac:dyDescent="0.25">
      <c r="A50" s="8" t="s">
        <v>44</v>
      </c>
      <c r="B50" s="12">
        <v>110051.80804</v>
      </c>
      <c r="C50" s="12">
        <v>53187.15999</v>
      </c>
      <c r="D50" s="16">
        <f t="shared" si="3"/>
        <v>48.329201434535555</v>
      </c>
    </row>
    <row r="51" spans="1:4" s="6" customFormat="1" ht="15.75" x14ac:dyDescent="0.25">
      <c r="A51" s="5" t="s">
        <v>63</v>
      </c>
      <c r="B51" s="11">
        <f>B52</f>
        <v>190848.71640999999</v>
      </c>
      <c r="C51" s="11">
        <f>C52</f>
        <v>94057.179149999996</v>
      </c>
      <c r="D51" s="17">
        <f>C51/B51*100</f>
        <v>49.283632040750597</v>
      </c>
    </row>
    <row r="52" spans="1:4" ht="15.75" x14ac:dyDescent="0.25">
      <c r="A52" s="7" t="s">
        <v>46</v>
      </c>
      <c r="B52" s="12">
        <v>190848.71640999999</v>
      </c>
      <c r="C52" s="12">
        <v>94057.179149999996</v>
      </c>
      <c r="D52" s="16">
        <f t="shared" si="3"/>
        <v>49.283632040750597</v>
      </c>
    </row>
    <row r="53" spans="1:4" s="6" customFormat="1" ht="15.75" x14ac:dyDescent="0.25">
      <c r="A53" s="5" t="s">
        <v>54</v>
      </c>
      <c r="B53" s="11">
        <f>B54+B55+B56+B57</f>
        <v>212995.31510000001</v>
      </c>
      <c r="C53" s="11">
        <f>C54+C55+C56+C57</f>
        <v>121473.47661999999</v>
      </c>
      <c r="D53" s="17">
        <f>C53/B53*100</f>
        <v>57.031055618743977</v>
      </c>
    </row>
    <row r="54" spans="1:4" ht="15.75" x14ac:dyDescent="0.25">
      <c r="A54" s="7" t="s">
        <v>47</v>
      </c>
      <c r="B54" s="12">
        <v>5583.5573199999999</v>
      </c>
      <c r="C54" s="12">
        <v>3085.4739399999999</v>
      </c>
      <c r="D54" s="16">
        <f t="shared" si="3"/>
        <v>55.260002954532219</v>
      </c>
    </row>
    <row r="55" spans="1:4" ht="15.75" x14ac:dyDescent="0.25">
      <c r="A55" s="7" t="s">
        <v>48</v>
      </c>
      <c r="B55" s="12">
        <v>38834.995999999999</v>
      </c>
      <c r="C55" s="12">
        <v>38834.995999999999</v>
      </c>
      <c r="D55" s="16">
        <f t="shared" si="3"/>
        <v>100</v>
      </c>
    </row>
    <row r="56" spans="1:4" ht="15.75" x14ac:dyDescent="0.25">
      <c r="A56" s="7" t="s">
        <v>49</v>
      </c>
      <c r="B56" s="12">
        <v>162476.76178</v>
      </c>
      <c r="C56" s="12">
        <v>75726.232489999995</v>
      </c>
      <c r="D56" s="16">
        <f t="shared" si="3"/>
        <v>46.607423523455203</v>
      </c>
    </row>
    <row r="57" spans="1:4" ht="31.5" x14ac:dyDescent="0.25">
      <c r="A57" s="7" t="s">
        <v>67</v>
      </c>
      <c r="B57" s="12">
        <v>6100</v>
      </c>
      <c r="C57" s="12">
        <v>3826.7741900000001</v>
      </c>
      <c r="D57" s="16">
        <f t="shared" si="3"/>
        <v>62.734003114754103</v>
      </c>
    </row>
    <row r="58" spans="1:4" s="6" customFormat="1" ht="15.75" x14ac:dyDescent="0.25">
      <c r="A58" s="5" t="s">
        <v>22</v>
      </c>
      <c r="B58" s="11">
        <f>B59+B60</f>
        <v>100527.8</v>
      </c>
      <c r="C58" s="11">
        <f>C59+C60</f>
        <v>48274.65423</v>
      </c>
      <c r="D58" s="11">
        <f>C58/B58*100</f>
        <v>48.02119834513438</v>
      </c>
    </row>
    <row r="59" spans="1:4" ht="15.75" x14ac:dyDescent="0.25">
      <c r="A59" s="7" t="s">
        <v>50</v>
      </c>
      <c r="B59" s="12">
        <v>38614</v>
      </c>
      <c r="C59" s="12">
        <v>19407.817630000001</v>
      </c>
      <c r="D59" s="16">
        <f>C59/B59*100</f>
        <v>50.261090873776361</v>
      </c>
    </row>
    <row r="60" spans="1:4" ht="15.75" x14ac:dyDescent="0.25">
      <c r="A60" s="7" t="s">
        <v>62</v>
      </c>
      <c r="B60" s="12">
        <v>61913.8</v>
      </c>
      <c r="C60" s="12">
        <v>28866.836599999999</v>
      </c>
      <c r="D60" s="16"/>
    </row>
    <row r="61" spans="1:4" s="6" customFormat="1" ht="15.75" x14ac:dyDescent="0.25">
      <c r="A61" s="5" t="s">
        <v>23</v>
      </c>
      <c r="B61" s="11">
        <f>B62+B63</f>
        <v>7350</v>
      </c>
      <c r="C61" s="11">
        <f>C62+C63</f>
        <v>3563.1639999999998</v>
      </c>
      <c r="D61" s="16">
        <f t="shared" si="3"/>
        <v>48.478421768707477</v>
      </c>
    </row>
    <row r="62" spans="1:4" ht="15.75" x14ac:dyDescent="0.25">
      <c r="A62" s="7" t="s">
        <v>51</v>
      </c>
      <c r="B62" s="12">
        <v>5600</v>
      </c>
      <c r="C62" s="12">
        <v>2800</v>
      </c>
      <c r="D62" s="16">
        <f t="shared" si="3"/>
        <v>50</v>
      </c>
    </row>
    <row r="63" spans="1:4" ht="15.75" x14ac:dyDescent="0.25">
      <c r="A63" s="7" t="s">
        <v>52</v>
      </c>
      <c r="B63" s="12">
        <v>1750</v>
      </c>
      <c r="C63" s="12">
        <v>763.16399999999999</v>
      </c>
      <c r="D63" s="16">
        <f t="shared" si="3"/>
        <v>43.609371428571428</v>
      </c>
    </row>
    <row r="64" spans="1:4" s="6" customFormat="1" ht="47.25" x14ac:dyDescent="0.25">
      <c r="A64" s="5" t="s">
        <v>64</v>
      </c>
      <c r="B64" s="11">
        <f>B65+B66</f>
        <v>120950</v>
      </c>
      <c r="C64" s="11">
        <f>C65+C66</f>
        <v>72100.793000000005</v>
      </c>
      <c r="D64" s="17">
        <f>C64/B64*100</f>
        <v>59.612065316246387</v>
      </c>
    </row>
    <row r="65" spans="1:4" s="6" customFormat="1" ht="47.25" x14ac:dyDescent="0.25">
      <c r="A65" s="7" t="s">
        <v>53</v>
      </c>
      <c r="B65" s="12">
        <v>120950</v>
      </c>
      <c r="C65" s="12">
        <v>72100.793000000005</v>
      </c>
      <c r="D65" s="16">
        <f t="shared" si="3"/>
        <v>59.612065316246387</v>
      </c>
    </row>
    <row r="66" spans="1:4" s="6" customFormat="1" ht="31.5" x14ac:dyDescent="0.25">
      <c r="A66" s="7" t="s">
        <v>55</v>
      </c>
      <c r="B66" s="12"/>
      <c r="C66" s="12"/>
      <c r="D66" s="16"/>
    </row>
    <row r="67" spans="1:4" ht="15.75" x14ac:dyDescent="0.25">
      <c r="A67" s="5" t="s">
        <v>24</v>
      </c>
      <c r="B67" s="11">
        <f>B64+B61+B58+B53+B51+B45+B38+B33+B30+B28+B22+B43</f>
        <v>3157372.6175600002</v>
      </c>
      <c r="C67" s="11">
        <f>C64+C61+C58+C53+C51+C45+C38+C33+C30+C28+C22+C43</f>
        <v>1642868.3670399997</v>
      </c>
      <c r="D67" s="17">
        <f>C67/B67*100</f>
        <v>52.032767938223245</v>
      </c>
    </row>
    <row r="68" spans="1:4" ht="15.75" x14ac:dyDescent="0.25">
      <c r="A68" s="5" t="s">
        <v>25</v>
      </c>
      <c r="B68" s="11">
        <f>B19-B67</f>
        <v>-139948.08391000004</v>
      </c>
      <c r="C68" s="11">
        <f>C19-C67</f>
        <v>-39472.959699999541</v>
      </c>
      <c r="D68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2026-08-03T10:08:30Z</dcterms:modified>
</cp:coreProperties>
</file>