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2\2 квартал\"/>
    </mc:Choice>
  </mc:AlternateContent>
  <xr:revisionPtr revIDLastSave="0" documentId="13_ncr:1_{67D1D5BB-2A01-4531-9BD9-EB925B71FA15}" xr6:coauthVersionLast="45" xr6:coauthVersionMax="45" xr10:uidLastSave="{00000000-0000-0000-0000-000000000000}"/>
  <bookViews>
    <workbookView xWindow="7170" yWindow="1005" windowWidth="20415" windowHeight="134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5" i="1" l="1"/>
  <c r="B21" i="1" l="1"/>
  <c r="C20" i="1"/>
  <c r="B20" i="1"/>
  <c r="C19" i="1"/>
  <c r="B19" i="1"/>
  <c r="C6" i="1"/>
  <c r="B6" i="1"/>
  <c r="F6" i="1" l="1"/>
  <c r="F5" i="1"/>
  <c r="F7" i="1"/>
  <c r="F9" i="1" l="1"/>
  <c r="F8" i="1"/>
  <c r="C28" i="1" l="1"/>
  <c r="B28" i="1"/>
  <c r="D28" i="1"/>
  <c r="F19" i="1" l="1"/>
  <c r="F24" i="1" l="1"/>
  <c r="F23" i="1"/>
  <c r="F22" i="1"/>
  <c r="F21" i="1"/>
  <c r="F20" i="1"/>
  <c r="F16" i="1"/>
  <c r="F15" i="1"/>
  <c r="F14" i="1"/>
  <c r="F13" i="1"/>
  <c r="F12" i="1"/>
  <c r="F11" i="1"/>
  <c r="F10" i="1"/>
  <c r="E28" i="1" l="1"/>
  <c r="G28" i="1" s="1"/>
  <c r="F28" i="1" l="1"/>
</calcChain>
</file>

<file path=xl/sharedStrings.xml><?xml version="1.0" encoding="utf-8"?>
<sst xmlns="http://schemas.openxmlformats.org/spreadsheetml/2006/main" count="34" uniqueCount="34">
  <si>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</si>
  <si>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</si>
  <si>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</si>
  <si>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</si>
  <si>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</si>
  <si>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</si>
  <si>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</si>
  <si>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</si>
  <si>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</si>
  <si>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</si>
  <si>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</si>
  <si>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</si>
  <si>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</si>
  <si>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</si>
  <si>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</si>
  <si>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</si>
  <si>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</si>
  <si>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</si>
  <si>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</si>
  <si>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</si>
  <si>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</si>
  <si>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</si>
  <si>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</si>
  <si>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</si>
  <si>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2021 год</t>
  </si>
  <si>
    <t>Уточненный план  на  2022 год</t>
  </si>
  <si>
    <t>% испол-я уточненного плана за 2022 год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</si>
  <si>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</si>
  <si>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</si>
  <si>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</si>
  <si>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</si>
  <si>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2 квартал 2022 года в сравнении с  аналогичным периодом 2021 года</t>
  </si>
  <si>
    <t>Исполнено за 2 квартал 2021 года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</si>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</sst>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/>
    <xf numFmtId="164" fontId="3" fillId="0" borderId="1" xfId="0" applyNumberFormat="1" applyFont="1" applyBorder="1" applyAlignment="1"/>
    <xf numFmtId="165" fontId="0" fillId="0" borderId="1" xfId="0" applyNumberFormat="1" applyFont="1" applyBorder="1" applyAlignment="1"/>
    <xf numFmtId="164" fontId="4" fillId="0" borderId="1" xfId="0" applyNumberFormat="1" applyFont="1" applyBorder="1" applyAlignment="1"/>
    <xf numFmtId="164" fontId="5" fillId="0" borderId="1" xfId="0" applyNumberFormat="1" applyFont="1" applyBorder="1" applyAlignment="1"/>
    <xf numFmtId="165" fontId="5" fillId="0" borderId="1" xfId="0" applyNumberFormat="1" applyFont="1" applyBorder="1" applyAlignment="1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6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164" fontId="1" fillId="0" borderId="1" xfId="0" applyNumberFormat="1" applyFont="1" applyBorder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16" zoomScale="87" zoomScaleNormal="87" workbookViewId="0">
      <selection activeCell="I18" sqref="I18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5.33203125" style="17" customWidth="1"/>
    <col min="5" max="5" width="16" style="17" customWidth="1"/>
    <col min="6" max="6" width="15.5" style="4" customWidth="1"/>
    <col min="7" max="7" width="13.33203125" style="1" customWidth="1"/>
    <col min="8" max="8" width="12.1640625" style="1" bestFit="1" customWidth="1"/>
    <col min="9" max="16384" width="9.33203125" style="1"/>
  </cols>
  <sheetData>
    <row r="1" spans="1:7" x14ac:dyDescent="0.2">
      <c r="A1" s="27" t="s">
        <v>0</v>
      </c>
      <c r="B1" s="27"/>
      <c r="C1" s="27"/>
      <c r="D1" s="27"/>
      <c r="E1" s="27"/>
      <c r="F1" s="27"/>
    </row>
    <row r="2" spans="1:7" ht="38.25" customHeight="1" x14ac:dyDescent="0.2">
      <c r="A2" s="27" t="s">
        <v>31</v>
      </c>
      <c r="B2" s="27"/>
      <c r="C2" s="27"/>
      <c r="D2" s="27"/>
      <c r="E2" s="27"/>
      <c r="F2" s="27"/>
    </row>
    <row r="3" spans="1:7" x14ac:dyDescent="0.2">
      <c r="A3" s="3" t="s">
        <v>1</v>
      </c>
    </row>
    <row r="4" spans="1:7" ht="78" customHeight="1" x14ac:dyDescent="0.2">
      <c r="A4" s="5" t="s">
        <v>2</v>
      </c>
      <c r="B4" s="2" t="s">
        <v>24</v>
      </c>
      <c r="C4" s="2" t="s">
        <v>32</v>
      </c>
      <c r="D4" s="18" t="s">
        <v>25</v>
      </c>
      <c r="E4" s="18" t="s">
        <v>33</v>
      </c>
      <c r="F4" s="2" t="s">
        <v>26</v>
      </c>
      <c r="G4" s="8" t="s">
        <v>22</v>
      </c>
    </row>
    <row r="5" spans="1:7" ht="45" x14ac:dyDescent="0.25">
      <c r="A5" s="6" t="s">
        <v>3</v>
      </c>
      <c r="B5" s="26">
        <v>1287480.2191600001</v>
      </c>
      <c r="C5" s="26">
        <v>653200.92919000005</v>
      </c>
      <c r="D5" s="19">
        <v>1331117.7948400001</v>
      </c>
      <c r="E5" s="20">
        <v>708336.36563000001</v>
      </c>
      <c r="F5" s="12">
        <f t="shared" ref="F5:F16" si="0">E5/D5*100</f>
        <v>53.213650089858632</v>
      </c>
      <c r="G5" s="13">
        <f>E5/C5*100</f>
        <v>108.44080802340108</v>
      </c>
    </row>
    <row r="6" spans="1:7" ht="60" x14ac:dyDescent="0.25">
      <c r="A6" s="6" t="s">
        <v>4</v>
      </c>
      <c r="B6" s="26">
        <f>33190</f>
        <v>33190</v>
      </c>
      <c r="C6" s="26">
        <f>14252.43525</f>
        <v>14252.43525</v>
      </c>
      <c r="D6" s="20">
        <v>56509</v>
      </c>
      <c r="E6" s="20">
        <v>23636.066490000001</v>
      </c>
      <c r="F6" s="14">
        <f t="shared" si="0"/>
        <v>41.827083278769756</v>
      </c>
      <c r="G6" s="13">
        <f t="shared" ref="G6:G24" si="1">E6/C6*100</f>
        <v>165.83879228639191</v>
      </c>
    </row>
    <row r="7" spans="1:7" ht="60" x14ac:dyDescent="0.25">
      <c r="A7" s="6" t="s">
        <v>5</v>
      </c>
      <c r="B7" s="26">
        <v>70662</v>
      </c>
      <c r="C7" s="26">
        <v>35283.5</v>
      </c>
      <c r="D7" s="21">
        <v>60779</v>
      </c>
      <c r="E7" s="21">
        <v>27264.5</v>
      </c>
      <c r="F7" s="14">
        <f t="shared" si="0"/>
        <v>44.858421494266111</v>
      </c>
      <c r="G7" s="13">
        <f t="shared" si="1"/>
        <v>77.272662859410204</v>
      </c>
    </row>
    <row r="8" spans="1:7" ht="60" x14ac:dyDescent="0.25">
      <c r="A8" s="6" t="s">
        <v>27</v>
      </c>
      <c r="B8" s="9"/>
      <c r="C8" s="9"/>
      <c r="D8" s="21">
        <v>1029</v>
      </c>
      <c r="E8" s="21">
        <v>520.5</v>
      </c>
      <c r="F8" s="14">
        <f t="shared" si="0"/>
        <v>50.583090379008745</v>
      </c>
      <c r="G8" s="13">
        <v>0</v>
      </c>
    </row>
    <row r="9" spans="1:7" ht="60" x14ac:dyDescent="0.25">
      <c r="A9" s="6" t="s">
        <v>6</v>
      </c>
      <c r="B9" s="26">
        <v>2400</v>
      </c>
      <c r="C9" s="26"/>
      <c r="D9" s="21">
        <v>2400</v>
      </c>
      <c r="E9" s="21">
        <v>0</v>
      </c>
      <c r="F9" s="14">
        <f t="shared" si="0"/>
        <v>0</v>
      </c>
      <c r="G9" s="13">
        <v>0</v>
      </c>
    </row>
    <row r="10" spans="1:7" ht="75" x14ac:dyDescent="0.25">
      <c r="A10" s="6" t="s">
        <v>7</v>
      </c>
      <c r="B10" s="26">
        <v>8699.2999999999993</v>
      </c>
      <c r="C10" s="26">
        <v>2677.65</v>
      </c>
      <c r="D10" s="21">
        <v>8755.2999999999993</v>
      </c>
      <c r="E10" s="21">
        <v>3820.3159999999998</v>
      </c>
      <c r="F10" s="14">
        <f t="shared" si="0"/>
        <v>43.634324352106724</v>
      </c>
      <c r="G10" s="13">
        <f t="shared" si="1"/>
        <v>142.67421059511139</v>
      </c>
    </row>
    <row r="11" spans="1:7" ht="45" x14ac:dyDescent="0.25">
      <c r="A11" s="6" t="s">
        <v>8</v>
      </c>
      <c r="B11" s="26">
        <v>129649.4</v>
      </c>
      <c r="C11" s="26">
        <v>73072.733300000007</v>
      </c>
      <c r="D11" s="21">
        <v>161560.76749</v>
      </c>
      <c r="E11" s="21">
        <v>73467.485740000004</v>
      </c>
      <c r="F11" s="14">
        <f t="shared" si="0"/>
        <v>45.473592928151547</v>
      </c>
      <c r="G11" s="13">
        <f t="shared" si="1"/>
        <v>100.54021852224871</v>
      </c>
    </row>
    <row r="12" spans="1:7" ht="45" x14ac:dyDescent="0.25">
      <c r="A12" s="6" t="s">
        <v>9</v>
      </c>
      <c r="B12" s="26">
        <v>96155.446840000004</v>
      </c>
      <c r="C12" s="26">
        <v>37803.098050000001</v>
      </c>
      <c r="D12" s="22">
        <v>104343.45568</v>
      </c>
      <c r="E12" s="22">
        <v>41742.346989999998</v>
      </c>
      <c r="F12" s="14">
        <f t="shared" si="0"/>
        <v>40.004758054031889</v>
      </c>
      <c r="G12" s="13">
        <f t="shared" si="1"/>
        <v>110.42043944332229</v>
      </c>
    </row>
    <row r="13" spans="1:7" ht="90" x14ac:dyDescent="0.25">
      <c r="A13" s="6" t="s">
        <v>10</v>
      </c>
      <c r="B13" s="26">
        <v>149243.88297000001</v>
      </c>
      <c r="C13" s="26">
        <v>32685.151989999998</v>
      </c>
      <c r="D13" s="21">
        <v>135524.90716</v>
      </c>
      <c r="E13" s="21">
        <v>52400.852050000001</v>
      </c>
      <c r="F13" s="14">
        <f t="shared" si="0"/>
        <v>38.665108243266182</v>
      </c>
      <c r="G13" s="13">
        <f t="shared" si="1"/>
        <v>160.32005011337262</v>
      </c>
    </row>
    <row r="14" spans="1:7" ht="60" x14ac:dyDescent="0.25">
      <c r="A14" s="6" t="s">
        <v>11</v>
      </c>
      <c r="B14" s="26">
        <v>112123.51412000001</v>
      </c>
      <c r="C14" s="26">
        <v>9528.1451199999992</v>
      </c>
      <c r="D14" s="22">
        <v>95503.46</v>
      </c>
      <c r="E14" s="22">
        <v>15531.367980000001</v>
      </c>
      <c r="F14" s="14">
        <f t="shared" si="0"/>
        <v>16.262623343698753</v>
      </c>
      <c r="G14" s="13">
        <f t="shared" si="1"/>
        <v>163.00515771321506</v>
      </c>
    </row>
    <row r="15" spans="1:7" ht="75" x14ac:dyDescent="0.25">
      <c r="A15" s="6" t="s">
        <v>12</v>
      </c>
      <c r="B15" s="26">
        <v>3353</v>
      </c>
      <c r="C15" s="26">
        <v>1332.5374999999999</v>
      </c>
      <c r="D15" s="21">
        <v>8262</v>
      </c>
      <c r="E15" s="21">
        <v>3417.7782200000001</v>
      </c>
      <c r="F15" s="14">
        <f t="shared" si="0"/>
        <v>41.367443960300172</v>
      </c>
      <c r="G15" s="13">
        <f t="shared" si="1"/>
        <v>256.48645685393473</v>
      </c>
    </row>
    <row r="16" spans="1:7" ht="60" x14ac:dyDescent="0.25">
      <c r="A16" s="6" t="s">
        <v>13</v>
      </c>
      <c r="B16" s="26">
        <v>1655</v>
      </c>
      <c r="C16" s="26">
        <v>350.59199999999998</v>
      </c>
      <c r="D16" s="21">
        <v>3219.1</v>
      </c>
      <c r="E16" s="21">
        <v>1349.16272</v>
      </c>
      <c r="F16" s="14">
        <f t="shared" si="0"/>
        <v>41.911177658351718</v>
      </c>
      <c r="G16" s="13">
        <f t="shared" si="1"/>
        <v>384.8241602774736</v>
      </c>
    </row>
    <row r="17" spans="1:7" ht="60" x14ac:dyDescent="0.25">
      <c r="A17" s="6" t="s">
        <v>23</v>
      </c>
      <c r="B17" s="26">
        <v>450</v>
      </c>
      <c r="C17" s="26">
        <v>20</v>
      </c>
      <c r="D17" s="21">
        <v>350</v>
      </c>
      <c r="E17" s="21">
        <v>300</v>
      </c>
      <c r="F17" s="14">
        <v>0</v>
      </c>
      <c r="G17" s="13">
        <f t="shared" si="1"/>
        <v>1500</v>
      </c>
    </row>
    <row r="18" spans="1:7" ht="60" x14ac:dyDescent="0.25">
      <c r="A18" s="6" t="s">
        <v>28</v>
      </c>
      <c r="B18" s="8"/>
      <c r="C18" s="8"/>
      <c r="D18" s="21">
        <v>10821.84311</v>
      </c>
      <c r="E18" s="21">
        <v>5485.9139999999998</v>
      </c>
      <c r="F18" s="14"/>
      <c r="G18" s="13">
        <v>0</v>
      </c>
    </row>
    <row r="19" spans="1:7" ht="51" x14ac:dyDescent="0.25">
      <c r="A19" s="8" t="s">
        <v>16</v>
      </c>
      <c r="B19" s="10">
        <f>42288.548</f>
        <v>42288.548000000003</v>
      </c>
      <c r="C19" s="10">
        <f>28714.298</f>
        <v>28714.297999999999</v>
      </c>
      <c r="D19" s="23">
        <v>42820.18</v>
      </c>
      <c r="E19" s="23">
        <v>23439.14</v>
      </c>
      <c r="F19" s="14">
        <f t="shared" ref="F19:F24" si="2">E19/D19*100</f>
        <v>54.738536830064696</v>
      </c>
      <c r="G19" s="13">
        <f t="shared" si="1"/>
        <v>81.628810845384407</v>
      </c>
    </row>
    <row r="20" spans="1:7" ht="38.25" x14ac:dyDescent="0.25">
      <c r="A20" s="8" t="s">
        <v>17</v>
      </c>
      <c r="B20" s="10">
        <f>117398.88325</f>
        <v>117398.88325</v>
      </c>
      <c r="C20" s="10">
        <f>37283.53531</f>
        <v>37283.535309999999</v>
      </c>
      <c r="D20" s="23">
        <v>119807.713</v>
      </c>
      <c r="E20" s="23">
        <v>41503.952160000001</v>
      </c>
      <c r="F20" s="14">
        <f t="shared" si="2"/>
        <v>34.642137071759308</v>
      </c>
      <c r="G20" s="13">
        <f t="shared" si="1"/>
        <v>111.31978717927005</v>
      </c>
    </row>
    <row r="21" spans="1:7" ht="51" x14ac:dyDescent="0.25">
      <c r="A21" s="8" t="s">
        <v>18</v>
      </c>
      <c r="B21" s="10">
        <f>166347.94442</f>
        <v>166347.94442000001</v>
      </c>
      <c r="C21" s="10">
        <v>30606.260979999999</v>
      </c>
      <c r="D21" s="23">
        <v>68121.190319999994</v>
      </c>
      <c r="E21" s="23">
        <v>29020.040850000001</v>
      </c>
      <c r="F21" s="14">
        <f t="shared" si="2"/>
        <v>42.600607408176607</v>
      </c>
      <c r="G21" s="13">
        <f t="shared" si="1"/>
        <v>94.817334495590515</v>
      </c>
    </row>
    <row r="22" spans="1:7" ht="63.75" x14ac:dyDescent="0.25">
      <c r="A22" s="8" t="s">
        <v>19</v>
      </c>
      <c r="B22" s="10">
        <v>3106</v>
      </c>
      <c r="C22" s="10">
        <v>581.50323000000003</v>
      </c>
      <c r="D22" s="23">
        <v>5066</v>
      </c>
      <c r="E22" s="23">
        <v>1978.9578799999999</v>
      </c>
      <c r="F22" s="14">
        <f t="shared" si="2"/>
        <v>39.063519147256216</v>
      </c>
      <c r="G22" s="13">
        <f t="shared" si="1"/>
        <v>340.31760752214564</v>
      </c>
    </row>
    <row r="23" spans="1:7" ht="51" x14ac:dyDescent="0.25">
      <c r="A23" s="8" t="s">
        <v>20</v>
      </c>
      <c r="B23" s="10">
        <v>14360</v>
      </c>
      <c r="C23" s="10">
        <v>5755.6440700000003</v>
      </c>
      <c r="D23" s="23">
        <v>13373.64293</v>
      </c>
      <c r="E23" s="23">
        <v>6164.0163599999996</v>
      </c>
      <c r="F23" s="14">
        <f t="shared" si="2"/>
        <v>46.090780143178236</v>
      </c>
      <c r="G23" s="13">
        <f t="shared" si="1"/>
        <v>107.09516233167629</v>
      </c>
    </row>
    <row r="24" spans="1:7" ht="38.25" x14ac:dyDescent="0.25">
      <c r="A24" s="8" t="s">
        <v>21</v>
      </c>
      <c r="B24" s="10">
        <v>195937.55739999999</v>
      </c>
      <c r="C24" s="10">
        <v>48894.060129999998</v>
      </c>
      <c r="D24" s="23">
        <v>159532.30022</v>
      </c>
      <c r="E24" s="23">
        <v>56431.561390000003</v>
      </c>
      <c r="F24" s="14">
        <f t="shared" si="2"/>
        <v>35.373125888725433</v>
      </c>
      <c r="G24" s="13">
        <f t="shared" si="1"/>
        <v>115.41598558180527</v>
      </c>
    </row>
    <row r="25" spans="1:7" ht="63.75" x14ac:dyDescent="0.25">
      <c r="A25" s="8" t="s">
        <v>29</v>
      </c>
      <c r="B25" s="10"/>
      <c r="C25" s="10"/>
      <c r="D25" s="23">
        <v>18750</v>
      </c>
      <c r="E25" s="23"/>
      <c r="F25" s="14"/>
      <c r="G25" s="13">
        <v>0</v>
      </c>
    </row>
    <row r="26" spans="1:7" ht="63.75" x14ac:dyDescent="0.25">
      <c r="A26" s="8" t="s">
        <v>30</v>
      </c>
      <c r="B26" s="10"/>
      <c r="C26" s="10"/>
      <c r="D26" s="23">
        <v>20581.059829999998</v>
      </c>
      <c r="E26" s="23"/>
      <c r="F26" s="14"/>
      <c r="G26" s="13">
        <v>0</v>
      </c>
    </row>
    <row r="27" spans="1:7" ht="15" x14ac:dyDescent="0.25">
      <c r="A27" s="6" t="s">
        <v>14</v>
      </c>
      <c r="B27" s="9"/>
      <c r="C27" s="9"/>
      <c r="D27" s="21"/>
      <c r="E27" s="21"/>
      <c r="F27" s="14"/>
      <c r="G27" s="13"/>
    </row>
    <row r="28" spans="1:7" ht="15" x14ac:dyDescent="0.25">
      <c r="A28" s="7" t="s">
        <v>15</v>
      </c>
      <c r="B28" s="11">
        <f>SUM(B5:B27)</f>
        <v>2434500.6961599998</v>
      </c>
      <c r="C28" s="11">
        <f>SUM(C5:C27)</f>
        <v>1012042.07412</v>
      </c>
      <c r="D28" s="24">
        <f>SUM(D5:D27)</f>
        <v>2428227.7145800004</v>
      </c>
      <c r="E28" s="24">
        <f>SUM(E5:E27)</f>
        <v>1115810.3244599998</v>
      </c>
      <c r="F28" s="15">
        <f>E28/D28*100</f>
        <v>45.951634509409942</v>
      </c>
      <c r="G28" s="16">
        <f>E28/C28*100</f>
        <v>110.25335339246931</v>
      </c>
    </row>
    <row r="32" spans="1:7" x14ac:dyDescent="0.2">
      <c r="D32" s="25"/>
      <c r="E32" s="25"/>
    </row>
    <row r="49" ht="0.75" hidden="1" customHeight="1" x14ac:dyDescent="0.2"/>
    <row r="50" hidden="1" x14ac:dyDescent="0.2"/>
    <row r="51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2022-10-12T05:01:10Z</dcterms:modified>
</cp:coreProperties>
</file>