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 квартал2023\"/>
    </mc:Choice>
  </mc:AlternateContent>
  <xr:revisionPtr revIDLastSave="0" documentId="13_ncr:1_{1F37D9C8-1C68-4ABA-B991-A968D5033480}" xr6:coauthVersionLast="45" xr6:coauthVersionMax="45" xr10:uidLastSave="{00000000-0000-0000-0000-000000000000}"/>
  <bookViews>
    <workbookView xWindow="4515" yWindow="705" windowWidth="19380" windowHeight="143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G10" i="1"/>
  <c r="D43" i="1"/>
  <c r="C43" i="1"/>
  <c r="D41" i="1"/>
  <c r="C41" i="1"/>
  <c r="D37" i="1"/>
  <c r="C37" i="1"/>
  <c r="D35" i="1"/>
  <c r="C35" i="1"/>
  <c r="D29" i="1"/>
  <c r="C29" i="1"/>
  <c r="D27" i="1"/>
  <c r="C27" i="1"/>
  <c r="D22" i="1"/>
  <c r="C22" i="1"/>
  <c r="D17" i="1"/>
  <c r="C17" i="1"/>
  <c r="D15" i="1"/>
  <c r="C15" i="1"/>
  <c r="D13" i="1"/>
  <c r="C13" i="1"/>
  <c r="D5" i="1"/>
  <c r="C5" i="1"/>
  <c r="C46" i="1" l="1"/>
  <c r="D46" i="1"/>
  <c r="G9" i="1"/>
  <c r="G11" i="1"/>
  <c r="H39" i="1"/>
  <c r="E41" i="1"/>
  <c r="F41" i="1"/>
  <c r="G6" i="1" l="1"/>
  <c r="G18" i="1" l="1"/>
  <c r="G19" i="1"/>
  <c r="E15" i="1" l="1"/>
  <c r="H32" i="1" l="1"/>
  <c r="H33" i="1"/>
  <c r="H26" i="1"/>
  <c r="H30" i="1"/>
  <c r="H28" i="1"/>
  <c r="E22" i="1"/>
  <c r="E43" i="1"/>
  <c r="E37" i="1"/>
  <c r="E35" i="1"/>
  <c r="E29" i="1"/>
  <c r="E27" i="1"/>
  <c r="E17" i="1"/>
  <c r="E13" i="1"/>
  <c r="E46" i="1" l="1"/>
  <c r="G28" i="1"/>
  <c r="F27" i="1"/>
  <c r="G27" i="1" l="1"/>
  <c r="H27" i="1"/>
  <c r="G45" i="1"/>
  <c r="H44" i="1"/>
  <c r="G44" i="1"/>
  <c r="H42" i="1"/>
  <c r="H41" i="1" s="1"/>
  <c r="G42" i="1"/>
  <c r="G41" i="1" s="1"/>
  <c r="H40" i="1"/>
  <c r="G40" i="1"/>
  <c r="G39" i="1"/>
  <c r="H38" i="1"/>
  <c r="G38" i="1"/>
  <c r="H36" i="1"/>
  <c r="G36" i="1"/>
  <c r="H34" i="1"/>
  <c r="G34" i="1"/>
  <c r="G33" i="1"/>
  <c r="G32" i="1"/>
  <c r="H31" i="1"/>
  <c r="G31" i="1"/>
  <c r="G30" i="1"/>
  <c r="G26" i="1"/>
  <c r="H25" i="1"/>
  <c r="G25" i="1"/>
  <c r="H24" i="1"/>
  <c r="G24" i="1"/>
  <c r="H23" i="1"/>
  <c r="G23" i="1"/>
  <c r="H21" i="1"/>
  <c r="G21" i="1"/>
  <c r="H20" i="1"/>
  <c r="G20" i="1"/>
  <c r="H18" i="1"/>
  <c r="H16" i="1"/>
  <c r="G16" i="1"/>
  <c r="H14" i="1"/>
  <c r="G14" i="1"/>
  <c r="H12" i="1"/>
  <c r="G12" i="1"/>
  <c r="H8" i="1"/>
  <c r="G8" i="1"/>
  <c r="H7" i="1"/>
  <c r="G7" i="1"/>
  <c r="H6" i="1"/>
  <c r="F43" i="1" l="1"/>
  <c r="H43" i="1" s="1"/>
  <c r="F37" i="1"/>
  <c r="H37" i="1" s="1"/>
  <c r="F35" i="1"/>
  <c r="H35" i="1" s="1"/>
  <c r="F29" i="1"/>
  <c r="H29" i="1" s="1"/>
  <c r="F22" i="1"/>
  <c r="H22" i="1" s="1"/>
  <c r="F17" i="1"/>
  <c r="H17" i="1" s="1"/>
  <c r="F15" i="1"/>
  <c r="H15" i="1" s="1"/>
  <c r="F13" i="1"/>
  <c r="H13" i="1" s="1"/>
  <c r="F5" i="1"/>
  <c r="H5" i="1" l="1"/>
  <c r="F46" i="1"/>
  <c r="G46" i="1" s="1"/>
  <c r="G43" i="1"/>
  <c r="G37" i="1"/>
  <c r="G35" i="1"/>
  <c r="G29" i="1"/>
  <c r="G22" i="1"/>
  <c r="G17" i="1"/>
  <c r="G15" i="1"/>
  <c r="G13" i="1"/>
  <c r="G5" i="1"/>
  <c r="H46" i="1" l="1"/>
</calcChain>
</file>

<file path=xl/sharedStrings.xml><?xml version="1.0" encoding="utf-8"?>
<sst xmlns="http://schemas.openxmlformats.org/spreadsheetml/2006/main" count="94" uniqueCount="94">
  <si>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</si>
  <si>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</si>
  <si>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</si>
  <si>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</si>
  <si>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</si>
  <si>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</si>
  <si>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</si>
  <si>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</si>
  <si>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</si>
  <si>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</si>
  <si>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</si>
  <si>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</si>
  <si>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</si>
  <si>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</si>
  <si>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</si>
  <si>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</si>
  <si>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</si>
  <si>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</si>
  <si>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</si>
  <si>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</si>
  <si>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</si>
  <si>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</si>
  <si>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</si>
  <si>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</si>
  <si>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</si>
  <si>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</si>
  <si>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</si>
  <si>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</si>
  <si>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</si>
  <si>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</si>
  <si>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</si>
  <si>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</si>
  <si>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</si>
  <si>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</si>
  <si>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</si>
  <si>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</si>
  <si>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</si>
  <si>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</si>
  <si>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</si>
  <si>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</si>
  <si>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</si>
  <si>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</si>
  <si>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</si>
  <si>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</si>
  <si>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</si>
  <si>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</si>
  <si>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</si>
  <si>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</si>
  <si>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</si>
  <si>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</si>
  <si>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</si>
  <si>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</si>
  <si>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</si>
  <si>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</si>
  <si>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</si>
  <si>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</si>
  <si>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</si>
  <si>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</si>
  <si>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</si>
  <si>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</si>
  <si>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</si>
  <si>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</si>
  <si>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</si>
  <si>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</si>
  <si>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</si>
  <si>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</si>
  <si>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</si>
  <si>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</si>
  <si>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</si>
  <si>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</si>
  <si>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</si>
  <si>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</si>
  <si>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</si>
  <si>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</si>
  <si>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</si>
  <si>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</si>
  <si>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</si>
  <si>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</si>
  <si>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</si>
  <si>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</si>
  <si>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</si>
  <si>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</si>
  <si>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</si>
  <si>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</si>
  <si>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</si>
  <si>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Уточненный план  на  2022 год</t>
  </si>
  <si>
    <t>Темп прироста к пршлому году</t>
  </si>
  <si>
    <t>Уточненный план  на  2023 год</t>
  </si>
  <si>
    <t>% испол-я уточненного плана за 2023 год</t>
  </si>
  <si>
    <t>0107</t>
  </si>
  <si>
    <t>Обеспечение проведения выборов и референдумов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</si>
  <si>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 квартал 2023 года в сравнении с  аналогичным периодом 2022 года</t>
  </si>
  <si>
    <t>Исполнено за 2 квартал 2023 года</t>
  </si>
  <si>
    <t>Исполнено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</si>
</sst>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4" fontId="4" fillId="0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/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4" fontId="7" fillId="0" borderId="1" xfId="0" applyNumberFormat="1" applyFont="1" applyFill="1" applyBorder="1" applyAlignment="1"/>
    <xf numFmtId="0" fontId="8" fillId="2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28" zoomScale="130" zoomScaleNormal="130" workbookViewId="0">
      <selection activeCell="B48" sqref="B48"/>
    </sheetView>
  </sheetViews>
  <sheetFormatPr defaultRowHeight="12.75" x14ac:dyDescent="0.2"/>
  <cols>
    <col min="1" max="1" width="53.6640625" style="2" customWidth="1"/>
    <col min="2" max="4" width="14.33203125" style="2" customWidth="1"/>
    <col min="5" max="5" width="14.33203125" style="8" bestFit="1" customWidth="1"/>
    <col min="6" max="6" width="16" style="8" customWidth="1"/>
    <col min="7" max="7" width="13.5" style="3" bestFit="1" customWidth="1"/>
    <col min="8" max="8" width="13" style="1" customWidth="1"/>
    <col min="9" max="9" width="12.1640625" style="1" bestFit="1" customWidth="1"/>
    <col min="10" max="16384" width="9.33203125" style="1"/>
  </cols>
  <sheetData>
    <row r="1" spans="1:8" x14ac:dyDescent="0.2">
      <c r="A1" s="12" t="s">
        <v>0</v>
      </c>
      <c r="B1" s="12"/>
      <c r="C1" s="12"/>
      <c r="D1" s="12"/>
      <c r="E1" s="12"/>
      <c r="F1" s="12"/>
      <c r="G1" s="12"/>
    </row>
    <row r="2" spans="1:8" ht="37.5" customHeight="1" x14ac:dyDescent="0.2">
      <c r="A2" s="12" t="s">
        <v>91</v>
      </c>
      <c r="B2" s="12"/>
      <c r="C2" s="12"/>
      <c r="D2" s="12"/>
      <c r="E2" s="12"/>
      <c r="F2" s="12"/>
      <c r="G2" s="12"/>
    </row>
    <row r="3" spans="1:8" ht="15" x14ac:dyDescent="0.2">
      <c r="A3" s="13" t="s">
        <v>1</v>
      </c>
      <c r="B3" s="13"/>
      <c r="C3" s="13"/>
      <c r="D3" s="13"/>
      <c r="E3" s="14"/>
      <c r="F3" s="14"/>
      <c r="G3" s="15"/>
      <c r="H3" s="16"/>
    </row>
    <row r="4" spans="1:8" ht="60" x14ac:dyDescent="0.2">
      <c r="A4" s="4" t="s">
        <v>2</v>
      </c>
      <c r="B4" s="5" t="s">
        <v>3</v>
      </c>
      <c r="C4" s="17" t="s">
        <v>85</v>
      </c>
      <c r="D4" s="17" t="s">
        <v>93</v>
      </c>
      <c r="E4" s="18" t="s">
        <v>87</v>
      </c>
      <c r="F4" s="18" t="s">
        <v>92</v>
      </c>
      <c r="G4" s="19" t="s">
        <v>88</v>
      </c>
      <c r="H4" s="20" t="s">
        <v>86</v>
      </c>
    </row>
    <row r="5" spans="1:8" ht="15" x14ac:dyDescent="0.25">
      <c r="A5" s="6" t="s">
        <v>4</v>
      </c>
      <c r="B5" s="10" t="s">
        <v>5</v>
      </c>
      <c r="C5" s="9">
        <f>SUM(C6:C12)</f>
        <v>210720.9889</v>
      </c>
      <c r="D5" s="9">
        <f>SUM(D6:D12)</f>
        <v>87085.275569999998</v>
      </c>
      <c r="E5" s="9">
        <f>SUM(E6:E12)</f>
        <v>256306.42205999998</v>
      </c>
      <c r="F5" s="9">
        <f>SUM(F6:F12)</f>
        <v>105399.32841</v>
      </c>
      <c r="G5" s="21">
        <f>F5/E5*100</f>
        <v>41.122390755127697</v>
      </c>
      <c r="H5" s="22">
        <f>F5/D5*100</f>
        <v>121.0300222628095</v>
      </c>
    </row>
    <row r="6" spans="1:8" ht="45" x14ac:dyDescent="0.25">
      <c r="A6" s="5" t="s">
        <v>76</v>
      </c>
      <c r="B6" s="10" t="s">
        <v>75</v>
      </c>
      <c r="C6" s="23">
        <v>17184</v>
      </c>
      <c r="D6" s="23">
        <v>8442.2561800000003</v>
      </c>
      <c r="E6" s="24">
        <v>20863</v>
      </c>
      <c r="F6" s="24">
        <v>10138.908359999999</v>
      </c>
      <c r="G6" s="25">
        <f>F6/E6*100</f>
        <v>48.597557206537886</v>
      </c>
      <c r="H6" s="26">
        <f>F6/D6*100</f>
        <v>120.09714161505104</v>
      </c>
    </row>
    <row r="7" spans="1:8" ht="60" x14ac:dyDescent="0.25">
      <c r="A7" s="5" t="s">
        <v>6</v>
      </c>
      <c r="B7" s="10" t="s">
        <v>7</v>
      </c>
      <c r="C7" s="23">
        <v>4627</v>
      </c>
      <c r="D7" s="23">
        <v>1810.1575600000001</v>
      </c>
      <c r="E7" s="24">
        <v>5436</v>
      </c>
      <c r="F7" s="24">
        <v>2297.4854599999999</v>
      </c>
      <c r="G7" s="25">
        <f>F7/E7*100</f>
        <v>42.264265268579834</v>
      </c>
      <c r="H7" s="26">
        <f>F7/D7*100</f>
        <v>126.92184983057496</v>
      </c>
    </row>
    <row r="8" spans="1:8" ht="60" x14ac:dyDescent="0.25">
      <c r="A8" s="5" t="s">
        <v>8</v>
      </c>
      <c r="B8" s="10" t="s">
        <v>9</v>
      </c>
      <c r="C8" s="23">
        <v>154525.81516999999</v>
      </c>
      <c r="D8" s="23">
        <v>64615.7048</v>
      </c>
      <c r="E8" s="24">
        <v>184459.70423999999</v>
      </c>
      <c r="F8" s="24">
        <v>76808.071100000001</v>
      </c>
      <c r="G8" s="25">
        <f>F8/E8*100</f>
        <v>41.639485120319421</v>
      </c>
      <c r="H8" s="26">
        <f>F8/D8*100</f>
        <v>118.86904482081886</v>
      </c>
    </row>
    <row r="9" spans="1:8" ht="15" x14ac:dyDescent="0.25">
      <c r="A9" s="5" t="s">
        <v>83</v>
      </c>
      <c r="B9" s="10" t="s">
        <v>84</v>
      </c>
      <c r="C9" s="23">
        <v>377.7</v>
      </c>
      <c r="D9" s="23">
        <v>99</v>
      </c>
      <c r="E9" s="24">
        <v>5.5</v>
      </c>
      <c r="F9" s="24"/>
      <c r="G9" s="25">
        <f t="shared" ref="G9:G11" si="0">F9/E9*100</f>
        <v>0</v>
      </c>
      <c r="H9" s="26">
        <v>0</v>
      </c>
    </row>
    <row r="10" spans="1:8" ht="30" x14ac:dyDescent="0.25">
      <c r="A10" s="5" t="s">
        <v>90</v>
      </c>
      <c r="B10" s="10" t="s">
        <v>89</v>
      </c>
      <c r="C10" s="23">
        <v>884</v>
      </c>
      <c r="D10" s="23"/>
      <c r="E10" s="24">
        <v>2400</v>
      </c>
      <c r="F10" s="24"/>
      <c r="G10" s="25">
        <f t="shared" si="0"/>
        <v>0</v>
      </c>
      <c r="H10" s="26"/>
    </row>
    <row r="11" spans="1:8" ht="15" x14ac:dyDescent="0.25">
      <c r="A11" s="5" t="s">
        <v>10</v>
      </c>
      <c r="B11" s="10" t="s">
        <v>11</v>
      </c>
      <c r="C11" s="23">
        <v>1000</v>
      </c>
      <c r="D11" s="23"/>
      <c r="E11" s="24">
        <v>1000</v>
      </c>
      <c r="F11" s="24"/>
      <c r="G11" s="25">
        <f t="shared" si="0"/>
        <v>0</v>
      </c>
      <c r="H11" s="26">
        <v>0</v>
      </c>
    </row>
    <row r="12" spans="1:8" ht="15" x14ac:dyDescent="0.25">
      <c r="A12" s="5" t="s">
        <v>12</v>
      </c>
      <c r="B12" s="10" t="s">
        <v>13</v>
      </c>
      <c r="C12" s="23">
        <v>32122.473730000002</v>
      </c>
      <c r="D12" s="23">
        <v>12118.15703</v>
      </c>
      <c r="E12" s="24">
        <v>42142.217819999998</v>
      </c>
      <c r="F12" s="24">
        <v>16154.86349</v>
      </c>
      <c r="G12" s="25">
        <f t="shared" ref="G12:G17" si="1">F12/E12*100</f>
        <v>38.33415592649034</v>
      </c>
      <c r="H12" s="26">
        <f t="shared" ref="H12:H18" si="2">F12/D12*100</f>
        <v>133.31122422334215</v>
      </c>
    </row>
    <row r="13" spans="1:8" ht="15" x14ac:dyDescent="0.25">
      <c r="A13" s="6" t="s">
        <v>14</v>
      </c>
      <c r="B13" s="10" t="s">
        <v>15</v>
      </c>
      <c r="C13" s="9">
        <f>C14</f>
        <v>2324.6999999999998</v>
      </c>
      <c r="D13" s="9">
        <f>D14</f>
        <v>997.90097000000003</v>
      </c>
      <c r="E13" s="9">
        <f>E14</f>
        <v>2837</v>
      </c>
      <c r="F13" s="9">
        <f>F14</f>
        <v>1139.4764399999999</v>
      </c>
      <c r="G13" s="21">
        <f t="shared" si="1"/>
        <v>40.164837504406059</v>
      </c>
      <c r="H13" s="22">
        <f t="shared" si="2"/>
        <v>114.18732662420399</v>
      </c>
    </row>
    <row r="14" spans="1:8" ht="15" x14ac:dyDescent="0.25">
      <c r="A14" s="5" t="s">
        <v>16</v>
      </c>
      <c r="B14" s="10" t="s">
        <v>17</v>
      </c>
      <c r="C14" s="23">
        <v>2324.6999999999998</v>
      </c>
      <c r="D14" s="23">
        <v>997.90097000000003</v>
      </c>
      <c r="E14" s="24">
        <v>2837</v>
      </c>
      <c r="F14" s="24">
        <v>1139.4764399999999</v>
      </c>
      <c r="G14" s="25">
        <f t="shared" si="1"/>
        <v>40.164837504406059</v>
      </c>
      <c r="H14" s="26">
        <f t="shared" si="2"/>
        <v>114.18732662420399</v>
      </c>
    </row>
    <row r="15" spans="1:8" ht="42.75" x14ac:dyDescent="0.25">
      <c r="A15" s="6" t="s">
        <v>18</v>
      </c>
      <c r="B15" s="10" t="s">
        <v>19</v>
      </c>
      <c r="C15" s="9">
        <f>SUM(C16:C16)</f>
        <v>27968.037130000001</v>
      </c>
      <c r="D15" s="9">
        <f>SUM(D16:D16)</f>
        <v>13117.01014</v>
      </c>
      <c r="E15" s="9">
        <f>SUM(E16:E16)</f>
        <v>31471.57374</v>
      </c>
      <c r="F15" s="9">
        <f>SUM(F16:F16)</f>
        <v>14913.653689999999</v>
      </c>
      <c r="G15" s="21">
        <f t="shared" si="1"/>
        <v>47.387695998960865</v>
      </c>
      <c r="H15" s="22">
        <f t="shared" si="2"/>
        <v>113.69705085857316</v>
      </c>
    </row>
    <row r="16" spans="1:8" ht="15" x14ac:dyDescent="0.25">
      <c r="A16" s="5" t="s">
        <v>77</v>
      </c>
      <c r="B16" s="10" t="s">
        <v>78</v>
      </c>
      <c r="C16" s="27">
        <v>27968.037130000001</v>
      </c>
      <c r="D16" s="27">
        <v>13117.01014</v>
      </c>
      <c r="E16" s="24">
        <v>31471.57374</v>
      </c>
      <c r="F16" s="24">
        <v>14913.653689999999</v>
      </c>
      <c r="G16" s="25">
        <f t="shared" si="1"/>
        <v>47.387695998960865</v>
      </c>
      <c r="H16" s="26">
        <f t="shared" si="2"/>
        <v>113.69705085857316</v>
      </c>
    </row>
    <row r="17" spans="1:8" ht="15" x14ac:dyDescent="0.25">
      <c r="A17" s="6" t="s">
        <v>20</v>
      </c>
      <c r="B17" s="10" t="s">
        <v>21</v>
      </c>
      <c r="C17" s="9">
        <f>SUM(C18:C21)</f>
        <v>247480.53432999997</v>
      </c>
      <c r="D17" s="9">
        <f>SUM(D18:D21)</f>
        <v>69409.136669999993</v>
      </c>
      <c r="E17" s="9">
        <f>SUM(E18:E21)</f>
        <v>245023.35363</v>
      </c>
      <c r="F17" s="9">
        <f>SUM(F18:F21)</f>
        <v>73758.11903999999</v>
      </c>
      <c r="G17" s="21">
        <f t="shared" si="1"/>
        <v>30.102485313044564</v>
      </c>
      <c r="H17" s="22">
        <f t="shared" si="2"/>
        <v>106.26572030520546</v>
      </c>
    </row>
    <row r="18" spans="1:8" ht="15" x14ac:dyDescent="0.25">
      <c r="A18" s="5" t="s">
        <v>22</v>
      </c>
      <c r="B18" s="10" t="s">
        <v>23</v>
      </c>
      <c r="C18" s="27">
        <v>8755.2999999999993</v>
      </c>
      <c r="D18" s="27">
        <v>3820.3159999999998</v>
      </c>
      <c r="E18" s="24">
        <v>8780</v>
      </c>
      <c r="F18" s="24">
        <v>3562.9001600000001</v>
      </c>
      <c r="G18" s="25">
        <f t="shared" ref="G18:G32" si="3">F18/E18*100</f>
        <v>40.579728473804103</v>
      </c>
      <c r="H18" s="26">
        <f t="shared" si="2"/>
        <v>93.261922835702606</v>
      </c>
    </row>
    <row r="19" spans="1:8" ht="15" x14ac:dyDescent="0.25">
      <c r="A19" s="5" t="s">
        <v>24</v>
      </c>
      <c r="B19" s="10" t="s">
        <v>25</v>
      </c>
      <c r="C19" s="27">
        <v>22350</v>
      </c>
      <c r="D19" s="27">
        <v>9022.95946</v>
      </c>
      <c r="E19" s="24">
        <v>22600</v>
      </c>
      <c r="F19" s="24">
        <v>9271.5655000000006</v>
      </c>
      <c r="G19" s="25">
        <f t="shared" si="3"/>
        <v>41.024626106194695</v>
      </c>
      <c r="H19" s="26"/>
    </row>
    <row r="20" spans="1:8" ht="15" x14ac:dyDescent="0.25">
      <c r="A20" s="5" t="s">
        <v>26</v>
      </c>
      <c r="B20" s="10" t="s">
        <v>27</v>
      </c>
      <c r="C20" s="27">
        <v>199361.50399999999</v>
      </c>
      <c r="D20" s="27">
        <v>51688.29494</v>
      </c>
      <c r="E20" s="24">
        <v>197422.50602</v>
      </c>
      <c r="F20" s="24">
        <v>56341.201540000002</v>
      </c>
      <c r="G20" s="25">
        <f t="shared" si="3"/>
        <v>28.53838839138853</v>
      </c>
      <c r="H20" s="26">
        <f t="shared" ref="H20:H32" si="4">F20/D20*100</f>
        <v>109.00185739421491</v>
      </c>
    </row>
    <row r="21" spans="1:8" ht="30" x14ac:dyDescent="0.25">
      <c r="A21" s="5" t="s">
        <v>28</v>
      </c>
      <c r="B21" s="10" t="s">
        <v>29</v>
      </c>
      <c r="C21" s="27">
        <v>17013.730329999999</v>
      </c>
      <c r="D21" s="27">
        <v>4877.5662700000003</v>
      </c>
      <c r="E21" s="24">
        <v>16220.847610000001</v>
      </c>
      <c r="F21" s="24">
        <v>4582.4518399999997</v>
      </c>
      <c r="G21" s="25">
        <f t="shared" si="3"/>
        <v>28.250384629561289</v>
      </c>
      <c r="H21" s="26">
        <f t="shared" si="4"/>
        <v>93.949555707420444</v>
      </c>
    </row>
    <row r="22" spans="1:8" ht="28.5" x14ac:dyDescent="0.25">
      <c r="A22" s="6" t="s">
        <v>30</v>
      </c>
      <c r="B22" s="10" t="s">
        <v>31</v>
      </c>
      <c r="C22" s="9">
        <f>SUM(C23:C26)</f>
        <v>242064.12848999997</v>
      </c>
      <c r="D22" s="9">
        <f>SUM(D23:D26)</f>
        <v>65463.989249999999</v>
      </c>
      <c r="E22" s="9">
        <f>SUM(E23:E26)</f>
        <v>374912.87177000003</v>
      </c>
      <c r="F22" s="9">
        <f>SUM(F23:F26)</f>
        <v>102587.73793</v>
      </c>
      <c r="G22" s="21">
        <f t="shared" si="3"/>
        <v>27.363087707731491</v>
      </c>
      <c r="H22" s="22">
        <f t="shared" si="4"/>
        <v>156.70865632436232</v>
      </c>
    </row>
    <row r="23" spans="1:8" ht="15" x14ac:dyDescent="0.25">
      <c r="A23" s="5" t="s">
        <v>32</v>
      </c>
      <c r="B23" s="10" t="s">
        <v>33</v>
      </c>
      <c r="C23" s="27">
        <v>11567.67355</v>
      </c>
      <c r="D23" s="27">
        <v>2818.9737100000002</v>
      </c>
      <c r="E23" s="24">
        <v>4812.0626099999999</v>
      </c>
      <c r="F23" s="24">
        <v>1682.62528</v>
      </c>
      <c r="G23" s="25">
        <f t="shared" si="3"/>
        <v>34.966820184411525</v>
      </c>
      <c r="H23" s="26">
        <f t="shared" si="4"/>
        <v>59.689285999052466</v>
      </c>
    </row>
    <row r="24" spans="1:8" ht="15" x14ac:dyDescent="0.25">
      <c r="A24" s="5" t="s">
        <v>34</v>
      </c>
      <c r="B24" s="10" t="s">
        <v>35</v>
      </c>
      <c r="C24" s="27">
        <v>23513.558400000002</v>
      </c>
      <c r="D24" s="27">
        <v>4968.50335</v>
      </c>
      <c r="E24" s="24">
        <v>41007.074829999998</v>
      </c>
      <c r="F24" s="24">
        <v>15680.95544</v>
      </c>
      <c r="G24" s="25">
        <f t="shared" si="3"/>
        <v>38.23963427044572</v>
      </c>
      <c r="H24" s="26">
        <f t="shared" si="4"/>
        <v>315.60722284709743</v>
      </c>
    </row>
    <row r="25" spans="1:8" ht="15" x14ac:dyDescent="0.25">
      <c r="A25" s="5" t="s">
        <v>36</v>
      </c>
      <c r="B25" s="10" t="s">
        <v>37</v>
      </c>
      <c r="C25" s="27">
        <v>182621.97107999999</v>
      </c>
      <c r="D25" s="27">
        <v>46261.512190000001</v>
      </c>
      <c r="E25" s="24">
        <v>304323.73433000001</v>
      </c>
      <c r="F25" s="24">
        <v>72802.361210000003</v>
      </c>
      <c r="G25" s="25">
        <f t="shared" si="3"/>
        <v>23.922669511887364</v>
      </c>
      <c r="H25" s="26">
        <f t="shared" si="4"/>
        <v>157.37133907554613</v>
      </c>
    </row>
    <row r="26" spans="1:8" ht="30" x14ac:dyDescent="0.25">
      <c r="A26" s="5" t="s">
        <v>38</v>
      </c>
      <c r="B26" s="10" t="s">
        <v>39</v>
      </c>
      <c r="C26" s="27">
        <v>24360.925459999999</v>
      </c>
      <c r="D26" s="27">
        <v>11415</v>
      </c>
      <c r="E26" s="24">
        <v>24770</v>
      </c>
      <c r="F26" s="24">
        <v>12421.796</v>
      </c>
      <c r="G26" s="25">
        <f t="shared" si="3"/>
        <v>50.148550666128379</v>
      </c>
      <c r="H26" s="26">
        <f t="shared" si="4"/>
        <v>108.81993867717917</v>
      </c>
    </row>
    <row r="27" spans="1:8" s="7" customFormat="1" ht="14.25" x14ac:dyDescent="0.2">
      <c r="A27" s="6" t="s">
        <v>79</v>
      </c>
      <c r="B27" s="11" t="s">
        <v>81</v>
      </c>
      <c r="C27" s="28">
        <f>C28</f>
        <v>9236.1049999999996</v>
      </c>
      <c r="D27" s="28">
        <f>D28</f>
        <v>1482.01541</v>
      </c>
      <c r="E27" s="28">
        <f>E28</f>
        <v>12332.13149</v>
      </c>
      <c r="F27" s="28">
        <f>F28</f>
        <v>1368.9915599999999</v>
      </c>
      <c r="G27" s="21">
        <f t="shared" si="3"/>
        <v>11.101013325312833</v>
      </c>
      <c r="H27" s="22">
        <f t="shared" si="4"/>
        <v>92.37363867896623</v>
      </c>
    </row>
    <row r="28" spans="1:8" ht="15" x14ac:dyDescent="0.25">
      <c r="A28" s="5" t="s">
        <v>80</v>
      </c>
      <c r="B28" s="10" t="s">
        <v>82</v>
      </c>
      <c r="C28" s="27">
        <v>9236.1049999999996</v>
      </c>
      <c r="D28" s="27">
        <v>1482.01541</v>
      </c>
      <c r="E28" s="24">
        <v>12332.13149</v>
      </c>
      <c r="F28" s="24">
        <v>1368.9915599999999</v>
      </c>
      <c r="G28" s="25">
        <f t="shared" si="3"/>
        <v>11.101013325312833</v>
      </c>
      <c r="H28" s="26">
        <f t="shared" si="4"/>
        <v>92.37363867896623</v>
      </c>
    </row>
    <row r="29" spans="1:8" ht="15" x14ac:dyDescent="0.25">
      <c r="A29" s="6" t="s">
        <v>40</v>
      </c>
      <c r="B29" s="10" t="s">
        <v>41</v>
      </c>
      <c r="C29" s="9">
        <f>SUM(C30:C34)</f>
        <v>1353185.9524000001</v>
      </c>
      <c r="D29" s="9">
        <f>SUM(D30:D34)</f>
        <v>716638.33340000012</v>
      </c>
      <c r="E29" s="9">
        <f>SUM(E30:E34)</f>
        <v>1433927.1786799999</v>
      </c>
      <c r="F29" s="9">
        <f>SUM(F30:F34)</f>
        <v>722692.56489000004</v>
      </c>
      <c r="G29" s="21">
        <f t="shared" si="3"/>
        <v>50.399530438866066</v>
      </c>
      <c r="H29" s="22">
        <f t="shared" si="4"/>
        <v>100.84480988635877</v>
      </c>
    </row>
    <row r="30" spans="1:8" ht="15" x14ac:dyDescent="0.25">
      <c r="A30" s="5" t="s">
        <v>42</v>
      </c>
      <c r="B30" s="10" t="s">
        <v>43</v>
      </c>
      <c r="C30" s="27">
        <v>429676.97579</v>
      </c>
      <c r="D30" s="27">
        <v>220309.82349000001</v>
      </c>
      <c r="E30" s="24">
        <v>466293.87199999997</v>
      </c>
      <c r="F30" s="24">
        <v>233250.93489999999</v>
      </c>
      <c r="G30" s="25">
        <f t="shared" si="3"/>
        <v>50.022303295463423</v>
      </c>
      <c r="H30" s="26">
        <f t="shared" si="4"/>
        <v>105.87405100916318</v>
      </c>
    </row>
    <row r="31" spans="1:8" ht="15" x14ac:dyDescent="0.25">
      <c r="A31" s="5" t="s">
        <v>44</v>
      </c>
      <c r="B31" s="10" t="s">
        <v>45</v>
      </c>
      <c r="C31" s="27">
        <v>704486.65364000003</v>
      </c>
      <c r="D31" s="27">
        <v>393632.57945000002</v>
      </c>
      <c r="E31" s="24">
        <v>753834.42232000001</v>
      </c>
      <c r="F31" s="24">
        <v>384179.54459</v>
      </c>
      <c r="G31" s="25">
        <f t="shared" si="3"/>
        <v>50.963385753551748</v>
      </c>
      <c r="H31" s="26">
        <f t="shared" si="4"/>
        <v>97.598513092283113</v>
      </c>
    </row>
    <row r="32" spans="1:8" ht="15" x14ac:dyDescent="0.25">
      <c r="A32" s="29" t="s">
        <v>46</v>
      </c>
      <c r="B32" s="10" t="s">
        <v>47</v>
      </c>
      <c r="C32" s="27">
        <v>142722.22297</v>
      </c>
      <c r="D32" s="27">
        <v>70697.538929999995</v>
      </c>
      <c r="E32" s="24">
        <v>124227.81578999999</v>
      </c>
      <c r="F32" s="24">
        <v>63030.758000000002</v>
      </c>
      <c r="G32" s="25">
        <f t="shared" si="3"/>
        <v>50.738039302365166</v>
      </c>
      <c r="H32" s="26">
        <f t="shared" si="4"/>
        <v>89.155519348995824</v>
      </c>
    </row>
    <row r="33" spans="1:8" ht="15" x14ac:dyDescent="0.25">
      <c r="A33" s="5" t="s">
        <v>48</v>
      </c>
      <c r="B33" s="10" t="s">
        <v>49</v>
      </c>
      <c r="C33" s="27">
        <v>35021.1</v>
      </c>
      <c r="D33" s="27">
        <v>16059.8076</v>
      </c>
      <c r="E33" s="24">
        <v>14733</v>
      </c>
      <c r="F33" s="24">
        <v>7626</v>
      </c>
      <c r="G33" s="25">
        <f>F33/E33*100</f>
        <v>51.761352066788845</v>
      </c>
      <c r="H33" s="26">
        <f t="shared" ref="H33:H40" si="5">F33/D33*100</f>
        <v>47.48500224871934</v>
      </c>
    </row>
    <row r="34" spans="1:8" ht="15" x14ac:dyDescent="0.25">
      <c r="A34" s="5" t="s">
        <v>50</v>
      </c>
      <c r="B34" s="10" t="s">
        <v>51</v>
      </c>
      <c r="C34" s="27">
        <v>41279</v>
      </c>
      <c r="D34" s="27">
        <v>15938.583930000001</v>
      </c>
      <c r="E34" s="24">
        <v>74838.068570000003</v>
      </c>
      <c r="F34" s="24">
        <v>34605.327400000002</v>
      </c>
      <c r="G34" s="25">
        <f>F34/E34*100</f>
        <v>46.240273247607675</v>
      </c>
      <c r="H34" s="26">
        <f t="shared" si="5"/>
        <v>217.11669965149784</v>
      </c>
    </row>
    <row r="35" spans="1:8" ht="15" x14ac:dyDescent="0.25">
      <c r="A35" s="6" t="s">
        <v>52</v>
      </c>
      <c r="B35" s="10" t="s">
        <v>53</v>
      </c>
      <c r="C35" s="9">
        <f>SUM(C36:C36)</f>
        <v>140401.76136</v>
      </c>
      <c r="D35" s="9">
        <f>SUM(D36:D36)</f>
        <v>69748.310389999999</v>
      </c>
      <c r="E35" s="9">
        <f>SUM(E36:E36)</f>
        <v>151899.22881</v>
      </c>
      <c r="F35" s="9">
        <f>SUM(F36:F36)</f>
        <v>81591.336139999999</v>
      </c>
      <c r="G35" s="21">
        <f>F35/E35*100</f>
        <v>53.714121381127498</v>
      </c>
      <c r="H35" s="22">
        <f t="shared" si="5"/>
        <v>116.97965969896522</v>
      </c>
    </row>
    <row r="36" spans="1:8" ht="15" x14ac:dyDescent="0.25">
      <c r="A36" s="5" t="s">
        <v>54</v>
      </c>
      <c r="B36" s="10" t="s">
        <v>55</v>
      </c>
      <c r="C36" s="27">
        <v>140401.76136</v>
      </c>
      <c r="D36" s="27">
        <v>69748.310389999999</v>
      </c>
      <c r="E36" s="24">
        <v>151899.22881</v>
      </c>
      <c r="F36" s="24">
        <v>81591.336139999999</v>
      </c>
      <c r="G36" s="25">
        <f>F36/E36*100</f>
        <v>53.714121381127498</v>
      </c>
      <c r="H36" s="26">
        <f t="shared" si="5"/>
        <v>116.97965969896522</v>
      </c>
    </row>
    <row r="37" spans="1:8" ht="15" x14ac:dyDescent="0.25">
      <c r="A37" s="6" t="s">
        <v>56</v>
      </c>
      <c r="B37" s="10" t="s">
        <v>57</v>
      </c>
      <c r="C37" s="9">
        <f>SUM(C38:C40)</f>
        <v>135807.50697000002</v>
      </c>
      <c r="D37" s="9">
        <f>SUM(D38:D40)</f>
        <v>68893.156060000008</v>
      </c>
      <c r="E37" s="9">
        <f>SUM(E38:E40)</f>
        <v>144889.61317</v>
      </c>
      <c r="F37" s="9">
        <f>SUM(F38:F40)</f>
        <v>67886.174010000002</v>
      </c>
      <c r="G37" s="21">
        <f t="shared" ref="G37:G42" si="6">F37/E37*100</f>
        <v>46.853720238971633</v>
      </c>
      <c r="H37" s="22">
        <f t="shared" si="5"/>
        <v>98.538342402076907</v>
      </c>
    </row>
    <row r="38" spans="1:8" ht="15" x14ac:dyDescent="0.25">
      <c r="A38" s="5" t="s">
        <v>58</v>
      </c>
      <c r="B38" s="10" t="s">
        <v>59</v>
      </c>
      <c r="C38" s="27">
        <v>2748.7556800000002</v>
      </c>
      <c r="D38" s="27">
        <v>1257.6123500000001</v>
      </c>
      <c r="E38" s="24">
        <v>3281</v>
      </c>
      <c r="F38" s="24">
        <v>1431.6172300000001</v>
      </c>
      <c r="G38" s="25">
        <f t="shared" si="6"/>
        <v>43.633563852484002</v>
      </c>
      <c r="H38" s="26">
        <f t="shared" si="5"/>
        <v>113.83613002846226</v>
      </c>
    </row>
    <row r="39" spans="1:8" ht="15" x14ac:dyDescent="0.25">
      <c r="A39" s="5" t="s">
        <v>60</v>
      </c>
      <c r="B39" s="10" t="s">
        <v>61</v>
      </c>
      <c r="C39" s="27">
        <v>7880.5590000000002</v>
      </c>
      <c r="D39" s="27">
        <v>7185.9139999999998</v>
      </c>
      <c r="E39" s="24">
        <v>7105.5442899999998</v>
      </c>
      <c r="F39" s="24">
        <v>7105.5442899999998</v>
      </c>
      <c r="G39" s="25">
        <f t="shared" si="6"/>
        <v>100</v>
      </c>
      <c r="H39" s="26">
        <f t="shared" si="5"/>
        <v>98.881565935801632</v>
      </c>
    </row>
    <row r="40" spans="1:8" ht="15" x14ac:dyDescent="0.25">
      <c r="A40" s="5" t="s">
        <v>62</v>
      </c>
      <c r="B40" s="10" t="s">
        <v>63</v>
      </c>
      <c r="C40" s="27">
        <v>125178.19229000001</v>
      </c>
      <c r="D40" s="27">
        <v>60449.629710000001</v>
      </c>
      <c r="E40" s="24">
        <v>134503.06888000001</v>
      </c>
      <c r="F40" s="24">
        <v>59349.012490000001</v>
      </c>
      <c r="G40" s="25">
        <f t="shared" si="6"/>
        <v>44.124653053789856</v>
      </c>
      <c r="H40" s="26">
        <f t="shared" si="5"/>
        <v>98.179282114249361</v>
      </c>
    </row>
    <row r="41" spans="1:8" ht="15" x14ac:dyDescent="0.25">
      <c r="A41" s="6" t="s">
        <v>64</v>
      </c>
      <c r="B41" s="10" t="s">
        <v>65</v>
      </c>
      <c r="C41" s="9">
        <f t="shared" ref="C41:H41" si="7">C42</f>
        <v>53746</v>
      </c>
      <c r="D41" s="9">
        <f t="shared" si="7"/>
        <v>20948</v>
      </c>
      <c r="E41" s="9">
        <f t="shared" si="7"/>
        <v>48307</v>
      </c>
      <c r="F41" s="9">
        <f t="shared" si="7"/>
        <v>23729.142</v>
      </c>
      <c r="G41" s="30">
        <f t="shared" si="7"/>
        <v>49.121539321423398</v>
      </c>
      <c r="H41" s="30">
        <f t="shared" si="7"/>
        <v>113.27640824899751</v>
      </c>
    </row>
    <row r="42" spans="1:8" ht="15" x14ac:dyDescent="0.25">
      <c r="A42" s="5" t="s">
        <v>66</v>
      </c>
      <c r="B42" s="10" t="s">
        <v>67</v>
      </c>
      <c r="C42" s="27">
        <v>53746</v>
      </c>
      <c r="D42" s="27">
        <v>20948</v>
      </c>
      <c r="E42" s="24">
        <v>48307</v>
      </c>
      <c r="F42" s="24">
        <v>23729.142</v>
      </c>
      <c r="G42" s="25">
        <f t="shared" si="6"/>
        <v>49.121539321423398</v>
      </c>
      <c r="H42" s="26">
        <f>F42/D42*100</f>
        <v>113.27640824899751</v>
      </c>
    </row>
    <row r="43" spans="1:8" ht="15" x14ac:dyDescent="0.25">
      <c r="A43" s="6" t="s">
        <v>68</v>
      </c>
      <c r="B43" s="10" t="s">
        <v>69</v>
      </c>
      <c r="C43" s="9">
        <f>SUM(C44:C45)</f>
        <v>5292</v>
      </c>
      <c r="D43" s="9">
        <f>SUM(D44:D45)</f>
        <v>2027.1958</v>
      </c>
      <c r="E43" s="9">
        <f>SUM(E44:E45)</f>
        <v>6037</v>
      </c>
      <c r="F43" s="9">
        <f>SUM(F44:F45)</f>
        <v>2363.5034700000001</v>
      </c>
      <c r="G43" s="21">
        <f t="shared" ref="G43:G45" si="8">F43/E43*100</f>
        <v>39.150297664402849</v>
      </c>
      <c r="H43" s="22">
        <f>F43/D43*100</f>
        <v>116.58979709804056</v>
      </c>
    </row>
    <row r="44" spans="1:8" ht="15" x14ac:dyDescent="0.25">
      <c r="A44" s="5" t="s">
        <v>70</v>
      </c>
      <c r="B44" s="10" t="s">
        <v>71</v>
      </c>
      <c r="C44" s="27">
        <v>3670</v>
      </c>
      <c r="D44" s="27">
        <v>1458.3333</v>
      </c>
      <c r="E44" s="24">
        <v>4200</v>
      </c>
      <c r="F44" s="24">
        <v>1749.9825000000001</v>
      </c>
      <c r="G44" s="25">
        <f t="shared" si="8"/>
        <v>41.666249999999998</v>
      </c>
      <c r="H44" s="26">
        <f>F44/D44*100</f>
        <v>119.9988027428298</v>
      </c>
    </row>
    <row r="45" spans="1:8" ht="22.5" customHeight="1" x14ac:dyDescent="0.25">
      <c r="A45" s="5" t="s">
        <v>72</v>
      </c>
      <c r="B45" s="10" t="s">
        <v>73</v>
      </c>
      <c r="C45" s="27">
        <v>1622</v>
      </c>
      <c r="D45" s="27">
        <v>568.86249999999995</v>
      </c>
      <c r="E45" s="24">
        <v>1837</v>
      </c>
      <c r="F45" s="24">
        <v>613.52097000000003</v>
      </c>
      <c r="G45" s="25">
        <f t="shared" si="8"/>
        <v>33.397984213391403</v>
      </c>
      <c r="H45" s="26"/>
    </row>
    <row r="46" spans="1:8" ht="15" x14ac:dyDescent="0.25">
      <c r="A46" s="6" t="s">
        <v>74</v>
      </c>
      <c r="B46" s="11"/>
      <c r="C46" s="9">
        <f t="shared" ref="C46:D46" si="9">C43+C41+C37+C35+C29+C22+C17+C15+C13+C5+C27</f>
        <v>2428227.7145800008</v>
      </c>
      <c r="D46" s="9">
        <f t="shared" si="9"/>
        <v>1115810.3236600002</v>
      </c>
      <c r="E46" s="9">
        <f>E43+E41+E37+E35+E29+E22+E17+E15+E13+E5+E27</f>
        <v>2707943.3733499995</v>
      </c>
      <c r="F46" s="9">
        <f>F43+F41+F37+F35+F29+F22+F17+F15+F13+F5+F27</f>
        <v>1197430.0275800002</v>
      </c>
      <c r="G46" s="21">
        <f>F46/E46*100</f>
        <v>44.219167925164484</v>
      </c>
      <c r="H46" s="22">
        <f>F46/D46*100</f>
        <v>107.31483677730074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2023-07-12T05:39:57Z</dcterms:modified>
</cp:coreProperties>
</file>