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5 год\4 квартал2025\"/>
    </mc:Choice>
  </mc:AlternateContent>
  <xr:revisionPtr revIDLastSave="0" documentId="13_ncr:1_{D8875F15-B0CC-458C-83CD-A727603C7CE6}" xr6:coauthVersionLast="45" xr6:coauthVersionMax="47" xr10:uidLastSave="{00000000-0000-0000-0000-000000000000}"/>
  <bookViews>
    <workbookView xWindow="8430" yWindow="0" windowWidth="14430" windowHeight="1407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2" i="1"/>
  <c r="F23" i="1"/>
  <c r="F24" i="1"/>
  <c r="F25" i="1"/>
  <c r="F27" i="1"/>
  <c r="E7" i="1" l="1"/>
  <c r="D7" i="1"/>
  <c r="C7" i="1"/>
  <c r="F7" i="1" l="1"/>
  <c r="D21" i="1"/>
  <c r="E21" i="1"/>
  <c r="E20" i="1" s="1"/>
  <c r="C21" i="1"/>
  <c r="C20" i="1" s="1"/>
  <c r="F21" i="1" l="1"/>
  <c r="E31" i="1"/>
  <c r="C31" i="1"/>
  <c r="D30" i="1"/>
  <c r="D29" i="1"/>
  <c r="D20" i="1" l="1"/>
  <c r="F20" i="1" s="1"/>
  <c r="D31" i="1" l="1"/>
  <c r="F31" i="1" s="1"/>
</calcChain>
</file>

<file path=xl/sharedStrings.xml><?xml version="1.0" encoding="utf-8"?>
<sst xmlns="http://schemas.openxmlformats.org/spreadsheetml/2006/main" count="33" uniqueCount="33">
  <si>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</si>
  <si>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</si>
  <si>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</si>
  <si>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</si>
  <si>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</si>
  <si>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</si>
  <si>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</si>
  <si>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</si>
  <si>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</si>
  <si>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</si>
  <si>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</si>
  <si>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</si>
  <si>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</si>
  <si>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</si>
  <si>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</si>
  <si>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</si>
  <si>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</si>
  <si>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</si>
  <si>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</si>
  <si>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</si>
  <si>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</si>
  <si>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</si>
  <si>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</si>
  <si>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</si>
  <si>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</si>
  <si>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</si>
  <si>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</si>
  <si>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Ед.Изм.: руб.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</si>
  <si>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</si>
  <si>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</si>
  <si>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муниципального района Мелеузовский район Республики Башкортостан за  2025г. по доходам, в разрезе видов доходов в сравнении с запланированными значениями на соответствующий период</t>
  </si>
  <si>
    <t>уточненный план на 2025 год</t>
  </si>
  <si>
    <t>Всего исполнено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</si>
</sst>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9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17" workbookViewId="0">
      <selection activeCell="E31" sqref="E31"/>
    </sheetView>
  </sheetViews>
  <sheetFormatPr defaultRowHeight="12.75" x14ac:dyDescent="0.2"/>
  <cols>
    <col min="1" max="1" width="70" style="1" customWidth="1"/>
    <col min="2" max="2" width="14" customWidth="1"/>
    <col min="3" max="3" width="17.5" hidden="1" customWidth="1"/>
    <col min="4" max="4" width="17.5" bestFit="1" customWidth="1"/>
    <col min="5" max="5" width="15.6640625" bestFit="1" customWidth="1"/>
    <col min="6" max="6" width="14" customWidth="1"/>
  </cols>
  <sheetData>
    <row r="1" spans="1:6" ht="56.25" customHeight="1" x14ac:dyDescent="0.25">
      <c r="A1" s="18" t="s">
        <v>30</v>
      </c>
      <c r="B1" s="18"/>
      <c r="C1" s="18"/>
      <c r="D1" s="18"/>
      <c r="E1" s="18"/>
      <c r="F1" s="18"/>
    </row>
    <row r="4" spans="1:6" x14ac:dyDescent="0.2">
      <c r="A4" s="1" t="s">
        <v>27</v>
      </c>
    </row>
    <row r="6" spans="1:6" s="2" customFormat="1" ht="51" x14ac:dyDescent="0.2">
      <c r="A6" s="3" t="s">
        <v>0</v>
      </c>
      <c r="B6" s="3" t="s">
        <v>1</v>
      </c>
      <c r="C6" s="3" t="s">
        <v>26</v>
      </c>
      <c r="D6" s="3" t="s">
        <v>31</v>
      </c>
      <c r="E6" s="3" t="s">
        <v>32</v>
      </c>
      <c r="F6" s="3" t="s">
        <v>2</v>
      </c>
    </row>
    <row r="7" spans="1:6" x14ac:dyDescent="0.2">
      <c r="A7" s="8" t="s">
        <v>3</v>
      </c>
      <c r="B7" s="9">
        <v>1000000000</v>
      </c>
      <c r="C7" s="10">
        <f>C8+C9+C10+C11+C12+C13+C14+C15+C16+C17+C18+C19</f>
        <v>919000</v>
      </c>
      <c r="D7" s="10">
        <f>D8+D9+D10+D11+D12+D13+D14+D15+D16+D17+D18+D19</f>
        <v>1263520</v>
      </c>
      <c r="E7" s="10">
        <f>E8+E9+E10+E11+E12+E13+E14+E15+E16+E17+E18+E19</f>
        <v>1298285.9265599998</v>
      </c>
      <c r="F7" s="11">
        <f>E7/D7*100</f>
        <v>102.75151375205773</v>
      </c>
    </row>
    <row r="8" spans="1:6" x14ac:dyDescent="0.2">
      <c r="A8" s="6" t="s">
        <v>4</v>
      </c>
      <c r="B8" s="4">
        <v>1010000000</v>
      </c>
      <c r="C8" s="14">
        <v>520136</v>
      </c>
      <c r="D8" s="17">
        <v>690533</v>
      </c>
      <c r="E8" s="17">
        <v>687117.94608000002</v>
      </c>
      <c r="F8" s="15">
        <f t="shared" ref="F8:F31" si="0">E8/D8*100</f>
        <v>99.505446673801259</v>
      </c>
    </row>
    <row r="9" spans="1:6" ht="25.5" x14ac:dyDescent="0.2">
      <c r="A9" s="6" t="s">
        <v>5</v>
      </c>
      <c r="B9" s="4">
        <v>1030000000</v>
      </c>
      <c r="C9" s="14">
        <v>29791</v>
      </c>
      <c r="D9" s="17">
        <v>32059</v>
      </c>
      <c r="E9" s="17">
        <v>32615.61736</v>
      </c>
      <c r="F9" s="15">
        <f t="shared" si="0"/>
        <v>101.73622807947847</v>
      </c>
    </row>
    <row r="10" spans="1:6" x14ac:dyDescent="0.2">
      <c r="A10" s="6" t="s">
        <v>6</v>
      </c>
      <c r="B10" s="4">
        <v>1050000000</v>
      </c>
      <c r="C10" s="14">
        <v>238912</v>
      </c>
      <c r="D10" s="17">
        <v>325439</v>
      </c>
      <c r="E10" s="17">
        <v>343626.35063</v>
      </c>
      <c r="F10" s="15">
        <f t="shared" si="0"/>
        <v>105.58855903256831</v>
      </c>
    </row>
    <row r="11" spans="1:6" x14ac:dyDescent="0.2">
      <c r="A11" s="6" t="s">
        <v>7</v>
      </c>
      <c r="B11" s="4">
        <v>1060000000</v>
      </c>
      <c r="C11" s="14">
        <v>8965</v>
      </c>
      <c r="D11" s="17">
        <v>20154</v>
      </c>
      <c r="E11" s="17">
        <v>20211.836930000001</v>
      </c>
      <c r="F11" s="15">
        <f t="shared" si="0"/>
        <v>100.28697494293937</v>
      </c>
    </row>
    <row r="12" spans="1:6" ht="25.5" x14ac:dyDescent="0.2">
      <c r="A12" s="6" t="s">
        <v>8</v>
      </c>
      <c r="B12" s="4">
        <v>1070000000</v>
      </c>
      <c r="C12" s="14">
        <v>3500</v>
      </c>
      <c r="D12" s="17">
        <v>2704</v>
      </c>
      <c r="E12" s="17">
        <v>3345.2176199999999</v>
      </c>
      <c r="F12" s="15">
        <f t="shared" si="0"/>
        <v>123.71366937869821</v>
      </c>
    </row>
    <row r="13" spans="1:6" x14ac:dyDescent="0.2">
      <c r="A13" s="6" t="s">
        <v>9</v>
      </c>
      <c r="B13" s="4">
        <v>1080000000</v>
      </c>
      <c r="C13" s="14">
        <v>12027</v>
      </c>
      <c r="D13" s="17">
        <v>40831</v>
      </c>
      <c r="E13" s="17">
        <v>42204.912020000003</v>
      </c>
      <c r="F13" s="15">
        <f t="shared" si="0"/>
        <v>103.36487477651785</v>
      </c>
    </row>
    <row r="14" spans="1:6" ht="25.5" x14ac:dyDescent="0.2">
      <c r="A14" s="6" t="s">
        <v>10</v>
      </c>
      <c r="B14" s="4">
        <v>1110000000</v>
      </c>
      <c r="C14" s="14">
        <v>87586</v>
      </c>
      <c r="D14" s="17">
        <v>89401</v>
      </c>
      <c r="E14" s="17">
        <v>97371.89688</v>
      </c>
      <c r="F14" s="15">
        <f t="shared" si="0"/>
        <v>108.9158923054552</v>
      </c>
    </row>
    <row r="15" spans="1:6" x14ac:dyDescent="0.2">
      <c r="A15" s="6" t="s">
        <v>11</v>
      </c>
      <c r="B15" s="4">
        <v>1120000000</v>
      </c>
      <c r="C15" s="14">
        <v>4900</v>
      </c>
      <c r="D15" s="17">
        <v>5736</v>
      </c>
      <c r="E15" s="17">
        <v>5776.4192899999998</v>
      </c>
      <c r="F15" s="15">
        <f t="shared" si="0"/>
        <v>100.70465986750348</v>
      </c>
    </row>
    <row r="16" spans="1:6" ht="25.5" x14ac:dyDescent="0.2">
      <c r="A16" s="6" t="s">
        <v>12</v>
      </c>
      <c r="B16" s="4">
        <v>1130000000</v>
      </c>
      <c r="C16" s="14">
        <v>500</v>
      </c>
      <c r="D16" s="17">
        <v>7204</v>
      </c>
      <c r="E16" s="17">
        <v>7496.0799500000003</v>
      </c>
      <c r="F16" s="15">
        <f t="shared" si="0"/>
        <v>104.05441352026652</v>
      </c>
    </row>
    <row r="17" spans="1:6" ht="25.5" x14ac:dyDescent="0.2">
      <c r="A17" s="6" t="s">
        <v>13</v>
      </c>
      <c r="B17" s="4">
        <v>1140000000</v>
      </c>
      <c r="C17" s="14">
        <v>10823</v>
      </c>
      <c r="D17" s="17">
        <v>44944</v>
      </c>
      <c r="E17" s="17">
        <v>53730.813869999998</v>
      </c>
      <c r="F17" s="15">
        <f t="shared" si="0"/>
        <v>119.55058265841936</v>
      </c>
    </row>
    <row r="18" spans="1:6" x14ac:dyDescent="0.2">
      <c r="A18" s="6" t="s">
        <v>14</v>
      </c>
      <c r="B18" s="4">
        <v>1160000000</v>
      </c>
      <c r="C18" s="14">
        <v>1860</v>
      </c>
      <c r="D18" s="17">
        <v>1570</v>
      </c>
      <c r="E18" s="17">
        <v>1799.9798000000001</v>
      </c>
      <c r="F18" s="15">
        <f t="shared" si="0"/>
        <v>114.6483949044586</v>
      </c>
    </row>
    <row r="19" spans="1:6" x14ac:dyDescent="0.2">
      <c r="A19" s="6" t="s">
        <v>15</v>
      </c>
      <c r="B19" s="4">
        <v>1170000000</v>
      </c>
      <c r="C19" s="7">
        <v>0</v>
      </c>
      <c r="D19" s="17">
        <v>2945</v>
      </c>
      <c r="E19" s="17">
        <v>2988.8561300000001</v>
      </c>
      <c r="F19" s="15">
        <f t="shared" si="0"/>
        <v>101.48917249575553</v>
      </c>
    </row>
    <row r="20" spans="1:6" s="12" customFormat="1" x14ac:dyDescent="0.2">
      <c r="A20" s="8" t="s">
        <v>16</v>
      </c>
      <c r="B20" s="9">
        <v>2000000000</v>
      </c>
      <c r="C20" s="10">
        <f>C21+C26+C27+C29+C30</f>
        <v>1501609.9185500001</v>
      </c>
      <c r="D20" s="10">
        <f>D21+D26+D27++D28+D29+D30</f>
        <v>1711569.2763800002</v>
      </c>
      <c r="E20" s="10">
        <f>E21+E26+E27+E28+E29+E30</f>
        <v>1672759.9903899999</v>
      </c>
      <c r="F20" s="11">
        <f t="shared" si="0"/>
        <v>97.732531979536191</v>
      </c>
    </row>
    <row r="21" spans="1:6" ht="25.5" x14ac:dyDescent="0.2">
      <c r="A21" s="6" t="s">
        <v>17</v>
      </c>
      <c r="B21" s="4">
        <v>2020000000</v>
      </c>
      <c r="C21" s="7">
        <f>C22+C23+C24+C25</f>
        <v>1501609.9185500001</v>
      </c>
      <c r="D21" s="7">
        <f t="shared" ref="D21:E21" si="1">D22+D23+D24+D25</f>
        <v>1711497.2763800002</v>
      </c>
      <c r="E21" s="7">
        <f t="shared" si="1"/>
        <v>1669378.7499600002</v>
      </c>
      <c r="F21" s="15">
        <f t="shared" si="0"/>
        <v>97.539083058952613</v>
      </c>
    </row>
    <row r="22" spans="1:6" x14ac:dyDescent="0.2">
      <c r="A22" s="6" t="s">
        <v>18</v>
      </c>
      <c r="B22" s="4">
        <v>2021000000</v>
      </c>
      <c r="C22" s="14">
        <v>65857.485400000005</v>
      </c>
      <c r="D22" s="14">
        <v>89075.007329999993</v>
      </c>
      <c r="E22" s="16">
        <v>89075.007329999993</v>
      </c>
      <c r="F22" s="15">
        <f t="shared" si="0"/>
        <v>100</v>
      </c>
    </row>
    <row r="23" spans="1:6" ht="25.5" x14ac:dyDescent="0.2">
      <c r="A23" s="6" t="s">
        <v>19</v>
      </c>
      <c r="B23" s="4">
        <v>2022000000</v>
      </c>
      <c r="C23" s="14">
        <v>326684.62503</v>
      </c>
      <c r="D23" s="14">
        <v>355214.76023000001</v>
      </c>
      <c r="E23" s="16">
        <v>316406.73103000002</v>
      </c>
      <c r="F23" s="15">
        <f t="shared" si="0"/>
        <v>89.074770098271827</v>
      </c>
    </row>
    <row r="24" spans="1:6" x14ac:dyDescent="0.2">
      <c r="A24" s="6" t="s">
        <v>20</v>
      </c>
      <c r="B24" s="4">
        <v>2023000000</v>
      </c>
      <c r="C24" s="14">
        <v>1031620.39472</v>
      </c>
      <c r="D24" s="14">
        <v>1139038.1217100001</v>
      </c>
      <c r="E24" s="16">
        <v>1138091.4502000001</v>
      </c>
      <c r="F24" s="15">
        <f t="shared" si="0"/>
        <v>99.916888513917442</v>
      </c>
    </row>
    <row r="25" spans="1:6" x14ac:dyDescent="0.2">
      <c r="A25" s="6" t="s">
        <v>21</v>
      </c>
      <c r="B25" s="4">
        <v>2024000000</v>
      </c>
      <c r="C25" s="14">
        <v>77447.413400000005</v>
      </c>
      <c r="D25" s="14">
        <v>128169.38711</v>
      </c>
      <c r="E25" s="16">
        <v>125805.56140000001</v>
      </c>
      <c r="F25" s="15">
        <f t="shared" si="0"/>
        <v>98.155701791745898</v>
      </c>
    </row>
    <row r="26" spans="1:6" ht="25.5" x14ac:dyDescent="0.2">
      <c r="A26" s="5" t="s">
        <v>28</v>
      </c>
      <c r="B26" s="4">
        <v>2030000000</v>
      </c>
      <c r="C26" s="14"/>
      <c r="D26" s="14"/>
      <c r="E26" s="16">
        <v>874.13395000000003</v>
      </c>
      <c r="F26" s="15"/>
    </row>
    <row r="27" spans="1:6" x14ac:dyDescent="0.2">
      <c r="A27" s="6" t="s">
        <v>22</v>
      </c>
      <c r="B27" s="4">
        <v>2070000000</v>
      </c>
      <c r="C27" s="7">
        <v>0</v>
      </c>
      <c r="D27" s="7">
        <v>72</v>
      </c>
      <c r="E27" s="7">
        <v>72</v>
      </c>
      <c r="F27" s="15">
        <f t="shared" si="0"/>
        <v>100</v>
      </c>
    </row>
    <row r="28" spans="1:6" ht="76.5" x14ac:dyDescent="0.2">
      <c r="A28" s="6" t="s">
        <v>29</v>
      </c>
      <c r="B28" s="4">
        <v>2080000000</v>
      </c>
      <c r="C28" s="7">
        <v>0</v>
      </c>
      <c r="D28" s="7">
        <v>0</v>
      </c>
      <c r="E28" s="7">
        <v>0</v>
      </c>
      <c r="F28" s="15"/>
    </row>
    <row r="29" spans="1:6" ht="102" x14ac:dyDescent="0.2">
      <c r="A29" s="6" t="s">
        <v>23</v>
      </c>
      <c r="B29" s="4">
        <v>2180000000</v>
      </c>
      <c r="C29" s="7">
        <v>0</v>
      </c>
      <c r="D29" s="7">
        <f t="shared" ref="D29:D30" si="2">C29/12*3</f>
        <v>0</v>
      </c>
      <c r="E29" s="16">
        <v>12693.048059999999</v>
      </c>
      <c r="F29" s="15"/>
    </row>
    <row r="30" spans="1:6" ht="38.25" x14ac:dyDescent="0.2">
      <c r="A30" s="6" t="s">
        <v>24</v>
      </c>
      <c r="B30" s="4">
        <v>2190000000</v>
      </c>
      <c r="C30" s="7">
        <v>0</v>
      </c>
      <c r="D30" s="7">
        <f t="shared" si="2"/>
        <v>0</v>
      </c>
      <c r="E30" s="16">
        <v>-10257.941580000001</v>
      </c>
      <c r="F30" s="15"/>
    </row>
    <row r="31" spans="1:6" x14ac:dyDescent="0.2">
      <c r="A31" s="13" t="s">
        <v>25</v>
      </c>
      <c r="B31" s="9">
        <v>0</v>
      </c>
      <c r="C31" s="10">
        <f>C20+C7</f>
        <v>2420609.9185500001</v>
      </c>
      <c r="D31" s="10">
        <f>D20+D7</f>
        <v>2975089.2763800002</v>
      </c>
      <c r="E31" s="10">
        <f>E20+E7</f>
        <v>2971045.9169499995</v>
      </c>
      <c r="F31" s="11">
        <f t="shared" si="0"/>
        <v>99.864092837075447</v>
      </c>
    </row>
  </sheetData>
  <mergeCells count="1">
    <mergeCell ref="A1:F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2026-01-27T04:49:17Z</dcterms:modified>
</cp:coreProperties>
</file>