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2345F30A-38E9-4400-9DD9-1C8BA00F7B2B}" xr6:coauthVersionLast="47" xr6:coauthVersionMax="47" xr10:uidLastSave="{00000000-0000-0000-0000-000000000000}"/>
  <bookViews>
    <workbookView xWindow="870" yWindow="1245" windowWidth="18240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 s="1"/>
  <c r="D21" i="1"/>
  <c r="D20" i="1" s="1"/>
  <c r="C21" i="1"/>
  <c r="C20" i="1"/>
  <c r="E8" i="1"/>
  <c r="G8" i="1" s="1"/>
  <c r="E9" i="1"/>
  <c r="E10" i="1"/>
  <c r="E11" i="1"/>
  <c r="G11" i="1" s="1"/>
  <c r="E12" i="1"/>
  <c r="G12" i="1" s="1"/>
  <c r="E13" i="1"/>
  <c r="E14" i="1"/>
  <c r="E15" i="1"/>
  <c r="G15" i="1" s="1"/>
  <c r="E16" i="1"/>
  <c r="G16" i="1" s="1"/>
  <c r="E17" i="1"/>
  <c r="E18" i="1"/>
  <c r="E19" i="1"/>
  <c r="E21" i="1"/>
  <c r="E22" i="1"/>
  <c r="E23" i="1"/>
  <c r="G23" i="1" s="1"/>
  <c r="E24" i="1"/>
  <c r="G24" i="1" s="1"/>
  <c r="E25" i="1"/>
  <c r="G25" i="1" s="1"/>
  <c r="E26" i="1"/>
  <c r="E27" i="1"/>
  <c r="G27" i="1" s="1"/>
  <c r="E28" i="1"/>
  <c r="G28" i="1" s="1"/>
  <c r="F7" i="1"/>
  <c r="D7" i="1"/>
  <c r="E7" i="1" s="1"/>
  <c r="G7" i="1" s="1"/>
  <c r="C7" i="1"/>
  <c r="G10" i="1"/>
  <c r="G14" i="1"/>
  <c r="G18" i="1"/>
  <c r="G21" i="1"/>
  <c r="G22" i="1"/>
  <c r="G26" i="1"/>
  <c r="G9" i="1"/>
  <c r="G13" i="1"/>
  <c r="G17" i="1"/>
  <c r="G19" i="1"/>
  <c r="C29" i="1" l="1"/>
  <c r="F29" i="1"/>
  <c r="E20" i="1"/>
  <c r="G20" i="1" s="1"/>
  <c r="D29" i="1"/>
  <c r="E29" i="1" s="1"/>
  <c r="G29" i="1" s="1"/>
</calcChain>
</file>

<file path=xl/sharedStrings.xml><?xml version="1.0" encoding="utf-8"?>
<sst xmlns="http://schemas.openxmlformats.org/spreadsheetml/2006/main" count="54" uniqueCount="54">
  <si>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</si>
  <si>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</si>
  <si>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</si>
  <si>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</si>
  <si>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</si>
  <si>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</si>
  <si>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</si>
  <si>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</si>
  <si>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</si>
  <si>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</si>
  <si>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</si>
  <si>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</si>
  <si>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</si>
  <si>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</si>
  <si>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</si>
  <si>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</si>
  <si>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</si>
  <si>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</si>
  <si>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</si>
  <si>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</si>
  <si>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</si>
  <si>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</si>
  <si>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</si>
  <si>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</si>
  <si>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</si>
  <si>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</si>
  <si>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</si>
  <si>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</si>
  <si>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</si>
  <si>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Сведения об исполнении бюджета муниципального района Мелеузовский район Республики Башкортостан за 1 полугодие 2022г. по доходам, в разрезе видов доходов в сравнении с запланированными значениями на соответствующий период</t>
  </si>
  <si>
    <t>уточненный план на 2022 год</t>
  </si>
  <si>
    <t>Всего исполнено за 1 полуг. 2022 года</t>
  </si>
  <si>
    <t>1 00 00 000 00 0000 000</t>
  </si>
  <si>
    <t>1 01 00 000 00 0000 000</t>
  </si>
  <si>
    <t>1 03 00 000 00 0000 000</t>
  </si>
  <si>
    <t>1 05 00 000 00 0000 000</t>
  </si>
  <si>
    <t>1 06 00 000 00 0000 000</t>
  </si>
  <si>
    <t>1 07 00 000 00 0000 000</t>
  </si>
  <si>
    <t>1 08 00 000 00 0000 000</t>
  </si>
  <si>
    <t>1 11 00 000 00 0000 000</t>
  </si>
  <si>
    <t>1 12 00 000 00 0000 000</t>
  </si>
  <si>
    <t>1 13 00 000 00 0000 000</t>
  </si>
  <si>
    <t>1 14 00 000 00 0000 000</t>
  </si>
  <si>
    <t>1 16 00 000 00 0000 000</t>
  </si>
  <si>
    <t>1 17 00 000 00 0000 000</t>
  </si>
  <si>
    <t>2 00 00 000 00 0000 000</t>
  </si>
  <si>
    <t>2 02 00 000 00 0000 000</t>
  </si>
  <si>
    <t>2 02 10 000 00 0000 150</t>
  </si>
  <si>
    <t>2 02 20 000 00 0000 150</t>
  </si>
  <si>
    <t>2 02 30 000 00 0000 150</t>
  </si>
  <si>
    <t>2 02 40 000 00 0000 150</t>
  </si>
  <si>
    <t>2 07 00 000 00 0000 000</t>
  </si>
  <si>
    <t>2 18 00 000 00 0000 000</t>
  </si>
  <si>
    <t>2 19 00 000 00 0000 000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</si>
</sst>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L14" sqref="L14"/>
    </sheetView>
  </sheetViews>
  <sheetFormatPr defaultRowHeight="12.75" x14ac:dyDescent="0.2"/>
  <cols>
    <col min="1" max="1" width="70" style="1" customWidth="1"/>
    <col min="2" max="2" width="14" customWidth="1"/>
    <col min="3" max="3" width="16" customWidth="1"/>
    <col min="4" max="4" width="16.5" customWidth="1"/>
    <col min="5" max="5" width="14" customWidth="1"/>
    <col min="6" max="6" width="18" customWidth="1"/>
    <col min="7" max="7" width="14" customWidth="1"/>
  </cols>
  <sheetData>
    <row r="1" spans="1:7" ht="56.25" customHeight="1" x14ac:dyDescent="0.25">
      <c r="A1" s="11" t="s">
        <v>29</v>
      </c>
      <c r="B1" s="11"/>
      <c r="C1" s="11"/>
      <c r="D1" s="11"/>
      <c r="E1" s="11"/>
      <c r="F1" s="11"/>
      <c r="G1" s="11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30</v>
      </c>
      <c r="E6" s="3" t="s">
        <v>27</v>
      </c>
      <c r="F6" s="3" t="s">
        <v>31</v>
      </c>
      <c r="G6" s="3" t="s">
        <v>2</v>
      </c>
    </row>
    <row r="7" spans="1:7" x14ac:dyDescent="0.2">
      <c r="A7" s="5" t="s">
        <v>3</v>
      </c>
      <c r="B7" s="4" t="s">
        <v>32</v>
      </c>
      <c r="C7" s="7">
        <f>C8+C9+C10+C11+C12+C13+C14+C15+C16+C17+C18+C19</f>
        <v>714465000</v>
      </c>
      <c r="D7" s="7">
        <f>D8+D9+D10+D11+D12+D13+D14+D15+D16+D17+D18+D19</f>
        <v>715810000</v>
      </c>
      <c r="E7" s="8">
        <f>D7/12*6</f>
        <v>357905000</v>
      </c>
      <c r="F7" s="7">
        <f>F8+F9+F10+F11+F12+F13+F14+F15+F16+F17+F18+F19</f>
        <v>350197075.79999989</v>
      </c>
      <c r="G7" s="6">
        <f>IF(E7=0,"",F7/E7*100)</f>
        <v>97.846377055363817</v>
      </c>
    </row>
    <row r="8" spans="1:7" x14ac:dyDescent="0.2">
      <c r="A8" s="5" t="s">
        <v>4</v>
      </c>
      <c r="B8" s="4" t="s">
        <v>33</v>
      </c>
      <c r="C8" s="10">
        <v>445751000</v>
      </c>
      <c r="D8" s="10">
        <v>445751000</v>
      </c>
      <c r="E8" s="8">
        <f t="shared" ref="E8:E29" si="0">D8/12*6</f>
        <v>222875500</v>
      </c>
      <c r="F8" s="9">
        <v>174142183.90000001</v>
      </c>
      <c r="G8" s="6">
        <f t="shared" ref="G8:G29" si="1">IF(E8=0,"",F8/E8*100)</f>
        <v>78.13428748337077</v>
      </c>
    </row>
    <row r="9" spans="1:7" ht="25.5" x14ac:dyDescent="0.2">
      <c r="A9" s="5" t="s">
        <v>5</v>
      </c>
      <c r="B9" s="4" t="s">
        <v>34</v>
      </c>
      <c r="C9" s="10">
        <v>24568000</v>
      </c>
      <c r="D9" s="10">
        <v>24568000</v>
      </c>
      <c r="E9" s="8">
        <f t="shared" si="0"/>
        <v>12284000</v>
      </c>
      <c r="F9" s="9">
        <v>13071739.029999999</v>
      </c>
      <c r="G9" s="6">
        <f t="shared" si="1"/>
        <v>106.41272411266687</v>
      </c>
    </row>
    <row r="10" spans="1:7" x14ac:dyDescent="0.2">
      <c r="A10" s="5" t="s">
        <v>6</v>
      </c>
      <c r="B10" s="4" t="s">
        <v>35</v>
      </c>
      <c r="C10" s="10">
        <v>150032000</v>
      </c>
      <c r="D10" s="10">
        <v>150032000</v>
      </c>
      <c r="E10" s="8">
        <f t="shared" si="0"/>
        <v>75016000</v>
      </c>
      <c r="F10" s="9">
        <v>93777630.390000001</v>
      </c>
      <c r="G10" s="6">
        <f t="shared" si="1"/>
        <v>125.01017168337421</v>
      </c>
    </row>
    <row r="11" spans="1:7" x14ac:dyDescent="0.2">
      <c r="A11" s="5" t="s">
        <v>7</v>
      </c>
      <c r="B11" s="4" t="s">
        <v>36</v>
      </c>
      <c r="C11" s="10">
        <v>8938000</v>
      </c>
      <c r="D11" s="10">
        <v>8938000</v>
      </c>
      <c r="E11" s="8">
        <f t="shared" si="0"/>
        <v>4469000</v>
      </c>
      <c r="F11" s="9">
        <v>5742855.8300000001</v>
      </c>
      <c r="G11" s="6">
        <f t="shared" si="1"/>
        <v>128.50427008279257</v>
      </c>
    </row>
    <row r="12" spans="1:7" ht="25.5" x14ac:dyDescent="0.2">
      <c r="A12" s="5" t="s">
        <v>8</v>
      </c>
      <c r="B12" s="4" t="s">
        <v>37</v>
      </c>
      <c r="C12" s="10">
        <v>2056000</v>
      </c>
      <c r="D12" s="10">
        <v>2056000</v>
      </c>
      <c r="E12" s="8">
        <f t="shared" si="0"/>
        <v>1028000</v>
      </c>
      <c r="F12" s="9">
        <v>701544.47</v>
      </c>
      <c r="G12" s="6">
        <f t="shared" si="1"/>
        <v>68.243625486381319</v>
      </c>
    </row>
    <row r="13" spans="1:7" x14ac:dyDescent="0.2">
      <c r="A13" s="5" t="s">
        <v>9</v>
      </c>
      <c r="B13" s="4" t="s">
        <v>38</v>
      </c>
      <c r="C13" s="10">
        <v>9494000</v>
      </c>
      <c r="D13" s="10">
        <v>9494000</v>
      </c>
      <c r="E13" s="8">
        <f t="shared" si="0"/>
        <v>4747000</v>
      </c>
      <c r="F13" s="9">
        <v>5446072.5800000001</v>
      </c>
      <c r="G13" s="6">
        <f t="shared" si="1"/>
        <v>114.72661849589214</v>
      </c>
    </row>
    <row r="14" spans="1:7" ht="25.5" x14ac:dyDescent="0.2">
      <c r="A14" s="5" t="s">
        <v>10</v>
      </c>
      <c r="B14" s="4" t="s">
        <v>39</v>
      </c>
      <c r="C14" s="10">
        <v>56244000</v>
      </c>
      <c r="D14" s="10">
        <v>56244000</v>
      </c>
      <c r="E14" s="8">
        <f t="shared" si="0"/>
        <v>28122000</v>
      </c>
      <c r="F14" s="9">
        <v>45429214.439999998</v>
      </c>
      <c r="G14" s="6">
        <f t="shared" si="1"/>
        <v>161.543327074888</v>
      </c>
    </row>
    <row r="15" spans="1:7" x14ac:dyDescent="0.2">
      <c r="A15" s="5" t="s">
        <v>11</v>
      </c>
      <c r="B15" s="4" t="s">
        <v>40</v>
      </c>
      <c r="C15" s="10">
        <v>5000000</v>
      </c>
      <c r="D15" s="10">
        <v>5000000</v>
      </c>
      <c r="E15" s="8">
        <f t="shared" si="0"/>
        <v>2500000</v>
      </c>
      <c r="F15" s="9">
        <v>2262563.08</v>
      </c>
      <c r="G15" s="6">
        <f t="shared" si="1"/>
        <v>90.502523200000013</v>
      </c>
    </row>
    <row r="16" spans="1:7" ht="25.5" x14ac:dyDescent="0.2">
      <c r="A16" s="5" t="s">
        <v>12</v>
      </c>
      <c r="B16" s="4" t="s">
        <v>41</v>
      </c>
      <c r="C16" s="10">
        <v>560000</v>
      </c>
      <c r="D16" s="10">
        <v>560000</v>
      </c>
      <c r="E16" s="8">
        <f t="shared" si="0"/>
        <v>280000</v>
      </c>
      <c r="F16" s="9">
        <v>1728485.7</v>
      </c>
      <c r="G16" s="6">
        <f t="shared" si="1"/>
        <v>617.31632142857143</v>
      </c>
    </row>
    <row r="17" spans="1:7" ht="25.5" x14ac:dyDescent="0.2">
      <c r="A17" s="5" t="s">
        <v>13</v>
      </c>
      <c r="B17" s="4" t="s">
        <v>42</v>
      </c>
      <c r="C17" s="10">
        <v>10293000</v>
      </c>
      <c r="D17" s="10">
        <v>10293000</v>
      </c>
      <c r="E17" s="8">
        <f t="shared" si="0"/>
        <v>5146500</v>
      </c>
      <c r="F17" s="9">
        <v>5315391.51</v>
      </c>
      <c r="G17" s="6">
        <f t="shared" si="1"/>
        <v>103.28167706208103</v>
      </c>
    </row>
    <row r="18" spans="1:7" x14ac:dyDescent="0.2">
      <c r="A18" s="5" t="s">
        <v>14</v>
      </c>
      <c r="B18" s="4" t="s">
        <v>43</v>
      </c>
      <c r="C18" s="10">
        <v>1529000</v>
      </c>
      <c r="D18" s="10">
        <v>1529000</v>
      </c>
      <c r="E18" s="8">
        <f t="shared" si="0"/>
        <v>764500</v>
      </c>
      <c r="F18" s="9">
        <v>2245565.84</v>
      </c>
      <c r="G18" s="6">
        <f t="shared" si="1"/>
        <v>293.72999869195547</v>
      </c>
    </row>
    <row r="19" spans="1:7" x14ac:dyDescent="0.2">
      <c r="A19" s="5" t="s">
        <v>15</v>
      </c>
      <c r="B19" s="4" t="s">
        <v>44</v>
      </c>
      <c r="C19" s="10">
        <v>0</v>
      </c>
      <c r="D19" s="10">
        <v>1345000</v>
      </c>
      <c r="E19" s="8">
        <f t="shared" si="0"/>
        <v>672500</v>
      </c>
      <c r="F19" s="9">
        <v>333829.03000000003</v>
      </c>
      <c r="G19" s="6">
        <f t="shared" si="1"/>
        <v>49.640004460966544</v>
      </c>
    </row>
    <row r="20" spans="1:7" x14ac:dyDescent="0.2">
      <c r="A20" s="5" t="s">
        <v>16</v>
      </c>
      <c r="B20" s="4" t="s">
        <v>45</v>
      </c>
      <c r="C20" s="7">
        <f>C21+C27+C26+C28</f>
        <v>1219211149.1900001</v>
      </c>
      <c r="D20" s="7">
        <f>D21+D27+D26+D28</f>
        <v>1271487849.3500001</v>
      </c>
      <c r="E20" s="8">
        <f t="shared" si="0"/>
        <v>635743924.67500007</v>
      </c>
      <c r="F20" s="7">
        <f>F21+F27+F26+F28</f>
        <v>692045083.1400001</v>
      </c>
      <c r="G20" s="6">
        <f t="shared" si="1"/>
        <v>108.85594911406851</v>
      </c>
    </row>
    <row r="21" spans="1:7" ht="25.5" x14ac:dyDescent="0.2">
      <c r="A21" s="5" t="s">
        <v>17</v>
      </c>
      <c r="B21" s="4" t="s">
        <v>46</v>
      </c>
      <c r="C21" s="7">
        <f>C22+C23+C24+C25</f>
        <v>1219211149.1900001</v>
      </c>
      <c r="D21" s="7">
        <f>D22+D23+D24+D25</f>
        <v>1271435602.3500001</v>
      </c>
      <c r="E21" s="8">
        <f t="shared" si="0"/>
        <v>635717801.17500007</v>
      </c>
      <c r="F21" s="7">
        <f>F22+F23+F24+F25</f>
        <v>704682855.93000007</v>
      </c>
      <c r="G21" s="6">
        <f t="shared" si="1"/>
        <v>110.84837558859159</v>
      </c>
    </row>
    <row r="22" spans="1:7" x14ac:dyDescent="0.2">
      <c r="A22" s="5" t="s">
        <v>18</v>
      </c>
      <c r="B22" s="4" t="s">
        <v>47</v>
      </c>
      <c r="C22" s="10">
        <v>66120400</v>
      </c>
      <c r="D22" s="10">
        <v>66120400</v>
      </c>
      <c r="E22" s="8">
        <f t="shared" si="0"/>
        <v>33060200</v>
      </c>
      <c r="F22" s="9">
        <v>33060198</v>
      </c>
      <c r="G22" s="6">
        <f t="shared" si="1"/>
        <v>99.999993950429825</v>
      </c>
    </row>
    <row r="23" spans="1:7" ht="25.5" x14ac:dyDescent="0.2">
      <c r="A23" s="5" t="s">
        <v>19</v>
      </c>
      <c r="B23" s="4" t="s">
        <v>48</v>
      </c>
      <c r="C23" s="10">
        <v>207599161.97</v>
      </c>
      <c r="D23" s="10">
        <v>263630304.66999999</v>
      </c>
      <c r="E23" s="8">
        <f t="shared" si="0"/>
        <v>131815152.33499999</v>
      </c>
      <c r="F23" s="9">
        <v>130898315.66</v>
      </c>
      <c r="G23" s="6">
        <f t="shared" si="1"/>
        <v>99.304452744044241</v>
      </c>
    </row>
    <row r="24" spans="1:7" x14ac:dyDescent="0.2">
      <c r="A24" s="5" t="s">
        <v>20</v>
      </c>
      <c r="B24" s="4" t="s">
        <v>49</v>
      </c>
      <c r="C24" s="10">
        <v>891703889.22000003</v>
      </c>
      <c r="D24" s="10">
        <v>887848444</v>
      </c>
      <c r="E24" s="8">
        <f t="shared" si="0"/>
        <v>443924222</v>
      </c>
      <c r="F24" s="9">
        <v>510039300.80000001</v>
      </c>
      <c r="G24" s="6">
        <f t="shared" si="1"/>
        <v>114.89332537479785</v>
      </c>
    </row>
    <row r="25" spans="1:7" x14ac:dyDescent="0.2">
      <c r="A25" s="5" t="s">
        <v>21</v>
      </c>
      <c r="B25" s="4" t="s">
        <v>50</v>
      </c>
      <c r="C25" s="10">
        <v>53787698</v>
      </c>
      <c r="D25" s="10">
        <v>53836453.68</v>
      </c>
      <c r="E25" s="8">
        <f t="shared" si="0"/>
        <v>26918226.839999996</v>
      </c>
      <c r="F25" s="9">
        <v>30685041.469999999</v>
      </c>
      <c r="G25" s="6">
        <f t="shared" si="1"/>
        <v>113.99354664922647</v>
      </c>
    </row>
    <row r="26" spans="1:7" x14ac:dyDescent="0.2">
      <c r="A26" s="5" t="s">
        <v>22</v>
      </c>
      <c r="B26" s="4" t="s">
        <v>51</v>
      </c>
      <c r="C26" s="10">
        <v>0</v>
      </c>
      <c r="D26" s="10">
        <v>52247</v>
      </c>
      <c r="E26" s="8">
        <f t="shared" si="0"/>
        <v>26123.5</v>
      </c>
      <c r="F26" s="9">
        <v>52247</v>
      </c>
      <c r="G26" s="6">
        <f t="shared" si="1"/>
        <v>200</v>
      </c>
    </row>
    <row r="27" spans="1:7" ht="102" x14ac:dyDescent="0.2">
      <c r="A27" s="5" t="s">
        <v>23</v>
      </c>
      <c r="B27" s="4" t="s">
        <v>52</v>
      </c>
      <c r="C27" s="10">
        <v>0</v>
      </c>
      <c r="D27" s="10">
        <v>0</v>
      </c>
      <c r="E27" s="8">
        <f t="shared" si="0"/>
        <v>0</v>
      </c>
      <c r="F27" s="9">
        <v>470844.73</v>
      </c>
      <c r="G27" s="6" t="str">
        <f t="shared" si="1"/>
        <v/>
      </c>
    </row>
    <row r="28" spans="1:7" ht="38.25" x14ac:dyDescent="0.2">
      <c r="A28" s="5" t="s">
        <v>24</v>
      </c>
      <c r="B28" s="4" t="s">
        <v>53</v>
      </c>
      <c r="C28" s="10">
        <v>0</v>
      </c>
      <c r="D28" s="10">
        <v>0</v>
      </c>
      <c r="E28" s="8">
        <f t="shared" si="0"/>
        <v>0</v>
      </c>
      <c r="F28" s="9">
        <v>-13160864.52</v>
      </c>
      <c r="G28" s="6" t="str">
        <f t="shared" si="1"/>
        <v/>
      </c>
    </row>
    <row r="29" spans="1:7" x14ac:dyDescent="0.2">
      <c r="A29" s="5" t="s">
        <v>25</v>
      </c>
      <c r="B29" s="4">
        <v>0</v>
      </c>
      <c r="C29" s="8">
        <f>C20+C7</f>
        <v>1933676149.1900001</v>
      </c>
      <c r="D29" s="8">
        <f t="shared" ref="D29:F29" si="2">D20+D7</f>
        <v>1987297849.3500001</v>
      </c>
      <c r="E29" s="8">
        <f t="shared" si="0"/>
        <v>993648924.67500007</v>
      </c>
      <c r="F29" s="8">
        <f t="shared" si="2"/>
        <v>1042242158.9400001</v>
      </c>
      <c r="G29" s="6">
        <f t="shared" si="1"/>
        <v>104.89038261485501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2022-07-08T05:02:16Z</dcterms:modified>
</cp:coreProperties>
</file>