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Рабочий стол\Дина Ягфаровна\На сайт\2021-2022\Исполнение муниципального района\2025 год\1 квартал2025\"/>
    </mc:Choice>
  </mc:AlternateContent>
  <xr:revisionPtr revIDLastSave="0" documentId="13_ncr:1_{2033CFAA-FC34-42DB-8E7C-55ED00F154FD}" xr6:coauthVersionLast="45" xr6:coauthVersionMax="47" xr10:uidLastSave="{00000000-0000-0000-0000-000000000000}"/>
  <bookViews>
    <workbookView xWindow="11340" yWindow="840" windowWidth="16560" windowHeight="1323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21" i="1" s="1"/>
  <c r="D32" i="1" s="1"/>
  <c r="D7" i="1"/>
  <c r="C22" i="1"/>
  <c r="C21" i="1" s="1"/>
  <c r="C32" i="1" s="1"/>
  <c r="C7" i="1"/>
  <c r="F22" i="1" l="1"/>
  <c r="E29" i="1" l="1"/>
  <c r="E21" i="1" l="1"/>
  <c r="F21" i="1"/>
  <c r="E23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4" i="1"/>
  <c r="E25" i="1"/>
  <c r="E26" i="1"/>
  <c r="E28" i="1"/>
  <c r="E30" i="1"/>
  <c r="E31" i="1"/>
  <c r="F7" i="1"/>
  <c r="F32" i="1" s="1"/>
  <c r="E22" i="1" l="1"/>
  <c r="G22" i="1" s="1"/>
  <c r="E7" i="1"/>
  <c r="E32" i="1"/>
  <c r="G28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3" i="1"/>
  <c r="G24" i="1"/>
  <c r="G25" i="1"/>
  <c r="G26" i="1"/>
  <c r="G7" i="1"/>
  <c r="G32" i="1" l="1"/>
</calcChain>
</file>

<file path=xl/sharedStrings.xml><?xml version="1.0" encoding="utf-8"?>
<sst xmlns="http://schemas.openxmlformats.org/spreadsheetml/2006/main" count="35" uniqueCount="35">
  <si>
    <t>Наименование</t>
  </si>
  <si>
    <t>Вид дохода</t>
  </si>
  <si>
    <t>% исполнения текущего плана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</si>
  <si>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</si>
  <si>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</si>
  <si>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</si>
  <si>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</si>
  <si>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</si>
  <si>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</si>
  <si>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</si>
  <si>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</si>
  <si>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</si>
  <si>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</si>
  <si>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</si>
  <si>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</si>
  <si>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</si>
  <si>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</si>
  <si>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</si>
  <si>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</si>
  <si>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</si>
  <si>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</si>
  <si>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</si>
  <si>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</si>
  <si>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</si>
  <si>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</si>
  <si>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</si>
  <si>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утвержденный бюджет</t>
  </si>
  <si>
    <t>уточненный план на текущий период</t>
  </si>
  <si>
    <t>ЗАДОЛЖЕННОСТЬ И ПЕРЕРАСЧЕТЫ ПО ОТМЕНЕННЫМ НАЛОГАМ, СБОРАМ И ИНЫМ ОБЯЗАТЕЛЬНЫМ ПЛАТЕЖАМ</t>
  </si>
  <si>
    <t>БЕЗВОЗМЕЗДНЫЕ ПОСТУПЛЕНИЯ ОТ ГОСУДАРСТВЕННЫХ (МУНИЦИПАЛЬНЫХ) ОРГАНИЗАЦИЙ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</si>
  <si>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</si>
  <si>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Сведения об исполнении бюджета муниципального района Мелеузовский район Республики Башкортостан за 1 квартал 2025г. по доходам, в разрезе видов доходов в сравнении с запланированными значениями на соответствующий период</t>
  </si>
  <si>
    <t>уточненный план на 2025 год</t>
  </si>
  <si>
    <t>Всего исполнено за 1 кв. 2025 года</t>
  </si>
  <si>
    <t>Ед.Изм.: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</si>
</sst>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 ;[Red]\-#,##0.00\ "/>
  </numFmts>
  <fonts count="10" x14ac:knownFonts="1">
    <font>
      <sz val="10"/>
      <color theme="1"/>
      <name val="Times New Roman"/>
      <family val="2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2"/>
    </font>
    <font>
      <b/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8" fillId="0" borderId="1" xfId="0" applyFont="1" applyBorder="1"/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3" xfId="1" xr:uid="{FAF17168-FE81-40FA-8103-7389BF3F3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workbookViewId="0">
      <selection activeCell="A12" sqref="A12"/>
    </sheetView>
  </sheetViews>
  <sheetFormatPr defaultRowHeight="12.75" x14ac:dyDescent="0.2"/>
  <cols>
    <col min="1" max="1" width="70" style="1" customWidth="1"/>
    <col min="2" max="2" width="14" customWidth="1"/>
    <col min="3" max="4" width="17.5" bestFit="1" customWidth="1"/>
    <col min="5" max="5" width="15.6640625" bestFit="1" customWidth="1"/>
    <col min="6" max="6" width="16.33203125" bestFit="1" customWidth="1"/>
    <col min="7" max="7" width="14" customWidth="1"/>
  </cols>
  <sheetData>
    <row r="1" spans="1:7" ht="56.25" customHeight="1" x14ac:dyDescent="0.25">
      <c r="A1" s="19" t="s">
        <v>31</v>
      </c>
      <c r="B1" s="19"/>
      <c r="C1" s="19"/>
      <c r="D1" s="19"/>
      <c r="E1" s="19"/>
      <c r="F1" s="19"/>
      <c r="G1" s="19"/>
    </row>
    <row r="4" spans="1:7" x14ac:dyDescent="0.2">
      <c r="A4" s="1" t="s">
        <v>34</v>
      </c>
    </row>
    <row r="6" spans="1:7" s="2" customFormat="1" ht="51" x14ac:dyDescent="0.2">
      <c r="A6" s="3" t="s">
        <v>0</v>
      </c>
      <c r="B6" s="3" t="s">
        <v>1</v>
      </c>
      <c r="C6" s="3" t="s">
        <v>26</v>
      </c>
      <c r="D6" s="3" t="s">
        <v>32</v>
      </c>
      <c r="E6" s="3" t="s">
        <v>27</v>
      </c>
      <c r="F6" s="3" t="s">
        <v>33</v>
      </c>
      <c r="G6" s="3" t="s">
        <v>2</v>
      </c>
    </row>
    <row r="7" spans="1:7" x14ac:dyDescent="0.2">
      <c r="A7" s="10" t="s">
        <v>3</v>
      </c>
      <c r="B7" s="11">
        <v>1000000000</v>
      </c>
      <c r="C7" s="12">
        <f t="shared" ref="C7" si="0">C8+C9+C10+C11+C12+C13+C14+C15+C16+C17+C18+C19+C20</f>
        <v>1115520</v>
      </c>
      <c r="D7" s="12">
        <f>D8+D9+D10+D11+D12+D13+D14+D15+D16+D17+D18+D19+D20</f>
        <v>1115520</v>
      </c>
      <c r="E7" s="12">
        <f>D7/12*3</f>
        <v>278880</v>
      </c>
      <c r="F7" s="12">
        <f t="shared" ref="F7" si="1">F8+F9+F10+F11+F12+F13+F14+F15+F16+F17+F18+F19+F20</f>
        <v>236400.13649000003</v>
      </c>
      <c r="G7" s="13">
        <f>IF(E7=0,"",F7/E7*100)</f>
        <v>84.767690938755038</v>
      </c>
    </row>
    <row r="8" spans="1:7" x14ac:dyDescent="0.2">
      <c r="A8" s="6" t="s">
        <v>4</v>
      </c>
      <c r="B8" s="4">
        <v>1010000000</v>
      </c>
      <c r="C8" s="16">
        <v>635036</v>
      </c>
      <c r="D8" s="16">
        <v>635036</v>
      </c>
      <c r="E8" s="7">
        <f t="shared" ref="E8:E32" si="2">D8/12*3</f>
        <v>158759</v>
      </c>
      <c r="F8" s="18">
        <v>119310.19684</v>
      </c>
      <c r="G8" s="8">
        <f t="shared" ref="G8:G32" si="3">IF(E8=0,"",F8/E8*100)</f>
        <v>75.151768932784918</v>
      </c>
    </row>
    <row r="9" spans="1:7" ht="25.5" x14ac:dyDescent="0.2">
      <c r="A9" s="6" t="s">
        <v>5</v>
      </c>
      <c r="B9" s="4">
        <v>1030000000</v>
      </c>
      <c r="C9" s="16">
        <v>35414</v>
      </c>
      <c r="D9" s="16">
        <v>35414</v>
      </c>
      <c r="E9" s="7">
        <f t="shared" si="2"/>
        <v>8853.5</v>
      </c>
      <c r="F9" s="18">
        <v>7937.5673299999999</v>
      </c>
      <c r="G9" s="8">
        <f t="shared" si="3"/>
        <v>89.654569718190544</v>
      </c>
    </row>
    <row r="10" spans="1:7" x14ac:dyDescent="0.2">
      <c r="A10" s="6" t="s">
        <v>6</v>
      </c>
      <c r="B10" s="4">
        <v>1050000000</v>
      </c>
      <c r="C10" s="16">
        <v>294039</v>
      </c>
      <c r="D10" s="16">
        <v>294039</v>
      </c>
      <c r="E10" s="7">
        <f t="shared" si="2"/>
        <v>73509.75</v>
      </c>
      <c r="F10" s="18">
        <v>50767.985589999997</v>
      </c>
      <c r="G10" s="8">
        <f t="shared" si="3"/>
        <v>69.062927829301543</v>
      </c>
    </row>
    <row r="11" spans="1:7" x14ac:dyDescent="0.2">
      <c r="A11" s="6" t="s">
        <v>7</v>
      </c>
      <c r="B11" s="4">
        <v>1060000000</v>
      </c>
      <c r="C11" s="16">
        <v>11554</v>
      </c>
      <c r="D11" s="16">
        <v>11554</v>
      </c>
      <c r="E11" s="7">
        <f t="shared" si="2"/>
        <v>2888.5</v>
      </c>
      <c r="F11" s="18">
        <v>11173.4647</v>
      </c>
      <c r="G11" s="8">
        <f t="shared" si="3"/>
        <v>386.82585078760604</v>
      </c>
    </row>
    <row r="12" spans="1:7" ht="25.5" x14ac:dyDescent="0.2">
      <c r="A12" s="6" t="s">
        <v>8</v>
      </c>
      <c r="B12" s="4">
        <v>1070000000</v>
      </c>
      <c r="C12" s="16">
        <v>5434</v>
      </c>
      <c r="D12" s="16">
        <v>5434</v>
      </c>
      <c r="E12" s="7">
        <f t="shared" si="2"/>
        <v>1358.5</v>
      </c>
      <c r="F12" s="18">
        <v>402.95562000000001</v>
      </c>
      <c r="G12" s="8">
        <f t="shared" si="3"/>
        <v>29.661804931910197</v>
      </c>
    </row>
    <row r="13" spans="1:7" x14ac:dyDescent="0.2">
      <c r="A13" s="6" t="s">
        <v>9</v>
      </c>
      <c r="B13" s="4">
        <v>1080000000</v>
      </c>
      <c r="C13" s="16">
        <v>15341</v>
      </c>
      <c r="D13" s="16">
        <v>15341</v>
      </c>
      <c r="E13" s="7">
        <f t="shared" si="2"/>
        <v>3835.25</v>
      </c>
      <c r="F13" s="18">
        <v>9039.0698699999994</v>
      </c>
      <c r="G13" s="8">
        <f t="shared" si="3"/>
        <v>235.68398070529949</v>
      </c>
    </row>
    <row r="14" spans="1:7" ht="25.5" hidden="1" x14ac:dyDescent="0.2">
      <c r="A14" s="5" t="s">
        <v>28</v>
      </c>
      <c r="B14" s="4">
        <v>1090000000</v>
      </c>
      <c r="C14" s="16">
        <v>0</v>
      </c>
      <c r="D14" s="16">
        <v>0</v>
      </c>
      <c r="E14" s="7">
        <f t="shared" si="2"/>
        <v>0</v>
      </c>
      <c r="F14" s="18">
        <v>0</v>
      </c>
      <c r="G14" s="8"/>
    </row>
    <row r="15" spans="1:7" ht="25.5" x14ac:dyDescent="0.2">
      <c r="A15" s="6" t="s">
        <v>10</v>
      </c>
      <c r="B15" s="4">
        <v>1110000000</v>
      </c>
      <c r="C15" s="16">
        <v>87266</v>
      </c>
      <c r="D15" s="16">
        <v>87266</v>
      </c>
      <c r="E15" s="7">
        <f t="shared" si="2"/>
        <v>21816.5</v>
      </c>
      <c r="F15" s="18">
        <v>21218.55747</v>
      </c>
      <c r="G15" s="8">
        <f t="shared" si="3"/>
        <v>97.259218802282675</v>
      </c>
    </row>
    <row r="16" spans="1:7" x14ac:dyDescent="0.2">
      <c r="A16" s="6" t="s">
        <v>11</v>
      </c>
      <c r="B16" s="4">
        <v>1120000000</v>
      </c>
      <c r="C16" s="16">
        <v>10705</v>
      </c>
      <c r="D16" s="16">
        <v>10705</v>
      </c>
      <c r="E16" s="7">
        <f t="shared" si="2"/>
        <v>2676.25</v>
      </c>
      <c r="F16" s="18">
        <v>2918.46333</v>
      </c>
      <c r="G16" s="8">
        <f t="shared" si="3"/>
        <v>109.05047473143392</v>
      </c>
    </row>
    <row r="17" spans="1:7" ht="25.5" x14ac:dyDescent="0.2">
      <c r="A17" s="6" t="s">
        <v>12</v>
      </c>
      <c r="B17" s="4">
        <v>1130000000</v>
      </c>
      <c r="C17" s="16">
        <v>1650</v>
      </c>
      <c r="D17" s="16">
        <v>1650</v>
      </c>
      <c r="E17" s="7">
        <f t="shared" si="2"/>
        <v>412.5</v>
      </c>
      <c r="F17" s="18">
        <v>5172.7807199999997</v>
      </c>
      <c r="G17" s="8">
        <f t="shared" si="3"/>
        <v>1254.0074472727272</v>
      </c>
    </row>
    <row r="18" spans="1:7" ht="25.5" x14ac:dyDescent="0.2">
      <c r="A18" s="6" t="s">
        <v>13</v>
      </c>
      <c r="B18" s="4">
        <v>1140000000</v>
      </c>
      <c r="C18" s="16">
        <v>14832</v>
      </c>
      <c r="D18" s="16">
        <v>14832</v>
      </c>
      <c r="E18" s="7">
        <f t="shared" si="2"/>
        <v>3708</v>
      </c>
      <c r="F18" s="18">
        <v>8231.3937900000001</v>
      </c>
      <c r="G18" s="8">
        <f t="shared" si="3"/>
        <v>221.99012378640779</v>
      </c>
    </row>
    <row r="19" spans="1:7" x14ac:dyDescent="0.2">
      <c r="A19" s="6" t="s">
        <v>14</v>
      </c>
      <c r="B19" s="4">
        <v>1160000000</v>
      </c>
      <c r="C19" s="16">
        <v>1728</v>
      </c>
      <c r="D19" s="16">
        <v>1728</v>
      </c>
      <c r="E19" s="7">
        <f t="shared" si="2"/>
        <v>432</v>
      </c>
      <c r="F19" s="18">
        <v>227.70123000000001</v>
      </c>
      <c r="G19" s="8">
        <f t="shared" si="3"/>
        <v>52.708618055555554</v>
      </c>
    </row>
    <row r="20" spans="1:7" x14ac:dyDescent="0.2">
      <c r="A20" s="6" t="s">
        <v>15</v>
      </c>
      <c r="B20" s="4">
        <v>1170000000</v>
      </c>
      <c r="C20" s="7">
        <v>2521</v>
      </c>
      <c r="D20" s="7">
        <v>2521</v>
      </c>
      <c r="E20" s="7">
        <f t="shared" si="2"/>
        <v>630.25</v>
      </c>
      <c r="F20" s="9">
        <v>0</v>
      </c>
      <c r="G20" s="8">
        <f t="shared" si="3"/>
        <v>0</v>
      </c>
    </row>
    <row r="21" spans="1:7" s="14" customFormat="1" x14ac:dyDescent="0.2">
      <c r="A21" s="10" t="s">
        <v>16</v>
      </c>
      <c r="B21" s="11">
        <v>2000000000</v>
      </c>
      <c r="C21" s="12">
        <f>C22+C27+C28++C29+C30+C31</f>
        <v>1694047.57167</v>
      </c>
      <c r="D21" s="12">
        <f>D22+D27+D28+D30+D31</f>
        <v>1701775.56767</v>
      </c>
      <c r="E21" s="12">
        <f t="shared" si="2"/>
        <v>425443.89191749995</v>
      </c>
      <c r="F21" s="12">
        <f>F22+F27+F28+F29+F30+F31</f>
        <v>334825.07898999995</v>
      </c>
      <c r="G21" s="13">
        <f t="shared" si="3"/>
        <v>78.700173007755296</v>
      </c>
    </row>
    <row r="22" spans="1:7" ht="25.5" x14ac:dyDescent="0.2">
      <c r="A22" s="6" t="s">
        <v>17</v>
      </c>
      <c r="B22" s="4">
        <v>2020000000</v>
      </c>
      <c r="C22" s="7">
        <f>C23+C24+C25+C26</f>
        <v>1694047.57167</v>
      </c>
      <c r="D22" s="7">
        <f>D23+D24+D25+D26</f>
        <v>1701775.56767</v>
      </c>
      <c r="E22" s="7">
        <f t="shared" ref="E22" si="4">E23+E24+E25+E26</f>
        <v>425443.8919175</v>
      </c>
      <c r="F22" s="7">
        <f>F23+F24+F25+F26</f>
        <v>328813.85304000002</v>
      </c>
      <c r="G22" s="8">
        <f t="shared" si="3"/>
        <v>77.287242639215521</v>
      </c>
    </row>
    <row r="23" spans="1:7" x14ac:dyDescent="0.2">
      <c r="A23" s="6" t="s">
        <v>18</v>
      </c>
      <c r="B23" s="4">
        <v>2021000000</v>
      </c>
      <c r="C23" s="16">
        <v>86262.800329999998</v>
      </c>
      <c r="D23" s="16">
        <v>86262.800329999998</v>
      </c>
      <c r="E23" s="7">
        <f t="shared" si="2"/>
        <v>21565.7000825</v>
      </c>
      <c r="F23" s="17">
        <v>12579.98</v>
      </c>
      <c r="G23" s="8">
        <f t="shared" si="3"/>
        <v>58.33327901192655</v>
      </c>
    </row>
    <row r="24" spans="1:7" ht="25.5" x14ac:dyDescent="0.2">
      <c r="A24" s="6" t="s">
        <v>19</v>
      </c>
      <c r="B24" s="4">
        <v>2022000000</v>
      </c>
      <c r="C24" s="16">
        <v>310337.64142</v>
      </c>
      <c r="D24" s="16">
        <v>314033.13141999999</v>
      </c>
      <c r="E24" s="7">
        <f t="shared" si="2"/>
        <v>78508.282854999998</v>
      </c>
      <c r="F24" s="17">
        <v>71892.470060000007</v>
      </c>
      <c r="G24" s="8">
        <f t="shared" si="3"/>
        <v>91.573102156343182</v>
      </c>
    </row>
    <row r="25" spans="1:7" x14ac:dyDescent="0.2">
      <c r="A25" s="6" t="s">
        <v>20</v>
      </c>
      <c r="B25" s="4">
        <v>2023000000</v>
      </c>
      <c r="C25" s="16">
        <v>1178541.9468</v>
      </c>
      <c r="D25" s="16">
        <v>1181934.2808000001</v>
      </c>
      <c r="E25" s="7">
        <f t="shared" si="2"/>
        <v>295483.57020000002</v>
      </c>
      <c r="F25" s="17">
        <v>216581.8199</v>
      </c>
      <c r="G25" s="8">
        <f t="shared" si="3"/>
        <v>73.297415403978349</v>
      </c>
    </row>
    <row r="26" spans="1:7" x14ac:dyDescent="0.2">
      <c r="A26" s="6" t="s">
        <v>21</v>
      </c>
      <c r="B26" s="4">
        <v>2024000000</v>
      </c>
      <c r="C26" s="16">
        <v>118905.18312</v>
      </c>
      <c r="D26" s="16">
        <v>119545.35511999999</v>
      </c>
      <c r="E26" s="7">
        <f t="shared" si="2"/>
        <v>29886.338779999998</v>
      </c>
      <c r="F26" s="17">
        <v>27759.58308</v>
      </c>
      <c r="G26" s="8">
        <f t="shared" si="3"/>
        <v>92.883853336283437</v>
      </c>
    </row>
    <row r="27" spans="1:7" ht="25.5" x14ac:dyDescent="0.2">
      <c r="A27" s="5" t="s">
        <v>29</v>
      </c>
      <c r="B27" s="4">
        <v>2030000000</v>
      </c>
      <c r="C27" s="16"/>
      <c r="D27" s="16"/>
      <c r="E27" s="7"/>
      <c r="F27" s="17">
        <v>663.56579999999997</v>
      </c>
      <c r="G27" s="8">
        <v>0</v>
      </c>
    </row>
    <row r="28" spans="1:7" x14ac:dyDescent="0.2">
      <c r="A28" s="6" t="s">
        <v>22</v>
      </c>
      <c r="B28" s="4">
        <v>2070000000</v>
      </c>
      <c r="C28" s="7">
        <v>0</v>
      </c>
      <c r="D28" s="7">
        <v>0</v>
      </c>
      <c r="E28" s="7">
        <f t="shared" si="2"/>
        <v>0</v>
      </c>
      <c r="F28" s="9">
        <v>72</v>
      </c>
      <c r="G28" s="8" t="str">
        <f t="shared" si="3"/>
        <v/>
      </c>
    </row>
    <row r="29" spans="1:7" ht="76.5" x14ac:dyDescent="0.2">
      <c r="A29" s="6" t="s">
        <v>30</v>
      </c>
      <c r="B29" s="4">
        <v>2080000000</v>
      </c>
      <c r="C29" s="7">
        <v>0</v>
      </c>
      <c r="D29" s="7">
        <v>0</v>
      </c>
      <c r="E29" s="7">
        <f t="shared" ref="E29" si="5">D29/12*3</f>
        <v>0</v>
      </c>
      <c r="F29" s="9">
        <v>0</v>
      </c>
      <c r="G29" s="8">
        <v>0</v>
      </c>
    </row>
    <row r="30" spans="1:7" ht="102" x14ac:dyDescent="0.2">
      <c r="A30" s="6" t="s">
        <v>23</v>
      </c>
      <c r="B30" s="4">
        <v>2180000000</v>
      </c>
      <c r="C30" s="7">
        <v>0</v>
      </c>
      <c r="D30" s="7">
        <v>0</v>
      </c>
      <c r="E30" s="7">
        <f t="shared" si="2"/>
        <v>0</v>
      </c>
      <c r="F30" s="17">
        <v>12617.42921</v>
      </c>
      <c r="G30" s="8">
        <v>0</v>
      </c>
    </row>
    <row r="31" spans="1:7" ht="38.25" x14ac:dyDescent="0.2">
      <c r="A31" s="6" t="s">
        <v>24</v>
      </c>
      <c r="B31" s="4">
        <v>2190000000</v>
      </c>
      <c r="C31" s="7">
        <v>0</v>
      </c>
      <c r="D31" s="7">
        <v>0</v>
      </c>
      <c r="E31" s="7">
        <f t="shared" si="2"/>
        <v>0</v>
      </c>
      <c r="F31" s="17">
        <v>-7341.7690599999996</v>
      </c>
      <c r="G31" s="8">
        <v>0</v>
      </c>
    </row>
    <row r="32" spans="1:7" x14ac:dyDescent="0.2">
      <c r="A32" s="15" t="s">
        <v>25</v>
      </c>
      <c r="B32" s="11">
        <v>0</v>
      </c>
      <c r="C32" s="12">
        <f>C21+C7</f>
        <v>2809567.57167</v>
      </c>
      <c r="D32" s="12">
        <f>D21+D7</f>
        <v>2817295.5676699998</v>
      </c>
      <c r="E32" s="12">
        <f t="shared" si="2"/>
        <v>704323.89191749995</v>
      </c>
      <c r="F32" s="12">
        <f t="shared" ref="F32" si="6">F21+F7</f>
        <v>571225.21548000001</v>
      </c>
      <c r="G32" s="13">
        <f t="shared" si="3"/>
        <v>81.102632188843842</v>
      </c>
    </row>
  </sheetData>
  <mergeCells count="1">
    <mergeCell ref="A1:G1"/>
  </mergeCells>
  <pageMargins left="0.51" right="0.2" top="0.35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2018-04-05T04:00:11Z</cp:lastPrinted>
  <dcterms:created xsi:type="dcterms:W3CDTF">2017-10-06T08:09:33Z</dcterms:created>
  <dcterms:modified xsi:type="dcterms:W3CDTF">2025-10-14T04:22:40Z</dcterms:modified>
</cp:coreProperties>
</file>