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5"/>
  </bookViews>
  <sheets>
    <sheet name="Доходы 2015" sheetId="1" r:id="rId1"/>
    <sheet name="разд, подр 2015" sheetId="2" r:id="rId2"/>
    <sheet name="программы 2015" sheetId="3" r:id="rId3"/>
    <sheet name="ведомств 2015" sheetId="4" r:id="rId4"/>
    <sheet name="Источники" sheetId="5" r:id="rId5"/>
    <sheet name="20.2 " sheetId="6" r:id="rId6"/>
  </sheets>
  <definedNames>
    <definedName name="_xlnm.Print_Titles" localSheetId="1">'разд, подр 2015'!$10:$11</definedName>
  </definedNames>
  <calcPr fullCalcOnLoad="1"/>
</workbook>
</file>

<file path=xl/sharedStrings.xml><?xml version="1.0" encoding="utf-8"?>
<sst xmlns="http://schemas.openxmlformats.org/spreadsheetml/2006/main" count="3782" uniqueCount="701">
  <si>
    <t>0510000</t>
  </si>
  <si>
    <t>0517301</t>
  </si>
  <si>
    <t>1310000</t>
  </si>
  <si>
    <t>1310605</t>
  </si>
  <si>
    <t>1510000</t>
  </si>
  <si>
    <t>1700000</t>
  </si>
  <si>
    <t>1710000</t>
  </si>
  <si>
    <t>Подпрограмма  "Инвестиционная программа"</t>
  </si>
  <si>
    <t>Муниципальная инвестиционная программа, управление муниципальной собственностью и земельными ресурсами муниципального района Мелеузовский район Республики Башкортостан</t>
  </si>
  <si>
    <t>Подпрограмма "Управление муниципальной собственностью и земельными ресурсами"</t>
  </si>
  <si>
    <t>1730000</t>
  </si>
  <si>
    <t>1730902</t>
  </si>
  <si>
    <t>1730904</t>
  </si>
  <si>
    <t>1720000</t>
  </si>
  <si>
    <t>1314297</t>
  </si>
  <si>
    <t>Подпрограмма  "Обеспечение документами территориального планирования"</t>
  </si>
  <si>
    <t>Подпрограмма "Профилактика правонарушений и борьба с преступностью"</t>
  </si>
  <si>
    <t>1120000</t>
  </si>
  <si>
    <t>1120329</t>
  </si>
  <si>
    <t>0806287</t>
  </si>
  <si>
    <t>1720338</t>
  </si>
  <si>
    <t>Мероприятия в области строительства, архитектуры и градостроительства</t>
  </si>
  <si>
    <t>Мероприятия по развитию малого и среднего предпринимательства</t>
  </si>
  <si>
    <t>0704345</t>
  </si>
  <si>
    <t>1716132</t>
  </si>
  <si>
    <t>0510230</t>
  </si>
  <si>
    <t>0400587</t>
  </si>
  <si>
    <t>Дорожное хозяйство (дорожные фонды)</t>
  </si>
  <si>
    <t>Межбюджетные трансферты</t>
  </si>
  <si>
    <t>ЦС</t>
  </si>
  <si>
    <t>ВР</t>
  </si>
  <si>
    <t>УПРАВЛЕНИЕ СЕЛЬСКОГО ХОЗЯЙСТВА АДМИНИСТРАЦИИ МУНИЦИПАЛЬНОГО РАЙОНА МЕЛЕУЗОВСКИЙ РАЙОН РЕСПУБЛИКИ БАШКОРТОСТАН</t>
  </si>
  <si>
    <t>Республики Башкортостан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</si>
  <si>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</si>
  <si>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</si>
  <si>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</si>
  <si>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</si>
  <si>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</si>
  <si>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</si>
  <si>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</si>
  <si>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</si>
  <si>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</si>
  <si>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</si>
  <si>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</si>
  <si>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</si>
  <si>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</si>
  <si>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</si>
  <si>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</si>
  <si>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</si>
  <si>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</si>
  <si>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</si>
  <si>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</si>
  <si>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</si>
  <si>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</si>
  <si>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</si>
  <si>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</si>
  <si>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Другие общегосударственные вопросы</t>
  </si>
  <si>
    <t>0100204</t>
  </si>
  <si>
    <t>0800204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</si>
  <si>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</si>
  <si>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</si>
  <si>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</si>
  <si>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 в муниципальном районе Мелеузовский район Республики Башкортостан"</t>
  </si>
  <si>
    <t>Муниципальная программа "Развитие средств массовой информации и информационного общества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</si>
  <si>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</si>
  <si>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Дотации на выравнивание бюджетной обеспеченности бюджетам субъектов Российской Федерации и муниципальных образований</t>
  </si>
  <si>
    <t>0900000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</si>
  <si>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</si>
  <si>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</si>
  <si>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</si>
  <si>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</si>
  <si>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</si>
  <si>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</si>
  <si>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</si>
  <si>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</si>
  <si>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</si>
  <si>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</si>
  <si>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</si>
  <si>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</si>
  <si>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</si>
  <si>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</si>
  <si>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</si>
  <si>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</si>
  <si>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</si>
  <si>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</si>
  <si>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</si>
  <si>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</si>
  <si>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</si>
  <si>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</si>
  <si>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</si>
  <si>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</si>
  <si>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</si>
  <si>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</si>
  <si>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</si>
  <si>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Республики Башкортостан</t>
  </si>
  <si>
    <t>0700000</t>
  </si>
  <si>
    <t>0503</t>
  </si>
  <si>
    <t>Благоустройство</t>
  </si>
  <si>
    <t>0107201</t>
  </si>
  <si>
    <t>0907201</t>
  </si>
  <si>
    <t>1727211</t>
  </si>
  <si>
    <t>1722516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</si>
  <si>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</si>
  <si>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1403</t>
  </si>
  <si>
    <t>Иные безвозмездные и безвозвратные перечисления</t>
  </si>
  <si>
    <t>Управление муниципальной собственностью и земельными ресурсами</t>
  </si>
  <si>
    <t>1737400</t>
  </si>
  <si>
    <t>Прочие межбюджетные трансферты общего характера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</si>
  <si>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</si>
  <si>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</si>
  <si>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1730361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</si>
  <si>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</si>
  <si>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</si>
  <si>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Мелеузовский район Республики Башкортостан на 2015 год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</si>
  <si>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</si>
  <si>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</si>
  <si>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</si>
  <si>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</si>
  <si>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</si>
  <si>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</si>
  <si>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</si>
  <si>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Школы – детские сады, школы начальные, неполные средние,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</si>
  <si>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</si>
  <si>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</si>
  <si>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"Исполнение государственных полномочий по опеке и попечительству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</si>
  <si>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</si>
  <si>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</si>
  <si>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</si>
  <si>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физической культуры и спорта в муниципальном районе Мелеузовский район Республики Башкортостан"</t>
  </si>
  <si>
    <t>Муниципальная программа "Безопасная среда в муниципальном районе Мелеузовский район Республики Башкортостан"</t>
  </si>
  <si>
    <t>Подпрограмма "Снижение рисков и смягчение последствий чрезвычайных ситуаций природного и техногенного характера"</t>
  </si>
  <si>
    <t>1110000</t>
  </si>
  <si>
    <t>1110329</t>
  </si>
  <si>
    <t>1110750</t>
  </si>
  <si>
    <t>Муниципальная программа  "Развитие системы жилищно-коммунального хозяйства муниципального района Мелеузовский район Республики Башкортостан"</t>
  </si>
  <si>
    <t>Подпрограмма  "Модернизация коммунальной инфраструктуры"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</si>
  <si>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</si>
  <si>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"Доступное жилье муниципального района Мелеузовский район Республики Башкортостан"</t>
  </si>
  <si>
    <t>Подпрограмма "Социальная поддержка отдельных категорий граждан в улучшении жилищных условий"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</si>
  <si>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</si>
  <si>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1200204</t>
  </si>
  <si>
    <t>1200208</t>
  </si>
  <si>
    <t>1205118</t>
  </si>
  <si>
    <t>1207308</t>
  </si>
  <si>
    <t>1207309</t>
  </si>
  <si>
    <t>Подпрограмма "Социальная поддержка отдельных категорий граждан"</t>
  </si>
  <si>
    <t>0111</t>
  </si>
  <si>
    <t>0113</t>
  </si>
  <si>
    <t xml:space="preserve"> КУЛЬТУРА И КИНЕМАТОГРАФИЯ</t>
  </si>
  <si>
    <t xml:space="preserve">Другие вопросы в области культуры, кинематографии 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</si>
  <si>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</si>
  <si>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</si>
  <si>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</si>
  <si>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</si>
  <si>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</si>
  <si>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</si>
  <si>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</si>
  <si>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</si>
  <si>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</si>
  <si>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</si>
  <si>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</si>
  <si>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ОБРАЗОВАНИЕ</t>
  </si>
  <si>
    <t>1001</t>
  </si>
  <si>
    <t>Пенсионное обеспечение</t>
  </si>
  <si>
    <t>1401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</si>
  <si>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</si>
  <si>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</si>
  <si>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</si>
  <si>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</si>
  <si>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</si>
  <si>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</si>
  <si>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</si>
  <si>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</si>
  <si>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</si>
  <si>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</si>
  <si>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</si>
  <si>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</si>
  <si>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</si>
  <si>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</si>
  <si>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</si>
  <si>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</si>
  <si>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</si>
  <si>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0804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</si>
  <si>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</si>
  <si>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</si>
  <si>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</si>
  <si>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</si>
  <si>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</si>
  <si>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</si>
  <si>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</si>
  <si>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</si>
  <si>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</si>
  <si>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</si>
  <si>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</si>
  <si>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0107303</t>
  </si>
  <si>
    <t>0107302</t>
  </si>
  <si>
    <t>0107304</t>
  </si>
  <si>
    <t>0107305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</si>
  <si>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</si>
  <si>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социальной политики</t>
  </si>
  <si>
    <t>СОВЕТ МУНИЦИПАЛЬНОГО РАЙОНА МЕЛЕУЗОВСКИЙ РАЙОН РЕСПУБЛИКИ БАШКОРТОСТАН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</si>
  <si>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</si>
  <si>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</si>
  <si>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</si>
  <si>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</si>
  <si>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МКУ "ЕДИНАЯ ДЕЖУРНО-ДИСПЕТЧЕРСКАЯ СЛУЖБА МУНИЦИПАЛЬНОГО РАЙОНА МЕЛЕУЗОВСКИЙ РАЙОН РЕСПУБЛИКИ БАШКОРТОСТАН"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</si>
  <si>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</si>
  <si>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</si>
  <si>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</si>
  <si>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</si>
  <si>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</si>
  <si>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1730338</t>
  </si>
  <si>
    <t xml:space="preserve">Председатель Совета                                                                                                                       А.В. Суботин                      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</si>
  <si>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</si>
  <si>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</si>
  <si>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</si>
  <si>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</si>
  <si>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</si>
  <si>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</si>
  <si>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0200204</t>
  </si>
  <si>
    <t>Оценка недвижимости, признание прав и регулирование отношений по государственной (муниципальной)собственности</t>
  </si>
  <si>
    <t xml:space="preserve">Сумма </t>
  </si>
  <si>
    <t>0607306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</si>
  <si>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</si>
  <si>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</si>
  <si>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0802619</t>
  </si>
  <si>
    <t>0406441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</si>
  <si>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</si>
  <si>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</si>
  <si>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0406445</t>
  </si>
  <si>
    <t>0104297</t>
  </si>
  <si>
    <t>0511047</t>
  </si>
  <si>
    <t>Предоставление субсидий бюджетным, автономным учреждениям и иным некоммерческим организациям</t>
  </si>
  <si>
    <t>600</t>
  </si>
  <si>
    <t>1400315</t>
  </si>
  <si>
    <t>0104209</t>
  </si>
  <si>
    <t>0104219</t>
  </si>
  <si>
    <t>Школы-детские сады, школы начальные, неполные средние, средние и вечерние (сменные)</t>
  </si>
  <si>
    <t>0104239</t>
  </si>
  <si>
    <t>0200000</t>
  </si>
  <si>
    <t>1100000</t>
  </si>
  <si>
    <t>0600000</t>
  </si>
  <si>
    <t>0304319</t>
  </si>
  <si>
    <t>0400000</t>
  </si>
  <si>
    <t>500</t>
  </si>
  <si>
    <t>1000000</t>
  </si>
  <si>
    <t>1004829</t>
  </si>
  <si>
    <t>1004187</t>
  </si>
  <si>
    <t>300</t>
  </si>
  <si>
    <t>Социальное обеспечение и иные выплаты населению</t>
  </si>
  <si>
    <t>0607313</t>
  </si>
  <si>
    <t>0607312</t>
  </si>
  <si>
    <t>0607311</t>
  </si>
  <si>
    <t>0500000</t>
  </si>
  <si>
    <t>0605260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</si>
  <si>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</si>
  <si>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0605082</t>
  </si>
  <si>
    <t>1500000</t>
  </si>
  <si>
    <t>0904529</t>
  </si>
  <si>
    <t>0904429</t>
  </si>
  <si>
    <t>0104529</t>
  </si>
  <si>
    <t>0104369</t>
  </si>
  <si>
    <t>0100000</t>
  </si>
  <si>
    <t>0104324</t>
  </si>
  <si>
    <t>Учреждения в сфере молодежной политики</t>
  </si>
  <si>
    <t>0300000</t>
  </si>
  <si>
    <t>0304324</t>
  </si>
  <si>
    <t>0607310</t>
  </si>
  <si>
    <t>1300000</t>
  </si>
  <si>
    <t>400</t>
  </si>
  <si>
    <t>Капитальные вложения в объекты недвижимого имущества государственной (муниципальной) собственности</t>
  </si>
  <si>
    <t>1200000</t>
  </si>
  <si>
    <t>0807314</t>
  </si>
  <si>
    <t>0800000</t>
  </si>
  <si>
    <t>Переподготовка и повышение квалификации кадров</t>
  </si>
  <si>
    <t>0904239</t>
  </si>
  <si>
    <t>ВСЕГО</t>
  </si>
  <si>
    <t>КУЛЬТУРА И КИНЕМАТОГРАФИЯ</t>
  </si>
  <si>
    <t>0408</t>
  </si>
  <si>
    <t>Транспорт</t>
  </si>
  <si>
    <t>Отдельные мероприятия в области автомобильного транспорта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</si>
  <si>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</si>
  <si>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</si>
  <si>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Профессиональная подготовка, переподготовка и повышение квалификации</t>
  </si>
  <si>
    <t>Физическая культура и спорт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</si>
  <si>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</si>
  <si>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1727217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</si>
  <si>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</si>
  <si>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1317404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</si>
  <si>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</si>
  <si>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0607320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</si>
  <si>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</si>
  <si>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0107407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</si>
  <si>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</si>
  <si>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0107319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</si>
  <si>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</si>
  <si>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0607318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</si>
  <si>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</si>
  <si>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0517317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</si>
  <si>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</si>
  <si>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0517316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</si>
  <si>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</si>
  <si>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0207102</t>
  </si>
  <si>
    <t>Дотации на выравнивание бюджетной обеспеченности</t>
  </si>
  <si>
    <t>1517220</t>
  </si>
  <si>
    <t>Субсидии на предоставление социальных выплат молодым семьям на приобретение (строительство) жилья</t>
  </si>
  <si>
    <t>1517229</t>
  </si>
  <si>
    <t>Субсидии на улучшение жилищных условий молодых семей и молодых специалистов, проживающих в сельской местности</t>
  </si>
  <si>
    <t>остаток на нач. года</t>
  </si>
  <si>
    <t>Средства РБ, РФ</t>
  </si>
  <si>
    <t>Передвижки</t>
  </si>
  <si>
    <t>остатки на начало года</t>
  </si>
  <si>
    <t>средства РБ РФ</t>
  </si>
  <si>
    <t>Остатки на начало года</t>
  </si>
  <si>
    <t>Средства РБ И РФ</t>
  </si>
  <si>
    <t>МУНИЦИПАЛЬНОЕ КАЗЕННОЕ УЧРЕЖДЕНИЕ УПРАВЛЕНИЕ ОБРАЗОВАНИЯ МУНИЦИНАЛЬНОГО РАЙОНА МЕЛЕУЗОВСКИЙ РАЙОН РЕСПУБЛИКИ БАШКОРТОСТАН</t>
  </si>
  <si>
    <t>0507317</t>
  </si>
  <si>
    <t>0507316</t>
  </si>
  <si>
    <t>1739235</t>
  </si>
  <si>
    <t>Прочие выплаты по обязательствам государства</t>
  </si>
  <si>
    <t>1112191</t>
  </si>
  <si>
    <t>Подготовка населения и организаций к действиям в чрезвычайной ситуации в мирное и военное время</t>
  </si>
  <si>
    <t>Муниципальная программа "Безопасная среда в муниципальном районе Мелеузовский район Республики Башкортостан "</t>
  </si>
  <si>
    <t>Муниципальная программа "Развитие системы жилищно-коммунального хозяйства муниципального района Мелеузовский район Республики Башкортостан "</t>
  </si>
  <si>
    <t>Подпрограмма Модернизация коммунальной инфраструктуры"</t>
  </si>
  <si>
    <t>Подпрограмма "Модернизация коммунальной инфраструктуры"</t>
  </si>
  <si>
    <t>1207400</t>
  </si>
  <si>
    <t>МЕЖБЮДЖЕТНЫЕ ТРАНСФЕРТЫ ОБЩЕГО ХАРАКТЕРА БЮДЖЕТАМ БЮДЖЕТНОЙ СИСТЕМЫ РОССИЙСКОЙ ФЕДЕРАЦИИ</t>
  </si>
  <si>
    <t xml:space="preserve">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</si>
  <si>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</si>
  <si>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Республики Башкортостан</t>
  </si>
  <si>
    <t>(тыс. руб.)</t>
  </si>
  <si>
    <t>Коды БК</t>
  </si>
  <si>
    <t>Показатели</t>
  </si>
  <si>
    <t>Итого</t>
  </si>
  <si>
    <t>Председатель Совета                                                                                                                        А.В. Суботин</t>
  </si>
  <si>
    <t>0904409</t>
  </si>
  <si>
    <t>0207400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</si>
  <si>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 "</t>
  </si>
  <si>
    <t>Дворцы и дома культуры, другие учреждения культуры</t>
  </si>
  <si>
    <t>1717225</t>
  </si>
  <si>
    <t>1717232</t>
  </si>
  <si>
    <t>1717224</t>
  </si>
  <si>
    <t>1717240</t>
  </si>
  <si>
    <t>Мероприятия по развитию водоснабжения в сельской местности</t>
  </si>
  <si>
    <t>Мероприятия по реконструкции и строительству объектов водоснабжения и водоотведения, электроснабжения и теплоснабжения</t>
  </si>
  <si>
    <t>Мероприятия по развитию газификации в сельской местности</t>
  </si>
  <si>
    <t>1717226</t>
  </si>
  <si>
    <t>Мероприятия по развитию комплексной компактной застройки в сельской местности</t>
  </si>
  <si>
    <t>Субсидии на софинансирование капитальных вложений в объекты муниципальной собственности</t>
  </si>
  <si>
    <t>Капитальные вложения в объекты государственной (муниципальной) собственности</t>
  </si>
  <si>
    <t>Осуществление мероприятий по реконструкции и строительству объектов водоснабжения и водоотведения, электроснабжения и теплоснабжения</t>
  </si>
  <si>
    <t>Капитальные вложения в объекты муниципальной собственности</t>
  </si>
  <si>
    <t>Физическая культура</t>
  </si>
  <si>
    <t>1317235</t>
  </si>
  <si>
    <t>Расходы, связанные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</si>
  <si>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1317232</t>
  </si>
  <si>
    <t>Мероприятий по реконструкции и строительству объектов водоснабжения и водоотведения, электроснабжения и теплоснабжения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</si>
  <si>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</si>
  <si>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</si>
  <si>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</si>
  <si>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</si>
  <si>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</si>
  <si>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</si>
  <si>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</si>
  <si>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</si>
  <si>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</si>
  <si>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</si>
  <si>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</si>
  <si>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</si>
  <si>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</si>
  <si>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</si>
  <si>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</si>
  <si>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</si>
  <si>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</si>
  <si>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</si>
  <si>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</si>
  <si>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</si>
  <si>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</si>
  <si>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</si>
  <si>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</si>
  <si>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</si>
  <si>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</si>
  <si>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</si>
  <si>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</si>
  <si>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</si>
  <si>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</si>
  <si>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</si>
  <si>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</si>
  <si>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</si>
  <si>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</si>
  <si>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</si>
  <si>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</si>
  <si>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</si>
  <si>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</si>
  <si>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</si>
  <si>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</si>
  <si>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</si>
  <si>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</si>
  <si>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</si>
  <si>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</si>
  <si>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</si>
  <si>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</si>
  <si>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</si>
  <si>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</si>
  <si>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</si>
  <si>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</si>
  <si>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</si>
  <si>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</si>
  <si>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</si>
  <si>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</si>
  <si>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</si>
  <si>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</si>
  <si>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</si>
  <si>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</si>
  <si>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</si>
  <si>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</si>
  <si>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</si>
  <si>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</si>
  <si>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</si>
  <si>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</si>
  <si>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</si>
  <si>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</si>
  <si>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</si>
  <si>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</si>
  <si>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</si>
  <si>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</si>
  <si>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</si>
  <si>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</si>
  <si>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</si>
  <si>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</si>
  <si>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</si>
  <si>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</si>
  <si>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</si>
  <si>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</si>
  <si>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</si>
  <si>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</si>
  <si>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</si>
  <si>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</si>
  <si>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</si>
  <si>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</si>
  <si>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</si>
  <si>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</si>
  <si>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</si>
  <si>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</si>
  <si>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</si>
  <si>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</si>
  <si>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</si>
  <si>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</si>
  <si>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</si>
  <si>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</si>
  <si>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</si>
  <si>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</si>
  <si>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</si>
  <si>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</si>
  <si>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</si>
  <si>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</si>
  <si>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</si>
  <si>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</si>
  <si>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</si>
  <si>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</si>
  <si>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</si>
  <si>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</si>
  <si>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</si>
  <si>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</si>
  <si>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</si>
  <si>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</si>
  <si>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</si>
  <si>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</si>
  <si>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</si>
  <si>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</si>
  <si>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</si>
  <si>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</si>
  <si>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</si>
  <si>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</si>
  <si>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</si>
  <si>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</si>
  <si>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</si>
  <si>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</si>
  <si>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</si>
  <si>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</si>
  <si>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</si>
  <si>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</si>
  <si>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</si>
  <si>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</si>
  <si>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</si>
  <si>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</si>
  <si>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</si>
  <si>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</si>
  <si>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>2 02 03024 05 7231 151</t>
  </si>
  <si>
    <t xml:space="preserve"> 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</si>
  <si>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</si>
  <si>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</si>
  <si>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</si>
  <si>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</si>
  <si>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</si>
  <si>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</si>
  <si>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</si>
  <si>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</si>
  <si>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</si>
  <si>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</si>
  <si>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</si>
  <si>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</si>
  <si>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</si>
  <si>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</si>
  <si>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</si>
  <si>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</si>
  <si>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2 02 04000 00 0000 151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</si>
  <si>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</si>
  <si>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</si>
  <si>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</si>
  <si>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</si>
  <si>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</si>
  <si>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</si>
  <si>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</si>
  <si>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</si>
  <si>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</si>
  <si>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</si>
  <si>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Непрограммные расходы</t>
  </si>
  <si>
    <t>9900000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</si>
  <si>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</si>
  <si>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2 02 02999 05 7105 151</t>
  </si>
  <si>
    <t>Субсидии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</si>
  <si>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2 02 02088 05 0004 151</t>
  </si>
  <si>
    <t>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</si>
  <si>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</si>
  <si>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2 02 02089 05 0000 151</t>
  </si>
  <si>
    <t>2 02 02089 05 0004 151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</si>
  <si>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</si>
  <si>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2 02 02999 05 7503 151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</si>
  <si>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</si>
  <si>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</si>
  <si>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</si>
  <si>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</si>
  <si>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1329503</t>
  </si>
  <si>
    <t>1320000</t>
  </si>
  <si>
    <t>1329603</t>
  </si>
  <si>
    <t>1407404</t>
  </si>
  <si>
    <t>1407216</t>
  </si>
  <si>
    <t>9905224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</si>
  <si>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иных межбюджетных трансфертов из федерального бюджета</t>
  </si>
  <si>
    <t>Подпрограмма "Переселение граждан из аварийного жилого фонда"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</si>
  <si>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</si>
  <si>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</si>
  <si>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</si>
  <si>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 xml:space="preserve">                                                                                                                                              к решению Совета муниципального</t>
  </si>
  <si>
    <t>Межбюджетные трансферты, передаваемые бюджетам на осуществление дорожной деятельности в границах  сельских поселений</t>
  </si>
  <si>
    <t xml:space="preserve">Мелеузовский район Республики Башкортостан на 2015 год </t>
  </si>
  <si>
    <t>Мероприятия на софинансирование капитальных вложений в объекты муниципальной собственности</t>
  </si>
  <si>
    <t xml:space="preserve">Изменения и дополнения в поступление доходов в бюджет муниципального района </t>
  </si>
  <si>
    <t>(приложение № 4 к решению Совета муниципального района Мелеузовский район от 17.12.2014 г. № 170)</t>
  </si>
  <si>
    <t>(приложение № 6 к решению Совета муниципального района Мелеузовский район от 17.12.2014 г. № 170)</t>
  </si>
  <si>
    <t xml:space="preserve">Изменения и дополнения в распределение бюджетных ассигнований муниципального района Мелеузовский район Республики Башкортостан на 2015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</si>
  <si>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к решению Совета муниципального района Мелеузовский район от 17.12.2014 г. № 170)</t>
  </si>
  <si>
    <t xml:space="preserve">Изменения и дополнения в распределение бюджетных ассигнований муниципального района Мелеузовский район Республики Башкортостан на 2015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</si>
  <si>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Изменения и дополнения в ведомственной структуре расходов  бюджета муниципального района</t>
  </si>
  <si>
    <t>(приложение № 10 к решению Совета муниципального района Мелеузовский район от 17.12.2014 г. № 170)</t>
  </si>
  <si>
    <t>Изменения и дополнения в источниках финансирования дефицита бюджета муниципального района Мелеузовский район Республики Башкортостан на 2015 год</t>
  </si>
  <si>
    <t>(приложение № 19 к решению Совета муниципального района Мелеузовский район от 17.12.2014 г. № 170)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</si>
  <si>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</si>
  <si>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</si>
  <si>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0505</t>
  </si>
  <si>
    <t>1317233</t>
  </si>
  <si>
    <t>Другие вопросы в области жилищно-коммунального хозяйства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</si>
  <si>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</si>
  <si>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МКУ ЦЕНТРАЛИЗОВАННАЯ БУХГАЛТЕРИЯ МУНИЦИПАЛЬНОГО РАЙОНА МЕЛЕУЗОВСКИЙ РАЙОН РЕСПУБЛИКИ БАШКОРТОСТАН</t>
  </si>
  <si>
    <t xml:space="preserve"> 2 02 04999 05 7509 151</t>
  </si>
  <si>
    <t>Межбюджетные трансферты, передаваемые бюджетам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</si>
  <si>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2 02 02008 05 0000 151</t>
  </si>
  <si>
    <t>Субсидии бюджетам муниципальных районов на обеспечение жильем молодых семей</t>
  </si>
  <si>
    <t>1207408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</si>
  <si>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</si>
  <si>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2 02 02051 05 0000 151</t>
  </si>
  <si>
    <t>Субсидии бюджетам муниципальных районов на реализацию федеральных целевых программ</t>
  </si>
  <si>
    <t>1517228</t>
  </si>
  <si>
    <t>1515018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</si>
  <si>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</si>
  <si>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Субсидии на улучшение жилищных условий граждан, проживающих в сельской местности</t>
  </si>
  <si>
    <t>1517221</t>
  </si>
  <si>
    <t>Субсидии на предоставление социальных выплат молодым семьям при рождении (усыновлении) ребенка</t>
  </si>
  <si>
    <t>1515020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</si>
  <si>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</si>
  <si>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1310347</t>
  </si>
  <si>
    <t>Закупка автотранспортных средств и коммунальной техники</t>
  </si>
  <si>
    <t>1310357</t>
  </si>
  <si>
    <t>7201</t>
  </si>
  <si>
    <t>КУЛЬТУРА, КИНЕМАТОГРАФИЯ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</si>
  <si>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</si>
  <si>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Всего расходоы</t>
  </si>
  <si>
    <t xml:space="preserve"> 2 02 03024 05 7216 151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</si>
  <si>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</si>
  <si>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2 02 02999 05 7122 151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</si>
  <si>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</si>
  <si>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</si>
  <si>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</si>
  <si>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</si>
  <si>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</si>
  <si>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0607321</t>
  </si>
  <si>
    <t>0107203</t>
  </si>
  <si>
    <t>0905147</t>
  </si>
  <si>
    <t>0905148</t>
  </si>
  <si>
    <t>Государственная поддержка муниципальных учреждений культуры за счет средств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</si>
  <si>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</si>
  <si>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0105027</t>
  </si>
  <si>
    <t>Софинансирование расходов по мероприятиям государственной программы Российской Федерации «Доступная среда» на 2011-2015 годы</t>
  </si>
  <si>
    <t>1737211</t>
  </si>
  <si>
    <t>1737217</t>
  </si>
  <si>
    <t>1317400</t>
  </si>
  <si>
    <t xml:space="preserve">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</si>
  <si>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</si>
  <si>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Республики Башкортостан</t>
  </si>
  <si>
    <t>№ п/п</t>
  </si>
  <si>
    <t>Наименование муниципального образования</t>
  </si>
  <si>
    <t>Сумма (тыс. руб.)</t>
  </si>
  <si>
    <t>Председатель Совета                                                                                                     А.В. Суботин</t>
  </si>
  <si>
    <t>Администрация сельского поселения Корнеевский сельсовет</t>
  </si>
  <si>
    <t>1717219</t>
  </si>
  <si>
    <t>Мероприятия по строительству распределительных газовых сетей в населенных пунктах</t>
  </si>
  <si>
    <t>2 02 02088 05 0002 151</t>
  </si>
  <si>
    <t>2 02 02089 05 0002 151</t>
  </si>
  <si>
    <t>2 02 02999 05 7125 151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</si>
  <si>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</si>
  <si>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2 02 02999 05 7124 151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</si>
  <si>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</si>
  <si>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1715018</t>
  </si>
  <si>
    <t>1329502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</si>
  <si>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</si>
  <si>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1329602</t>
  </si>
  <si>
    <t>Обеспечение мероприятий по переселению граждан из аварийного жилищного фонда за счет средств бюджетов</t>
  </si>
  <si>
    <t>0107205</t>
  </si>
  <si>
    <t>0907205</t>
  </si>
  <si>
    <t>0907204</t>
  </si>
  <si>
    <t>2 02 02999 05 7131 151</t>
  </si>
  <si>
    <t>Субсидии на формирование сети базовых общеобразовательных организаций, в которых созданы условия для инклюзивного образования детей-инвалидов</t>
  </si>
  <si>
    <t xml:space="preserve"> 2 02 04999 05 7301 151</t>
  </si>
  <si>
    <t>Прочие межбюджетные трансферты, передаваемые бюджетам муниципальных районов</t>
  </si>
  <si>
    <t>Всего</t>
  </si>
  <si>
    <t>0520000</t>
  </si>
  <si>
    <t>0522215</t>
  </si>
  <si>
    <t>0525027</t>
  </si>
  <si>
    <t>Муниципальная программа "Социальная поддержка граждан в муниципальном районе Мелеузовский район Республики Башкортостан "</t>
  </si>
  <si>
    <t>Подпрограмма "Доступная среда"</t>
  </si>
  <si>
    <t>Реализация комплекса мероприятий по формированию общей среды жизнедеятельности с учетом потребности инвалидов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</si>
  <si>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</si>
  <si>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0107400</t>
  </si>
  <si>
    <t>0904587</t>
  </si>
  <si>
    <t>Мероприятия в сфере культуры, кинематографии</t>
  </si>
  <si>
    <t>1007201</t>
  </si>
  <si>
    <t>0207201</t>
  </si>
  <si>
    <t>0307201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</si>
  <si>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 (с учетом необходимости развития малоэтажного жилищного строительства)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</si>
  <si>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(с учетом необходимости развития малоэтажного жилищного строительства)</t>
  </si>
  <si>
    <t>(приложение № 20.2 к решению Совета муниципального района Мелеузовский район от 17.12.2014 г. № 170)</t>
  </si>
  <si>
    <t>Наименование межбюджетного трансферта</t>
  </si>
  <si>
    <t>Дополнение в распределении иных межбюджетных трансфертов                                                    бюджетам поселений на 2015 год</t>
  </si>
  <si>
    <t xml:space="preserve">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</si>
  <si>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</si>
  <si>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                                                                                                                                            Приложение № 1</t>
  </si>
  <si>
    <t>Приложение № 2</t>
  </si>
  <si>
    <t xml:space="preserve">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</si>
  <si>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</si>
  <si>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Приложение № 5</t>
  </si>
  <si>
    <t>0905144</t>
  </si>
  <si>
    <t xml:space="preserve">                                                                                                               Приложение № 6</t>
  </si>
  <si>
    <t>Администрация городского поселения г. Мелеуз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</si>
  <si>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</si>
  <si>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Межбюджетные трансферты на благоустройство сельского поселения</t>
  </si>
  <si>
    <t xml:space="preserve">Председатель Совета                                                                                                                          А.В. Суботин                                          </t>
  </si>
  <si>
    <t>,</t>
  </si>
  <si>
    <t>2 02 02219 05 0000 151</t>
  </si>
  <si>
    <t>Субсидии бюджетам муниципальных районов на закупку автобусов и техники для жилищно-коммунального хозяйства, работающих на газомоторном топливе</t>
  </si>
  <si>
    <t>2 02 02102 05 0007 151</t>
  </si>
  <si>
    <t>Субсидии бюджетам муниципальных районов на закупку автотранспортных средств и коммунальной техники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</si>
  <si>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</si>
  <si>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</si>
  <si>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1350000</t>
  </si>
  <si>
    <t>1355173</t>
  </si>
  <si>
    <t>Закупка автобусов и техники для жилищно-коммунального хозяйства, работающих на газомоторном топливе, за счет средств федерального бюджета</t>
  </si>
  <si>
    <t>Подпрограмма "Обеспечение коммунальной техникой"</t>
  </si>
  <si>
    <t>1357230</t>
  </si>
  <si>
    <t>Субсидии в целях обеспечения сельских поселений, городских округов и городских поселений Республики Башкортостан коммунальной техникой</t>
  </si>
  <si>
    <t>0705064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</si>
  <si>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</si>
  <si>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 "</t>
  </si>
  <si>
    <t>0907400</t>
  </si>
  <si>
    <t>Муниципальная программа "Развитие культуры в муниципальном районе Мелеузовский район Республики Башкортостан "</t>
  </si>
  <si>
    <t xml:space="preserve">Увеличение прочих остатков денежных средств бюджета муниципального района </t>
  </si>
  <si>
    <t>105 02 01 05 0000 510</t>
  </si>
  <si>
    <t>Межбюджетные трансферты на проведение противопожарных мероприятий МАУКИ Мелеузовский ИКМ</t>
  </si>
  <si>
    <t xml:space="preserve">Председатель Совета                                                                                                     А.В. Суботин                                          </t>
  </si>
  <si>
    <t xml:space="preserve">Председатель Совета                                                                                                              А.В. Суботин                                          </t>
  </si>
  <si>
    <t xml:space="preserve">Межбюджетные трансферты на благоустройство </t>
  </si>
  <si>
    <t>Межбюджетные трансферты на изготовление сцены для ГДК</t>
  </si>
  <si>
    <t>Администрация сельского поселения Денисовский сельсовет</t>
  </si>
  <si>
    <t>Межбюджетные трансферты на ремонт объектов муниципальной собственности</t>
  </si>
  <si>
    <t xml:space="preserve">                                                                                                                                              от от 16 декабря 2015 г. № 295</t>
  </si>
  <si>
    <t>от 16 декабря 2015 г. № 295</t>
  </si>
  <si>
    <t xml:space="preserve">                                                                                                                                                     от 16 декабря 2015 г. № 295</t>
  </si>
  <si>
    <t xml:space="preserve">                                                                                                                                                от 16 декабря 2015 г. № 295</t>
  </si>
  <si>
    <t xml:space="preserve">                                                                                                                                          от 16 декабря 2015 г. № 295</t>
  </si>
  <si>
    <t xml:space="preserve">                                                                                                               от 16 декабря 2015 г. № 295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</si>
</sst>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  <numFmt numFmtId="201" formatCode="#,##0.0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vertical="center" wrapText="1"/>
    </xf>
    <xf numFmtId="49" fontId="1" fillId="32" borderId="17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9" fontId="1" fillId="32" borderId="19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0" fontId="1" fillId="32" borderId="19" xfId="0" applyFont="1" applyFill="1" applyBorder="1" applyAlignment="1">
      <alignment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8" xfId="0" applyFont="1" applyFill="1" applyBorder="1" applyAlignment="1">
      <alignment vertical="center" wrapText="1"/>
    </xf>
    <xf numFmtId="49" fontId="1" fillId="32" borderId="21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49" fontId="8" fillId="32" borderId="14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left" vertical="center" wrapText="1"/>
    </xf>
    <xf numFmtId="49" fontId="1" fillId="32" borderId="0" xfId="0" applyNumberFormat="1" applyFont="1" applyFill="1" applyAlignment="1">
      <alignment horizontal="left" vertical="center" wrapText="1"/>
    </xf>
    <xf numFmtId="1" fontId="1" fillId="32" borderId="0" xfId="0" applyNumberFormat="1" applyFont="1" applyFill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1" fillId="32" borderId="14" xfId="0" applyFont="1" applyFill="1" applyBorder="1" applyAlignment="1">
      <alignment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vertical="center" wrapText="1"/>
    </xf>
    <xf numFmtId="0" fontId="1" fillId="32" borderId="21" xfId="0" applyFont="1" applyFill="1" applyBorder="1" applyAlignment="1">
      <alignment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49" fontId="8" fillId="32" borderId="14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1" fontId="1" fillId="32" borderId="27" xfId="0" applyNumberFormat="1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8" fillId="32" borderId="19" xfId="0" applyFont="1" applyFill="1" applyBorder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8" fillId="32" borderId="14" xfId="0" applyFont="1" applyFill="1" applyBorder="1" applyAlignment="1">
      <alignment horizontal="center" vertical="center" wrapText="1"/>
    </xf>
    <xf numFmtId="192" fontId="1" fillId="32" borderId="0" xfId="0" applyNumberFormat="1" applyFont="1" applyFill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10" fillId="32" borderId="19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 wrapText="1"/>
    </xf>
    <xf numFmtId="1" fontId="8" fillId="32" borderId="14" xfId="0" applyNumberFormat="1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200" fontId="1" fillId="32" borderId="30" xfId="0" applyNumberFormat="1" applyFont="1" applyFill="1" applyBorder="1" applyAlignment="1">
      <alignment horizontal="center" vertical="center" wrapText="1"/>
    </xf>
    <xf numFmtId="200" fontId="2" fillId="32" borderId="30" xfId="0" applyNumberFormat="1" applyFont="1" applyFill="1" applyBorder="1" applyAlignment="1">
      <alignment horizontal="center" vertical="center" wrapText="1"/>
    </xf>
    <xf numFmtId="200" fontId="2" fillId="32" borderId="30" xfId="0" applyNumberFormat="1" applyFont="1" applyFill="1" applyBorder="1" applyAlignment="1">
      <alignment vertical="center" wrapText="1"/>
    </xf>
    <xf numFmtId="200" fontId="1" fillId="32" borderId="30" xfId="0" applyNumberFormat="1" applyFont="1" applyFill="1" applyBorder="1" applyAlignment="1">
      <alignment vertical="center" wrapText="1"/>
    </xf>
    <xf numFmtId="200" fontId="2" fillId="32" borderId="16" xfId="0" applyNumberFormat="1" applyFont="1" applyFill="1" applyBorder="1" applyAlignment="1">
      <alignment horizontal="center" vertical="center" wrapText="1"/>
    </xf>
    <xf numFmtId="200" fontId="2" fillId="32" borderId="11" xfId="0" applyNumberFormat="1" applyFont="1" applyFill="1" applyBorder="1" applyAlignment="1">
      <alignment horizontal="center" vertical="center" wrapText="1"/>
    </xf>
    <xf numFmtId="200" fontId="1" fillId="32" borderId="14" xfId="0" applyNumberFormat="1" applyFont="1" applyFill="1" applyBorder="1" applyAlignment="1">
      <alignment horizontal="center" vertical="center" wrapText="1"/>
    </xf>
    <xf numFmtId="200" fontId="1" fillId="32" borderId="16" xfId="0" applyNumberFormat="1" applyFont="1" applyFill="1" applyBorder="1" applyAlignment="1">
      <alignment horizontal="center" vertical="center" wrapText="1"/>
    </xf>
    <xf numFmtId="200" fontId="2" fillId="32" borderId="14" xfId="0" applyNumberFormat="1" applyFont="1" applyFill="1" applyBorder="1" applyAlignment="1">
      <alignment horizontal="center" vertical="center" wrapText="1"/>
    </xf>
    <xf numFmtId="200" fontId="2" fillId="32" borderId="11" xfId="0" applyNumberFormat="1" applyFont="1" applyFill="1" applyBorder="1" applyAlignment="1">
      <alignment horizontal="center" vertical="center" wrapText="1"/>
    </xf>
    <xf numFmtId="200" fontId="2" fillId="32" borderId="30" xfId="0" applyNumberFormat="1" applyFont="1" applyFill="1" applyBorder="1" applyAlignment="1">
      <alignment horizontal="center" vertical="center" wrapText="1"/>
    </xf>
    <xf numFmtId="200" fontId="8" fillId="32" borderId="14" xfId="0" applyNumberFormat="1" applyFont="1" applyFill="1" applyBorder="1" applyAlignment="1">
      <alignment horizontal="center" vertical="center" wrapText="1"/>
    </xf>
    <xf numFmtId="200" fontId="1" fillId="32" borderId="14" xfId="0" applyNumberFormat="1" applyFont="1" applyFill="1" applyBorder="1" applyAlignment="1">
      <alignment horizontal="center" vertical="center" wrapText="1"/>
    </xf>
    <xf numFmtId="200" fontId="1" fillId="32" borderId="19" xfId="0" applyNumberFormat="1" applyFont="1" applyFill="1" applyBorder="1" applyAlignment="1">
      <alignment horizontal="center" vertical="center" wrapText="1"/>
    </xf>
    <xf numFmtId="200" fontId="8" fillId="32" borderId="14" xfId="0" applyNumberFormat="1" applyFont="1" applyFill="1" applyBorder="1" applyAlignment="1">
      <alignment horizontal="center" vertical="center" wrapText="1"/>
    </xf>
    <xf numFmtId="200" fontId="8" fillId="32" borderId="30" xfId="0" applyNumberFormat="1" applyFont="1" applyFill="1" applyBorder="1" applyAlignment="1">
      <alignment horizontal="center" vertical="center" wrapText="1"/>
    </xf>
    <xf numFmtId="200" fontId="8" fillId="32" borderId="30" xfId="0" applyNumberFormat="1" applyFont="1" applyFill="1" applyBorder="1" applyAlignment="1">
      <alignment vertical="center" wrapText="1"/>
    </xf>
    <xf numFmtId="200" fontId="1" fillId="32" borderId="16" xfId="0" applyNumberFormat="1" applyFont="1" applyFill="1" applyBorder="1" applyAlignment="1">
      <alignment horizontal="center" vertical="center" wrapText="1"/>
    </xf>
    <xf numFmtId="200" fontId="1" fillId="32" borderId="15" xfId="0" applyNumberFormat="1" applyFont="1" applyFill="1" applyBorder="1" applyAlignment="1">
      <alignment horizontal="center" vertical="center" wrapText="1"/>
    </xf>
    <xf numFmtId="200" fontId="10" fillId="32" borderId="14" xfId="0" applyNumberFormat="1" applyFont="1" applyFill="1" applyBorder="1" applyAlignment="1">
      <alignment horizontal="center" vertical="center" wrapText="1"/>
    </xf>
    <xf numFmtId="200" fontId="1" fillId="32" borderId="11" xfId="0" applyNumberFormat="1" applyFont="1" applyFill="1" applyBorder="1" applyAlignment="1">
      <alignment horizontal="center" vertical="center" wrapText="1"/>
    </xf>
    <xf numFmtId="200" fontId="1" fillId="32" borderId="0" xfId="0" applyNumberFormat="1" applyFont="1" applyFill="1" applyBorder="1" applyAlignment="1">
      <alignment horizontal="center" vertical="center" wrapText="1"/>
    </xf>
    <xf numFmtId="200" fontId="1" fillId="32" borderId="0" xfId="0" applyNumberFormat="1" applyFont="1" applyFill="1" applyBorder="1" applyAlignment="1">
      <alignment vertical="center" wrapText="1"/>
    </xf>
    <xf numFmtId="200" fontId="1" fillId="32" borderId="12" xfId="0" applyNumberFormat="1" applyFont="1" applyFill="1" applyBorder="1" applyAlignment="1">
      <alignment horizontal="center" vertical="center" wrapText="1"/>
    </xf>
    <xf numFmtId="200" fontId="1" fillId="32" borderId="14" xfId="0" applyNumberFormat="1" applyFont="1" applyFill="1" applyBorder="1" applyAlignment="1">
      <alignment vertical="center" wrapText="1"/>
    </xf>
    <xf numFmtId="200" fontId="3" fillId="32" borderId="0" xfId="0" applyNumberFormat="1" applyFont="1" applyFill="1" applyAlignment="1">
      <alignment vertical="center" wrapText="1"/>
    </xf>
    <xf numFmtId="200" fontId="1" fillId="32" borderId="0" xfId="0" applyNumberFormat="1" applyFont="1" applyFill="1" applyAlignment="1">
      <alignment vertical="center" wrapText="1"/>
    </xf>
    <xf numFmtId="200" fontId="2" fillId="32" borderId="21" xfId="0" applyNumberFormat="1" applyFont="1" applyFill="1" applyBorder="1" applyAlignment="1">
      <alignment horizontal="center" vertical="center" wrapText="1"/>
    </xf>
    <xf numFmtId="200" fontId="2" fillId="32" borderId="0" xfId="0" applyNumberFormat="1" applyFont="1" applyFill="1" applyBorder="1" applyAlignment="1">
      <alignment horizontal="center" vertical="center" wrapText="1"/>
    </xf>
    <xf numFmtId="200" fontId="2" fillId="32" borderId="0" xfId="0" applyNumberFormat="1" applyFont="1" applyFill="1" applyAlignment="1">
      <alignment vertical="center" wrapText="1"/>
    </xf>
    <xf numFmtId="200" fontId="1" fillId="32" borderId="0" xfId="0" applyNumberFormat="1" applyFont="1" applyFill="1" applyAlignment="1">
      <alignment horizontal="center" vertical="center" wrapText="1"/>
    </xf>
    <xf numFmtId="200" fontId="1" fillId="32" borderId="32" xfId="0" applyNumberFormat="1" applyFont="1" applyFill="1" applyBorder="1" applyAlignment="1">
      <alignment horizontal="center" vertical="center" wrapText="1"/>
    </xf>
    <xf numFmtId="200" fontId="1" fillId="32" borderId="32" xfId="0" applyNumberFormat="1" applyFont="1" applyFill="1" applyBorder="1" applyAlignment="1">
      <alignment vertical="center" wrapText="1"/>
    </xf>
    <xf numFmtId="200" fontId="1" fillId="32" borderId="15" xfId="0" applyNumberFormat="1" applyFont="1" applyFill="1" applyBorder="1" applyAlignment="1">
      <alignment vertical="center" wrapText="1"/>
    </xf>
    <xf numFmtId="200" fontId="1" fillId="32" borderId="18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00" fontId="2" fillId="32" borderId="16" xfId="0" applyNumberFormat="1" applyFont="1" applyFill="1" applyBorder="1" applyAlignment="1">
      <alignment vertical="center" wrapText="1"/>
    </xf>
    <xf numFmtId="200" fontId="1" fillId="32" borderId="17" xfId="0" applyNumberFormat="1" applyFont="1" applyFill="1" applyBorder="1" applyAlignment="1">
      <alignment horizontal="center" vertical="center" wrapText="1"/>
    </xf>
    <xf numFmtId="200" fontId="2" fillId="32" borderId="32" xfId="0" applyNumberFormat="1" applyFont="1" applyFill="1" applyBorder="1" applyAlignment="1">
      <alignment horizontal="center" vertical="center" wrapText="1"/>
    </xf>
    <xf numFmtId="200" fontId="1" fillId="32" borderId="15" xfId="0" applyNumberFormat="1" applyFont="1" applyFill="1" applyBorder="1" applyAlignment="1">
      <alignment horizontal="center" vertical="center" wrapText="1"/>
    </xf>
    <xf numFmtId="200" fontId="2" fillId="32" borderId="18" xfId="0" applyNumberFormat="1" applyFont="1" applyFill="1" applyBorder="1" applyAlignment="1">
      <alignment horizontal="center" vertical="center" wrapText="1"/>
    </xf>
    <xf numFmtId="200" fontId="1" fillId="32" borderId="33" xfId="0" applyNumberFormat="1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 wrapText="1"/>
    </xf>
    <xf numFmtId="200" fontId="2" fillId="32" borderId="12" xfId="0" applyNumberFormat="1" applyFont="1" applyFill="1" applyBorder="1" applyAlignment="1">
      <alignment horizontal="center" vertical="center" wrapText="1"/>
    </xf>
    <xf numFmtId="1" fontId="1" fillId="32" borderId="33" xfId="0" applyNumberFormat="1" applyFont="1" applyFill="1" applyBorder="1" applyAlignment="1">
      <alignment horizontal="center" vertical="center" wrapText="1"/>
    </xf>
    <xf numFmtId="1" fontId="1" fillId="32" borderId="34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justify" vertical="center" wrapText="1"/>
    </xf>
    <xf numFmtId="0" fontId="1" fillId="32" borderId="30" xfId="0" applyNumberFormat="1" applyFont="1" applyFill="1" applyBorder="1" applyAlignment="1">
      <alignment vertical="center" wrapText="1"/>
    </xf>
    <xf numFmtId="0" fontId="1" fillId="32" borderId="30" xfId="0" applyFont="1" applyFill="1" applyBorder="1" applyAlignment="1" applyProtection="1">
      <alignment horizontal="center" vertical="center" wrapText="1"/>
      <protection locked="0"/>
    </xf>
    <xf numFmtId="0" fontId="1" fillId="32" borderId="30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horizontal="center" vertical="center" wrapText="1"/>
    </xf>
    <xf numFmtId="199" fontId="2" fillId="32" borderId="11" xfId="0" applyNumberFormat="1" applyFont="1" applyFill="1" applyBorder="1" applyAlignment="1">
      <alignment horizontal="center" vertical="center" wrapText="1"/>
    </xf>
    <xf numFmtId="199" fontId="1" fillId="32" borderId="14" xfId="0" applyNumberFormat="1" applyFont="1" applyFill="1" applyBorder="1" applyAlignment="1">
      <alignment horizontal="center" vertical="center" wrapText="1"/>
    </xf>
    <xf numFmtId="199" fontId="1" fillId="32" borderId="16" xfId="0" applyNumberFormat="1" applyFont="1" applyFill="1" applyBorder="1" applyAlignment="1">
      <alignment horizontal="center" vertical="center" wrapText="1"/>
    </xf>
    <xf numFmtId="200" fontId="3" fillId="32" borderId="0" xfId="0" applyNumberFormat="1" applyFont="1" applyFill="1" applyAlignment="1">
      <alignment horizontal="right" vertical="center"/>
    </xf>
    <xf numFmtId="200" fontId="1" fillId="32" borderId="35" xfId="0" applyNumberFormat="1" applyFont="1" applyFill="1" applyBorder="1" applyAlignment="1">
      <alignment horizontal="center" vertical="center" wrapText="1"/>
    </xf>
    <xf numFmtId="200" fontId="1" fillId="32" borderId="0" xfId="0" applyNumberFormat="1" applyFont="1" applyFill="1" applyAlignment="1">
      <alignment horizontal="center" vertical="center"/>
    </xf>
    <xf numFmtId="200" fontId="1" fillId="32" borderId="16" xfId="0" applyNumberFormat="1" applyFont="1" applyFill="1" applyBorder="1" applyAlignment="1">
      <alignment vertical="center" wrapText="1"/>
    </xf>
    <xf numFmtId="200" fontId="1" fillId="32" borderId="17" xfId="0" applyNumberFormat="1" applyFont="1" applyFill="1" applyBorder="1" applyAlignment="1">
      <alignment vertical="center" wrapText="1"/>
    </xf>
    <xf numFmtId="200" fontId="1" fillId="32" borderId="21" xfId="0" applyNumberFormat="1" applyFont="1" applyFill="1" applyBorder="1" applyAlignment="1">
      <alignment horizontal="center" vertical="center" wrapText="1"/>
    </xf>
    <xf numFmtId="200" fontId="1" fillId="32" borderId="11" xfId="0" applyNumberFormat="1" applyFont="1" applyFill="1" applyBorder="1" applyAlignment="1">
      <alignment vertical="center" wrapText="1"/>
    </xf>
    <xf numFmtId="200" fontId="8" fillId="32" borderId="14" xfId="0" applyNumberFormat="1" applyFont="1" applyFill="1" applyBorder="1" applyAlignment="1">
      <alignment vertical="center" wrapText="1"/>
    </xf>
    <xf numFmtId="200" fontId="10" fillId="32" borderId="30" xfId="0" applyNumberFormat="1" applyFont="1" applyFill="1" applyBorder="1" applyAlignment="1">
      <alignment horizontal="center" vertical="center" wrapText="1"/>
    </xf>
    <xf numFmtId="200" fontId="10" fillId="32" borderId="3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2" fillId="32" borderId="30" xfId="0" applyFont="1" applyFill="1" applyBorder="1" applyAlignment="1">
      <alignment horizontal="left" vertical="center" wrapText="1"/>
    </xf>
    <xf numFmtId="0" fontId="1" fillId="32" borderId="3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200" fontId="1" fillId="32" borderId="1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2" fontId="11" fillId="0" borderId="0" xfId="0" applyNumberFormat="1" applyFont="1" applyAlignment="1">
      <alignment horizontal="left" vertical="center" wrapText="1"/>
    </xf>
    <xf numFmtId="2" fontId="14" fillId="0" borderId="0" xfId="0" applyNumberFormat="1" applyFont="1" applyAlignment="1">
      <alignment vertical="center" wrapText="1"/>
    </xf>
    <xf numFmtId="199" fontId="2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" fillId="32" borderId="0" xfId="0" applyNumberFormat="1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200" fontId="8" fillId="32" borderId="32" xfId="0" applyNumberFormat="1" applyFont="1" applyFill="1" applyBorder="1" applyAlignment="1">
      <alignment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49" fontId="1" fillId="32" borderId="19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199" fontId="1" fillId="32" borderId="17" xfId="0" applyNumberFormat="1" applyFont="1" applyFill="1" applyBorder="1" applyAlignment="1">
      <alignment horizontal="center" vertical="center" wrapText="1"/>
    </xf>
    <xf numFmtId="200" fontId="2" fillId="32" borderId="17" xfId="0" applyNumberFormat="1" applyFont="1" applyFill="1" applyBorder="1" applyAlignment="1">
      <alignment vertical="center" wrapText="1"/>
    </xf>
    <xf numFmtId="4" fontId="1" fillId="0" borderId="30" xfId="0" applyNumberFormat="1" applyFont="1" applyBorder="1" applyAlignment="1">
      <alignment horizontal="left" vertical="center" wrapText="1"/>
    </xf>
    <xf numFmtId="200" fontId="1" fillId="32" borderId="19" xfId="0" applyNumberFormat="1" applyFont="1" applyFill="1" applyBorder="1" applyAlignment="1">
      <alignment vertical="center" wrapText="1"/>
    </xf>
    <xf numFmtId="200" fontId="1" fillId="32" borderId="20" xfId="0" applyNumberFormat="1" applyFont="1" applyFill="1" applyBorder="1" applyAlignment="1">
      <alignment horizontal="center" vertical="center" wrapText="1"/>
    </xf>
    <xf numFmtId="200" fontId="1" fillId="32" borderId="21" xfId="0" applyNumberFormat="1" applyFont="1" applyFill="1" applyBorder="1" applyAlignment="1">
      <alignment vertical="center" wrapText="1"/>
    </xf>
    <xf numFmtId="200" fontId="2" fillId="32" borderId="20" xfId="0" applyNumberFormat="1" applyFont="1" applyFill="1" applyBorder="1" applyAlignment="1">
      <alignment horizontal="center" vertical="center" wrapText="1"/>
    </xf>
    <xf numFmtId="199" fontId="12" fillId="32" borderId="30" xfId="0" applyNumberFormat="1" applyFont="1" applyFill="1" applyBorder="1" applyAlignment="1">
      <alignment horizontal="center" vertical="center" wrapText="1"/>
    </xf>
    <xf numFmtId="199" fontId="1" fillId="32" borderId="30" xfId="0" applyNumberFormat="1" applyFont="1" applyFill="1" applyBorder="1" applyAlignment="1">
      <alignment horizontal="center" vertical="center" wrapText="1"/>
    </xf>
    <xf numFmtId="0" fontId="1" fillId="32" borderId="30" xfId="0" applyNumberFormat="1" applyFont="1" applyFill="1" applyBorder="1" applyAlignment="1">
      <alignment vertical="top" wrapText="1"/>
    </xf>
    <xf numFmtId="4" fontId="1" fillId="32" borderId="30" xfId="0" applyNumberFormat="1" applyFont="1" applyFill="1" applyBorder="1" applyAlignment="1">
      <alignment horizontal="center" vertical="top" shrinkToFit="1"/>
    </xf>
    <xf numFmtId="0" fontId="2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36" xfId="0" applyFont="1" applyFill="1" applyBorder="1" applyAlignment="1">
      <alignment horizontal="right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36" xfId="0" applyFont="1" applyFill="1" applyBorder="1" applyAlignment="1">
      <alignment horizontal="right" vertical="center" wrapText="1"/>
    </xf>
    <xf numFmtId="0" fontId="7" fillId="32" borderId="36" xfId="0" applyFont="1" applyFill="1" applyBorder="1" applyAlignment="1">
      <alignment horizontal="right" vertical="center" wrapText="1"/>
    </xf>
    <xf numFmtId="200" fontId="1" fillId="0" borderId="29" xfId="0" applyNumberFormat="1" applyFont="1" applyFill="1" applyBorder="1" applyAlignment="1">
      <alignment horizontal="center" vertical="center" wrapText="1"/>
    </xf>
    <xf numFmtId="200" fontId="1" fillId="0" borderId="3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199" fontId="1" fillId="32" borderId="29" xfId="0" applyNumberFormat="1" applyFont="1" applyFill="1" applyBorder="1" applyAlignment="1">
      <alignment horizontal="center" vertical="center" wrapText="1"/>
    </xf>
    <xf numFmtId="199" fontId="1" fillId="32" borderId="3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" fontId="1" fillId="32" borderId="29" xfId="0" applyNumberFormat="1" applyFont="1" applyFill="1" applyBorder="1" applyAlignment="1">
      <alignment horizontal="center" vertical="center" wrapText="1"/>
    </xf>
    <xf numFmtId="4" fontId="1" fillId="32" borderId="32" xfId="0" applyNumberFormat="1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199" fontId="2" fillId="0" borderId="29" xfId="0" applyNumberFormat="1" applyFont="1" applyBorder="1" applyAlignment="1">
      <alignment horizontal="center" vertical="center" wrapText="1"/>
    </xf>
    <xf numFmtId="199" fontId="2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7"/>
  <sheetViews>
    <sheetView zoomScale="85" zoomScaleNormal="85" zoomScalePageLayoutView="0" workbookViewId="0" topLeftCell="A1">
      <selection activeCell="A5" sqref="A5:C5"/>
    </sheetView>
  </sheetViews>
  <sheetFormatPr defaultColWidth="9.00390625" defaultRowHeight="12.75"/>
  <cols>
    <col min="1" max="1" width="25.625" style="153" customWidth="1"/>
    <col min="2" max="2" width="71.875" style="96" customWidth="1"/>
    <col min="3" max="3" width="17.625" style="168" customWidth="1"/>
    <col min="4" max="4" width="13.00390625" style="153" customWidth="1"/>
    <col min="5" max="5" width="11.25390625" style="153" customWidth="1"/>
    <col min="6" max="16384" width="9.125" style="153" customWidth="1"/>
  </cols>
  <sheetData>
    <row r="1" spans="1:3" ht="15.75">
      <c r="A1" s="214" t="s">
        <v>657</v>
      </c>
      <c r="B1" s="214"/>
      <c r="C1" s="214"/>
    </row>
    <row r="2" spans="1:3" ht="15.75">
      <c r="A2" s="214" t="s">
        <v>545</v>
      </c>
      <c r="B2" s="214"/>
      <c r="C2" s="214"/>
    </row>
    <row r="3" spans="1:3" ht="15.75">
      <c r="A3" s="214" t="s">
        <v>516</v>
      </c>
      <c r="B3" s="214"/>
      <c r="C3" s="214"/>
    </row>
    <row r="4" spans="1:3" ht="15.75">
      <c r="A4" s="214" t="s">
        <v>517</v>
      </c>
      <c r="B4" s="214"/>
      <c r="C4" s="214"/>
    </row>
    <row r="5" spans="1:3" ht="15.75">
      <c r="A5" s="214" t="s">
        <v>695</v>
      </c>
      <c r="B5" s="214"/>
      <c r="C5" s="214"/>
    </row>
    <row r="7" spans="1:3" ht="15.75">
      <c r="A7" s="212" t="s">
        <v>549</v>
      </c>
      <c r="B7" s="212"/>
      <c r="C7" s="212"/>
    </row>
    <row r="8" spans="1:3" ht="15.75">
      <c r="A8" s="212" t="s">
        <v>547</v>
      </c>
      <c r="B8" s="212"/>
      <c r="C8" s="212"/>
    </row>
    <row r="9" spans="1:3" ht="15.75">
      <c r="A9" s="212" t="s">
        <v>550</v>
      </c>
      <c r="B9" s="212"/>
      <c r="C9" s="212"/>
    </row>
    <row r="10" ht="16.5" thickBot="1">
      <c r="C10" s="166" t="s">
        <v>89</v>
      </c>
    </row>
    <row r="11" spans="1:3" s="2" customFormat="1" ht="16.5" thickBot="1">
      <c r="A11" s="154" t="s">
        <v>332</v>
      </c>
      <c r="B11" s="154" t="s">
        <v>333</v>
      </c>
      <c r="C11" s="167" t="s">
        <v>33</v>
      </c>
    </row>
    <row r="12" spans="1:3" s="96" customFormat="1" ht="15.75">
      <c r="A12" s="155" t="s">
        <v>361</v>
      </c>
      <c r="B12" s="156" t="s">
        <v>362</v>
      </c>
      <c r="C12" s="208">
        <f>C13+C19+C35+C38+C48+C53+C32</f>
        <v>0</v>
      </c>
    </row>
    <row r="13" spans="1:3" s="96" customFormat="1" ht="15.75">
      <c r="A13" s="157" t="s">
        <v>363</v>
      </c>
      <c r="B13" s="158" t="s">
        <v>364</v>
      </c>
      <c r="C13" s="208">
        <f>C14</f>
        <v>-42810</v>
      </c>
    </row>
    <row r="14" spans="1:3" s="96" customFormat="1" ht="15.75">
      <c r="A14" s="157" t="s">
        <v>365</v>
      </c>
      <c r="B14" s="156" t="s">
        <v>366</v>
      </c>
      <c r="C14" s="208">
        <f>C15+C16+C17+C18</f>
        <v>-42810</v>
      </c>
    </row>
    <row r="15" spans="1:3" s="96" customFormat="1" ht="78.75">
      <c r="A15" s="157" t="s">
        <v>367</v>
      </c>
      <c r="B15" s="159" t="s">
        <v>368</v>
      </c>
      <c r="C15" s="209">
        <v>-44000</v>
      </c>
    </row>
    <row r="16" spans="1:3" s="96" customFormat="1" ht="110.25">
      <c r="A16" s="157" t="s">
        <v>369</v>
      </c>
      <c r="B16" s="159" t="s">
        <v>370</v>
      </c>
      <c r="C16" s="209">
        <v>-830</v>
      </c>
    </row>
    <row r="17" spans="1:3" s="96" customFormat="1" ht="47.25">
      <c r="A17" s="157" t="s">
        <v>371</v>
      </c>
      <c r="B17" s="156" t="s">
        <v>372</v>
      </c>
      <c r="C17" s="209">
        <v>1160</v>
      </c>
    </row>
    <row r="18" spans="1:3" s="96" customFormat="1" ht="94.5">
      <c r="A18" s="157" t="s">
        <v>373</v>
      </c>
      <c r="B18" s="159" t="s">
        <v>374</v>
      </c>
      <c r="C18" s="209">
        <v>860</v>
      </c>
    </row>
    <row r="19" spans="1:3" s="96" customFormat="1" ht="15.75">
      <c r="A19" s="157" t="s">
        <v>375</v>
      </c>
      <c r="B19" s="156" t="s">
        <v>376</v>
      </c>
      <c r="C19" s="208">
        <f>C20+C26+C28+C30</f>
        <v>16060</v>
      </c>
    </row>
    <row r="20" spans="1:3" s="96" customFormat="1" ht="31.5">
      <c r="A20" s="157" t="s">
        <v>377</v>
      </c>
      <c r="B20" s="156" t="s">
        <v>378</v>
      </c>
      <c r="C20" s="208">
        <f>C21+C23+C25</f>
        <v>13100</v>
      </c>
    </row>
    <row r="21" spans="1:3" s="96" customFormat="1" ht="31.5">
      <c r="A21" s="157" t="s">
        <v>379</v>
      </c>
      <c r="B21" s="156" t="s">
        <v>380</v>
      </c>
      <c r="C21" s="208">
        <f>C22</f>
        <v>5400</v>
      </c>
    </row>
    <row r="22" spans="1:3" s="96" customFormat="1" ht="31.5">
      <c r="A22" s="157" t="s">
        <v>381</v>
      </c>
      <c r="B22" s="156" t="s">
        <v>380</v>
      </c>
      <c r="C22" s="209">
        <v>5400</v>
      </c>
    </row>
    <row r="23" spans="1:3" s="96" customFormat="1" ht="47.25">
      <c r="A23" s="157" t="s">
        <v>382</v>
      </c>
      <c r="B23" s="156" t="s">
        <v>383</v>
      </c>
      <c r="C23" s="208">
        <f>C24</f>
        <v>10500</v>
      </c>
    </row>
    <row r="24" spans="1:3" s="96" customFormat="1" ht="47.25">
      <c r="A24" s="157" t="s">
        <v>384</v>
      </c>
      <c r="B24" s="156" t="s">
        <v>383</v>
      </c>
      <c r="C24" s="209">
        <v>10500</v>
      </c>
    </row>
    <row r="25" spans="1:3" s="96" customFormat="1" ht="31.5">
      <c r="A25" s="157" t="s">
        <v>385</v>
      </c>
      <c r="B25" s="156" t="s">
        <v>386</v>
      </c>
      <c r="C25" s="209">
        <v>-2800</v>
      </c>
    </row>
    <row r="26" spans="1:3" s="96" customFormat="1" ht="31.5">
      <c r="A26" s="157" t="s">
        <v>387</v>
      </c>
      <c r="B26" s="156" t="s">
        <v>388</v>
      </c>
      <c r="C26" s="208">
        <f>C27</f>
        <v>1200</v>
      </c>
    </row>
    <row r="27" spans="1:3" s="96" customFormat="1" ht="31.5">
      <c r="A27" s="157" t="s">
        <v>389</v>
      </c>
      <c r="B27" s="156" t="s">
        <v>388</v>
      </c>
      <c r="C27" s="209">
        <v>1200</v>
      </c>
    </row>
    <row r="28" spans="1:3" s="96" customFormat="1" ht="15.75">
      <c r="A28" s="157" t="s">
        <v>390</v>
      </c>
      <c r="B28" s="156" t="s">
        <v>391</v>
      </c>
      <c r="C28" s="208">
        <f>C29</f>
        <v>860</v>
      </c>
    </row>
    <row r="29" spans="1:3" s="96" customFormat="1" ht="15.75">
      <c r="A29" s="157" t="s">
        <v>392</v>
      </c>
      <c r="B29" s="156" t="s">
        <v>391</v>
      </c>
      <c r="C29" s="209">
        <v>860</v>
      </c>
    </row>
    <row r="30" spans="1:3" s="96" customFormat="1" ht="31.5">
      <c r="A30" s="160" t="s">
        <v>393</v>
      </c>
      <c r="B30" s="156" t="s">
        <v>394</v>
      </c>
      <c r="C30" s="208">
        <f>C31</f>
        <v>900</v>
      </c>
    </row>
    <row r="31" spans="1:3" s="96" customFormat="1" ht="31.5">
      <c r="A31" s="157" t="s">
        <v>395</v>
      </c>
      <c r="B31" s="156" t="s">
        <v>396</v>
      </c>
      <c r="C31" s="209">
        <v>900</v>
      </c>
    </row>
    <row r="32" spans="1:3" s="96" customFormat="1" ht="31.5">
      <c r="A32" s="157" t="s">
        <v>397</v>
      </c>
      <c r="B32" s="156" t="s">
        <v>398</v>
      </c>
      <c r="C32" s="208">
        <f>C33</f>
        <v>1200</v>
      </c>
    </row>
    <row r="33" spans="1:3" s="96" customFormat="1" ht="15.75">
      <c r="A33" s="157" t="s">
        <v>399</v>
      </c>
      <c r="B33" s="156" t="s">
        <v>400</v>
      </c>
      <c r="C33" s="208">
        <f>C34</f>
        <v>1200</v>
      </c>
    </row>
    <row r="34" spans="1:3" s="96" customFormat="1" ht="15.75">
      <c r="A34" s="157" t="s">
        <v>401</v>
      </c>
      <c r="B34" s="156" t="s">
        <v>402</v>
      </c>
      <c r="C34" s="209">
        <v>1200</v>
      </c>
    </row>
    <row r="35" spans="1:3" s="96" customFormat="1" ht="15.75">
      <c r="A35" s="157" t="s">
        <v>403</v>
      </c>
      <c r="B35" s="156" t="s">
        <v>404</v>
      </c>
      <c r="C35" s="208">
        <f>C36+C37</f>
        <v>6996</v>
      </c>
    </row>
    <row r="36" spans="1:3" s="96" customFormat="1" ht="47.25">
      <c r="A36" s="157" t="s">
        <v>405</v>
      </c>
      <c r="B36" s="156" t="s">
        <v>406</v>
      </c>
      <c r="C36" s="209">
        <v>7000</v>
      </c>
    </row>
    <row r="37" spans="1:3" s="96" customFormat="1" ht="31.5">
      <c r="A37" s="157" t="s">
        <v>407</v>
      </c>
      <c r="B37" s="156" t="s">
        <v>408</v>
      </c>
      <c r="C37" s="209">
        <v>-4</v>
      </c>
    </row>
    <row r="38" spans="1:3" s="96" customFormat="1" ht="47.25">
      <c r="A38" s="157" t="s">
        <v>409</v>
      </c>
      <c r="B38" s="156" t="s">
        <v>410</v>
      </c>
      <c r="C38" s="208">
        <f>C39+C46</f>
        <v>15758</v>
      </c>
    </row>
    <row r="39" spans="1:3" s="96" customFormat="1" ht="78.75">
      <c r="A39" s="157" t="s">
        <v>411</v>
      </c>
      <c r="B39" s="159" t="s">
        <v>412</v>
      </c>
      <c r="C39" s="208">
        <f>C40+C43+C44</f>
        <v>15767</v>
      </c>
    </row>
    <row r="40" spans="1:3" s="96" customFormat="1" ht="63">
      <c r="A40" s="157" t="s">
        <v>413</v>
      </c>
      <c r="B40" s="156" t="s">
        <v>414</v>
      </c>
      <c r="C40" s="208">
        <f>C41+C42</f>
        <v>12400</v>
      </c>
    </row>
    <row r="41" spans="1:3" s="96" customFormat="1" ht="78.75">
      <c r="A41" s="157" t="s">
        <v>415</v>
      </c>
      <c r="B41" s="210" t="s">
        <v>416</v>
      </c>
      <c r="C41" s="211">
        <v>9000</v>
      </c>
    </row>
    <row r="42" spans="1:3" s="96" customFormat="1" ht="78.75">
      <c r="A42" s="157" t="s">
        <v>417</v>
      </c>
      <c r="B42" s="210" t="s">
        <v>418</v>
      </c>
      <c r="C42" s="211">
        <v>3400</v>
      </c>
    </row>
    <row r="43" spans="1:3" s="96" customFormat="1" ht="63">
      <c r="A43" s="157" t="s">
        <v>419</v>
      </c>
      <c r="B43" s="156" t="s">
        <v>420</v>
      </c>
      <c r="C43" s="209">
        <v>-33</v>
      </c>
    </row>
    <row r="44" spans="1:3" s="96" customFormat="1" ht="47.25">
      <c r="A44" s="157" t="s">
        <v>421</v>
      </c>
      <c r="B44" s="156" t="s">
        <v>422</v>
      </c>
      <c r="C44" s="208">
        <f>C45</f>
        <v>3400</v>
      </c>
    </row>
    <row r="45" spans="1:3" s="96" customFormat="1" ht="31.5">
      <c r="A45" s="157" t="s">
        <v>423</v>
      </c>
      <c r="B45" s="156" t="s">
        <v>424</v>
      </c>
      <c r="C45" s="209">
        <v>3400</v>
      </c>
    </row>
    <row r="46" spans="1:3" s="96" customFormat="1" ht="31.5">
      <c r="A46" s="157" t="s">
        <v>425</v>
      </c>
      <c r="B46" s="156" t="s">
        <v>426</v>
      </c>
      <c r="C46" s="208">
        <f>C47</f>
        <v>-9</v>
      </c>
    </row>
    <row r="47" spans="1:3" s="96" customFormat="1" ht="47.25">
      <c r="A47" s="157" t="s">
        <v>427</v>
      </c>
      <c r="B47" s="156" t="s">
        <v>428</v>
      </c>
      <c r="C47" s="209">
        <v>-9</v>
      </c>
    </row>
    <row r="48" spans="1:3" s="96" customFormat="1" ht="15.75">
      <c r="A48" s="157" t="s">
        <v>429</v>
      </c>
      <c r="B48" s="156" t="s">
        <v>430</v>
      </c>
      <c r="C48" s="208">
        <f>C49</f>
        <v>-2661</v>
      </c>
    </row>
    <row r="49" spans="1:3" s="96" customFormat="1" ht="15.75">
      <c r="A49" s="157" t="s">
        <v>431</v>
      </c>
      <c r="B49" s="156" t="s">
        <v>432</v>
      </c>
      <c r="C49" s="208">
        <f>C50+C51+C52</f>
        <v>-2661</v>
      </c>
    </row>
    <row r="50" spans="1:3" s="96" customFormat="1" ht="31.5">
      <c r="A50" s="157" t="s">
        <v>433</v>
      </c>
      <c r="B50" s="156" t="s">
        <v>434</v>
      </c>
      <c r="C50" s="209">
        <v>-14</v>
      </c>
    </row>
    <row r="51" spans="1:3" s="96" customFormat="1" ht="15.75">
      <c r="A51" s="157" t="s">
        <v>435</v>
      </c>
      <c r="B51" s="156" t="s">
        <v>436</v>
      </c>
      <c r="C51" s="209">
        <v>-107</v>
      </c>
    </row>
    <row r="52" spans="1:3" s="96" customFormat="1" ht="47.25">
      <c r="A52" s="157" t="s">
        <v>437</v>
      </c>
      <c r="B52" s="156" t="s">
        <v>438</v>
      </c>
      <c r="C52" s="209">
        <v>-2540</v>
      </c>
    </row>
    <row r="53" spans="1:3" s="96" customFormat="1" ht="31.5">
      <c r="A53" s="157" t="s">
        <v>439</v>
      </c>
      <c r="B53" s="156" t="s">
        <v>440</v>
      </c>
      <c r="C53" s="208">
        <f>C54</f>
        <v>5457</v>
      </c>
    </row>
    <row r="54" spans="1:3" s="96" customFormat="1" ht="78.75">
      <c r="A54" s="157" t="s">
        <v>441</v>
      </c>
      <c r="B54" s="159" t="s">
        <v>442</v>
      </c>
      <c r="C54" s="208">
        <f>C55</f>
        <v>5457</v>
      </c>
    </row>
    <row r="55" spans="1:3" s="96" customFormat="1" ht="78.75">
      <c r="A55" s="157" t="s">
        <v>443</v>
      </c>
      <c r="B55" s="156" t="s">
        <v>444</v>
      </c>
      <c r="C55" s="209">
        <v>5457</v>
      </c>
    </row>
    <row r="56" spans="1:3" s="96" customFormat="1" ht="15.75">
      <c r="A56" s="157" t="s">
        <v>445</v>
      </c>
      <c r="B56" s="161" t="s">
        <v>446</v>
      </c>
      <c r="C56" s="100">
        <f>C57</f>
        <v>11035.76</v>
      </c>
    </row>
    <row r="57" spans="1:3" s="96" customFormat="1" ht="31.5">
      <c r="A57" s="157" t="s">
        <v>447</v>
      </c>
      <c r="B57" s="161" t="s">
        <v>448</v>
      </c>
      <c r="C57" s="100">
        <f>C86+C109+C58+C61+C74</f>
        <v>11035.76</v>
      </c>
    </row>
    <row r="58" spans="1:3" s="96" customFormat="1" ht="31.5" hidden="1">
      <c r="A58" s="157" t="s">
        <v>449</v>
      </c>
      <c r="B58" s="161" t="s">
        <v>450</v>
      </c>
      <c r="C58" s="100">
        <f>C59+C60</f>
        <v>0</v>
      </c>
    </row>
    <row r="59" spans="1:3" s="96" customFormat="1" ht="31.5" hidden="1">
      <c r="A59" s="157" t="s">
        <v>451</v>
      </c>
      <c r="B59" s="161" t="s">
        <v>452</v>
      </c>
      <c r="C59" s="100"/>
    </row>
    <row r="60" spans="1:3" s="96" customFormat="1" ht="31.5" hidden="1">
      <c r="A60" s="157" t="s">
        <v>453</v>
      </c>
      <c r="B60" s="161" t="s">
        <v>454</v>
      </c>
      <c r="C60" s="100"/>
    </row>
    <row r="61" spans="1:3" s="96" customFormat="1" ht="31.5">
      <c r="A61" s="157" t="s">
        <v>455</v>
      </c>
      <c r="B61" s="161" t="s">
        <v>456</v>
      </c>
      <c r="C61" s="100">
        <f>C62+C63+C64+C76+C65+C67+C70+C73+C75</f>
        <v>7302.76</v>
      </c>
    </row>
    <row r="62" spans="1:3" s="96" customFormat="1" ht="31.5" hidden="1">
      <c r="A62" s="157" t="s">
        <v>568</v>
      </c>
      <c r="B62" s="161" t="s">
        <v>569</v>
      </c>
      <c r="C62" s="100"/>
    </row>
    <row r="63" spans="1:3" s="96" customFormat="1" ht="47.25">
      <c r="A63" s="157" t="s">
        <v>673</v>
      </c>
      <c r="B63" s="161" t="s">
        <v>674</v>
      </c>
      <c r="C63" s="100">
        <v>1599</v>
      </c>
    </row>
    <row r="64" spans="1:3" s="96" customFormat="1" ht="31.5" hidden="1">
      <c r="A64" s="157" t="s">
        <v>572</v>
      </c>
      <c r="B64" s="161" t="s">
        <v>573</v>
      </c>
      <c r="C64" s="100"/>
    </row>
    <row r="65" spans="1:3" s="96" customFormat="1" ht="31.5" hidden="1">
      <c r="A65" s="157" t="s">
        <v>457</v>
      </c>
      <c r="B65" s="161" t="s">
        <v>458</v>
      </c>
      <c r="C65" s="100">
        <f>C66</f>
        <v>0</v>
      </c>
    </row>
    <row r="66" spans="1:3" s="96" customFormat="1" ht="31.5" hidden="1">
      <c r="A66" s="157" t="s">
        <v>459</v>
      </c>
      <c r="B66" s="161" t="s">
        <v>458</v>
      </c>
      <c r="C66" s="100"/>
    </row>
    <row r="67" spans="1:3" s="96" customFormat="1" ht="31.5" hidden="1">
      <c r="A67" s="157" t="s">
        <v>524</v>
      </c>
      <c r="B67" s="161" t="s">
        <v>458</v>
      </c>
      <c r="C67" s="100">
        <f>C69+C68</f>
        <v>0</v>
      </c>
    </row>
    <row r="68" spans="1:3" s="96" customFormat="1" ht="94.5" hidden="1">
      <c r="A68" s="157" t="s">
        <v>618</v>
      </c>
      <c r="B68" s="161" t="s">
        <v>525</v>
      </c>
      <c r="C68" s="100"/>
    </row>
    <row r="69" spans="1:3" s="96" customFormat="1" ht="110.25" hidden="1">
      <c r="A69" s="157" t="s">
        <v>523</v>
      </c>
      <c r="B69" s="161" t="s">
        <v>650</v>
      </c>
      <c r="C69" s="100"/>
    </row>
    <row r="70" spans="1:3" s="96" customFormat="1" ht="78.75" hidden="1">
      <c r="A70" s="157" t="s">
        <v>526</v>
      </c>
      <c r="B70" s="161" t="s">
        <v>528</v>
      </c>
      <c r="C70" s="100">
        <f>C72+C71</f>
        <v>0</v>
      </c>
    </row>
    <row r="71" spans="1:3" s="96" customFormat="1" ht="78.75" hidden="1">
      <c r="A71" s="157" t="s">
        <v>619</v>
      </c>
      <c r="B71" s="161" t="s">
        <v>528</v>
      </c>
      <c r="C71" s="100"/>
    </row>
    <row r="72" spans="1:3" s="96" customFormat="1" ht="94.5" hidden="1">
      <c r="A72" s="157" t="s">
        <v>527</v>
      </c>
      <c r="B72" s="161" t="s">
        <v>651</v>
      </c>
      <c r="C72" s="100"/>
    </row>
    <row r="73" spans="1:3" s="96" customFormat="1" ht="31.5">
      <c r="A73" s="157" t="s">
        <v>671</v>
      </c>
      <c r="B73" s="161" t="s">
        <v>672</v>
      </c>
      <c r="C73" s="100">
        <v>1503.76</v>
      </c>
    </row>
    <row r="74" spans="1:3" s="96" customFormat="1" ht="84" customHeight="1" hidden="1">
      <c r="A74" s="157" t="s">
        <v>530</v>
      </c>
      <c r="B74" s="161" t="s">
        <v>531</v>
      </c>
      <c r="C74" s="100"/>
    </row>
    <row r="75" spans="1:3" s="96" customFormat="1" ht="47.25">
      <c r="A75" s="157" t="s">
        <v>669</v>
      </c>
      <c r="B75" s="161" t="s">
        <v>670</v>
      </c>
      <c r="C75" s="100">
        <v>4200</v>
      </c>
    </row>
    <row r="76" spans="1:3" s="96" customFormat="1" ht="15.75" hidden="1">
      <c r="A76" s="157" t="s">
        <v>460</v>
      </c>
      <c r="B76" s="161" t="s">
        <v>461</v>
      </c>
      <c r="C76" s="100">
        <f>C79+C78+C77+C84+C85+C81+C80+C83+C82</f>
        <v>0</v>
      </c>
    </row>
    <row r="77" spans="1:3" s="96" customFormat="1" ht="15.75" hidden="1">
      <c r="A77" s="157" t="s">
        <v>462</v>
      </c>
      <c r="B77" s="156" t="s">
        <v>463</v>
      </c>
      <c r="C77" s="100"/>
    </row>
    <row r="78" spans="1:3" s="96" customFormat="1" ht="94.5" hidden="1">
      <c r="A78" s="157" t="s">
        <v>521</v>
      </c>
      <c r="B78" s="156" t="s">
        <v>522</v>
      </c>
      <c r="C78" s="100"/>
    </row>
    <row r="79" spans="1:3" s="96" customFormat="1" ht="47.25" hidden="1">
      <c r="A79" s="157" t="s">
        <v>464</v>
      </c>
      <c r="B79" s="161" t="s">
        <v>55</v>
      </c>
      <c r="C79" s="100"/>
    </row>
    <row r="80" spans="1:3" s="96" customFormat="1" ht="47.25" hidden="1">
      <c r="A80" s="157" t="s">
        <v>591</v>
      </c>
      <c r="B80" s="161" t="s">
        <v>592</v>
      </c>
      <c r="C80" s="100"/>
    </row>
    <row r="81" spans="1:3" s="96" customFormat="1" ht="31.5" hidden="1">
      <c r="A81" s="157" t="s">
        <v>559</v>
      </c>
      <c r="B81" s="161" t="s">
        <v>560</v>
      </c>
      <c r="C81" s="100"/>
    </row>
    <row r="82" spans="1:3" s="96" customFormat="1" ht="63" hidden="1">
      <c r="A82" s="157" t="s">
        <v>622</v>
      </c>
      <c r="B82" s="161" t="s">
        <v>623</v>
      </c>
      <c r="C82" s="100"/>
    </row>
    <row r="83" spans="1:3" s="96" customFormat="1" ht="78.75" hidden="1">
      <c r="A83" s="157" t="s">
        <v>620</v>
      </c>
      <c r="B83" s="161" t="s">
        <v>621</v>
      </c>
      <c r="C83" s="100"/>
    </row>
    <row r="84" spans="1:3" s="96" customFormat="1" ht="47.25" hidden="1">
      <c r="A84" s="157" t="s">
        <v>632</v>
      </c>
      <c r="B84" s="161" t="s">
        <v>633</v>
      </c>
      <c r="C84" s="100"/>
    </row>
    <row r="85" spans="1:3" s="96" customFormat="1" ht="47.25" hidden="1">
      <c r="A85" s="157" t="s">
        <v>529</v>
      </c>
      <c r="B85" s="161" t="s">
        <v>546</v>
      </c>
      <c r="C85" s="100"/>
    </row>
    <row r="86" spans="1:3" s="96" customFormat="1" ht="31.5">
      <c r="A86" s="157" t="s">
        <v>465</v>
      </c>
      <c r="B86" s="156" t="s">
        <v>466</v>
      </c>
      <c r="C86" s="100">
        <f>C89+C88+C87+C108+C107</f>
        <v>3233</v>
      </c>
    </row>
    <row r="87" spans="1:3" s="96" customFormat="1" ht="47.25" hidden="1">
      <c r="A87" s="157" t="s">
        <v>467</v>
      </c>
      <c r="B87" s="156" t="s">
        <v>468</v>
      </c>
      <c r="C87" s="100"/>
    </row>
    <row r="88" spans="1:3" s="96" customFormat="1" ht="47.25" hidden="1">
      <c r="A88" s="157" t="s">
        <v>469</v>
      </c>
      <c r="B88" s="156" t="s">
        <v>470</v>
      </c>
      <c r="C88" s="100"/>
    </row>
    <row r="89" spans="1:3" s="96" customFormat="1" ht="31.5" hidden="1">
      <c r="A89" s="157" t="s">
        <v>471</v>
      </c>
      <c r="B89" s="156" t="s">
        <v>472</v>
      </c>
      <c r="C89" s="100">
        <f>C91+C95+C96+C97+C98+C99+C102+C92+C93+C94+C100+C101+C90+C103+C104+C105+C106</f>
        <v>0</v>
      </c>
    </row>
    <row r="90" spans="1:3" s="96" customFormat="1" ht="31.5" hidden="1">
      <c r="A90" s="157" t="s">
        <v>473</v>
      </c>
      <c r="B90" s="156" t="s">
        <v>474</v>
      </c>
      <c r="C90" s="100"/>
    </row>
    <row r="91" spans="1:3" s="96" customFormat="1" ht="78.75" hidden="1">
      <c r="A91" s="157" t="s">
        <v>475</v>
      </c>
      <c r="B91" s="156" t="s">
        <v>476</v>
      </c>
      <c r="C91" s="100"/>
    </row>
    <row r="92" spans="1:3" s="96" customFormat="1" ht="31.5" hidden="1">
      <c r="A92" s="157" t="s">
        <v>477</v>
      </c>
      <c r="B92" s="156" t="s">
        <v>478</v>
      </c>
      <c r="C92" s="100"/>
    </row>
    <row r="93" spans="1:3" s="96" customFormat="1" ht="31.5" hidden="1">
      <c r="A93" s="157" t="s">
        <v>479</v>
      </c>
      <c r="B93" s="156" t="s">
        <v>480</v>
      </c>
      <c r="C93" s="100"/>
    </row>
    <row r="94" spans="1:3" s="96" customFormat="1" ht="31.5" hidden="1">
      <c r="A94" s="157" t="s">
        <v>481</v>
      </c>
      <c r="B94" s="156" t="s">
        <v>482</v>
      </c>
      <c r="C94" s="100"/>
    </row>
    <row r="95" spans="1:3" s="96" customFormat="1" ht="204.75" hidden="1">
      <c r="A95" s="157" t="s">
        <v>483</v>
      </c>
      <c r="B95" s="156" t="s">
        <v>108</v>
      </c>
      <c r="C95" s="100"/>
    </row>
    <row r="96" spans="1:3" s="96" customFormat="1" ht="173.25" hidden="1">
      <c r="A96" s="157" t="s">
        <v>484</v>
      </c>
      <c r="B96" s="156" t="s">
        <v>485</v>
      </c>
      <c r="C96" s="100"/>
    </row>
    <row r="97" spans="1:3" s="96" customFormat="1" ht="157.5" hidden="1">
      <c r="A97" s="157" t="s">
        <v>486</v>
      </c>
      <c r="B97" s="156" t="s">
        <v>487</v>
      </c>
      <c r="C97" s="100"/>
    </row>
    <row r="98" spans="1:3" s="96" customFormat="1" ht="173.25" hidden="1">
      <c r="A98" s="157" t="s">
        <v>488</v>
      </c>
      <c r="B98" s="156" t="s">
        <v>285</v>
      </c>
      <c r="C98" s="100"/>
    </row>
    <row r="99" spans="1:3" s="96" customFormat="1" ht="78.75" hidden="1">
      <c r="A99" s="157" t="s">
        <v>589</v>
      </c>
      <c r="B99" s="156" t="s">
        <v>590</v>
      </c>
      <c r="C99" s="100"/>
    </row>
    <row r="100" spans="1:3" s="96" customFormat="1" ht="47.25" hidden="1">
      <c r="A100" s="157" t="s">
        <v>489</v>
      </c>
      <c r="B100" s="156" t="s">
        <v>490</v>
      </c>
      <c r="C100" s="100"/>
    </row>
    <row r="101" spans="1:3" s="96" customFormat="1" ht="47.25" hidden="1">
      <c r="A101" s="157" t="s">
        <v>491</v>
      </c>
      <c r="B101" s="156" t="s">
        <v>492</v>
      </c>
      <c r="C101" s="100"/>
    </row>
    <row r="102" spans="1:3" s="96" customFormat="1" ht="78.75" hidden="1">
      <c r="A102" s="157" t="s">
        <v>493</v>
      </c>
      <c r="B102" s="156" t="s">
        <v>494</v>
      </c>
      <c r="C102" s="100"/>
    </row>
    <row r="103" spans="1:3" s="96" customFormat="1" ht="63" hidden="1">
      <c r="A103" s="157" t="s">
        <v>495</v>
      </c>
      <c r="B103" s="156" t="s">
        <v>496</v>
      </c>
      <c r="C103" s="100"/>
    </row>
    <row r="104" spans="1:3" s="96" customFormat="1" ht="63" hidden="1">
      <c r="A104" s="157" t="s">
        <v>497</v>
      </c>
      <c r="B104" s="156" t="s">
        <v>498</v>
      </c>
      <c r="C104" s="100"/>
    </row>
    <row r="105" spans="1:3" s="96" customFormat="1" ht="63" hidden="1">
      <c r="A105" s="157" t="s">
        <v>499</v>
      </c>
      <c r="B105" s="156" t="s">
        <v>500</v>
      </c>
      <c r="C105" s="100"/>
    </row>
    <row r="106" spans="1:3" s="96" customFormat="1" ht="63" hidden="1">
      <c r="A106" s="157" t="s">
        <v>501</v>
      </c>
      <c r="B106" s="156" t="s">
        <v>502</v>
      </c>
      <c r="C106" s="100"/>
    </row>
    <row r="107" spans="1:3" s="96" customFormat="1" ht="47.25">
      <c r="A107" s="157" t="s">
        <v>503</v>
      </c>
      <c r="B107" s="156" t="s">
        <v>504</v>
      </c>
      <c r="C107" s="100">
        <v>3233</v>
      </c>
    </row>
    <row r="108" spans="1:3" s="96" customFormat="1" ht="63" hidden="1">
      <c r="A108" s="157" t="s">
        <v>505</v>
      </c>
      <c r="B108" s="156" t="s">
        <v>506</v>
      </c>
      <c r="C108" s="100"/>
    </row>
    <row r="109" spans="1:3" s="96" customFormat="1" ht="15.75">
      <c r="A109" s="157" t="s">
        <v>507</v>
      </c>
      <c r="B109" s="156" t="s">
        <v>508</v>
      </c>
      <c r="C109" s="100">
        <f>C110+C111+C112+C113+C115+C116+C117+C114+C118</f>
        <v>500</v>
      </c>
    </row>
    <row r="110" spans="1:3" s="96" customFormat="1" ht="63">
      <c r="A110" s="157" t="s">
        <v>509</v>
      </c>
      <c r="B110" s="156" t="s">
        <v>510</v>
      </c>
      <c r="C110" s="100">
        <v>500</v>
      </c>
    </row>
    <row r="111" spans="1:3" s="96" customFormat="1" ht="47.25" hidden="1">
      <c r="A111" s="157" t="s">
        <v>655</v>
      </c>
      <c r="B111" s="156" t="s">
        <v>656</v>
      </c>
      <c r="C111" s="100"/>
    </row>
    <row r="112" spans="1:3" s="96" customFormat="1" ht="63" hidden="1">
      <c r="A112" s="157" t="s">
        <v>593</v>
      </c>
      <c r="B112" s="156" t="s">
        <v>595</v>
      </c>
      <c r="C112" s="100"/>
    </row>
    <row r="113" spans="1:3" s="96" customFormat="1" ht="63" hidden="1">
      <c r="A113" s="157" t="s">
        <v>594</v>
      </c>
      <c r="B113" s="156" t="s">
        <v>596</v>
      </c>
      <c r="C113" s="100"/>
    </row>
    <row r="114" spans="1:3" s="96" customFormat="1" ht="78.75" hidden="1">
      <c r="A114" s="157" t="s">
        <v>532</v>
      </c>
      <c r="B114" s="156" t="s">
        <v>533</v>
      </c>
      <c r="C114" s="100"/>
    </row>
    <row r="115" spans="1:3" s="96" customFormat="1" ht="31.5" hidden="1">
      <c r="A115" s="157" t="s">
        <v>634</v>
      </c>
      <c r="B115" s="156" t="s">
        <v>635</v>
      </c>
      <c r="C115" s="100"/>
    </row>
    <row r="116" spans="1:3" s="96" customFormat="1" ht="63" hidden="1">
      <c r="A116" s="157" t="s">
        <v>511</v>
      </c>
      <c r="B116" s="156" t="s">
        <v>512</v>
      </c>
      <c r="C116" s="100"/>
    </row>
    <row r="117" spans="1:3" s="96" customFormat="1" ht="31.5" hidden="1">
      <c r="A117" s="157" t="s">
        <v>513</v>
      </c>
      <c r="B117" s="156" t="s">
        <v>514</v>
      </c>
      <c r="C117" s="100"/>
    </row>
    <row r="118" spans="1:3" s="96" customFormat="1" ht="63" hidden="1">
      <c r="A118" s="157" t="s">
        <v>566</v>
      </c>
      <c r="B118" s="156" t="s">
        <v>567</v>
      </c>
      <c r="C118" s="100"/>
    </row>
    <row r="119" spans="1:3" s="4" customFormat="1" ht="15.75">
      <c r="A119" s="162"/>
      <c r="B119" s="151" t="s">
        <v>515</v>
      </c>
      <c r="C119" s="101">
        <f>C56+C12</f>
        <v>11035.76</v>
      </c>
    </row>
    <row r="120" s="96" customFormat="1" ht="15.75">
      <c r="C120" s="130"/>
    </row>
    <row r="121" spans="1:3" s="5" customFormat="1" ht="15.75">
      <c r="A121" s="213" t="s">
        <v>689</v>
      </c>
      <c r="B121" s="213"/>
      <c r="C121" s="213"/>
    </row>
    <row r="122" s="96" customFormat="1" ht="15.75">
      <c r="C122" s="130"/>
    </row>
    <row r="123" s="96" customFormat="1" ht="15.75">
      <c r="C123" s="130"/>
    </row>
    <row r="124" s="96" customFormat="1" ht="15.75">
      <c r="C124" s="130"/>
    </row>
    <row r="125" s="96" customFormat="1" ht="15.75">
      <c r="C125" s="130"/>
    </row>
    <row r="126" s="96" customFormat="1" ht="15.75">
      <c r="C126" s="130"/>
    </row>
    <row r="127" s="96" customFormat="1" ht="15.75">
      <c r="C127" s="130"/>
    </row>
    <row r="128" s="96" customFormat="1" ht="15.75">
      <c r="C128" s="130"/>
    </row>
    <row r="129" s="96" customFormat="1" ht="15.75">
      <c r="C129" s="130"/>
    </row>
    <row r="130" s="96" customFormat="1" ht="15.75">
      <c r="C130" s="130"/>
    </row>
    <row r="131" s="96" customFormat="1" ht="15.75">
      <c r="C131" s="130"/>
    </row>
    <row r="132" s="96" customFormat="1" ht="15.75">
      <c r="C132" s="130"/>
    </row>
    <row r="133" s="96" customFormat="1" ht="15.75">
      <c r="C133" s="130"/>
    </row>
    <row r="134" s="96" customFormat="1" ht="15.75">
      <c r="C134" s="130"/>
    </row>
    <row r="135" s="96" customFormat="1" ht="15.75">
      <c r="C135" s="130"/>
    </row>
    <row r="136" s="96" customFormat="1" ht="15.75">
      <c r="C136" s="130"/>
    </row>
    <row r="137" s="96" customFormat="1" ht="15.75">
      <c r="C137" s="130"/>
    </row>
    <row r="138" s="96" customFormat="1" ht="15.75">
      <c r="C138" s="130"/>
    </row>
    <row r="139" s="96" customFormat="1" ht="15.75">
      <c r="C139" s="130"/>
    </row>
    <row r="140" s="96" customFormat="1" ht="15.75">
      <c r="C140" s="130"/>
    </row>
    <row r="141" s="96" customFormat="1" ht="15.75">
      <c r="C141" s="130"/>
    </row>
    <row r="142" s="96" customFormat="1" ht="15.75">
      <c r="C142" s="130"/>
    </row>
    <row r="143" s="96" customFormat="1" ht="15.75">
      <c r="C143" s="130"/>
    </row>
    <row r="144" s="96" customFormat="1" ht="15.75">
      <c r="C144" s="130"/>
    </row>
    <row r="145" s="96" customFormat="1" ht="15.75">
      <c r="C145" s="130"/>
    </row>
    <row r="146" s="96" customFormat="1" ht="15.75">
      <c r="C146" s="130"/>
    </row>
    <row r="147" s="96" customFormat="1" ht="15.75">
      <c r="C147" s="130"/>
    </row>
  </sheetData>
  <sheetProtection/>
  <mergeCells count="9">
    <mergeCell ref="A8:C8"/>
    <mergeCell ref="A121:C121"/>
    <mergeCell ref="A1:C1"/>
    <mergeCell ref="A2:C2"/>
    <mergeCell ref="A3:C3"/>
    <mergeCell ref="A4:C4"/>
    <mergeCell ref="A5:C5"/>
    <mergeCell ref="A7:C7"/>
    <mergeCell ref="A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8"/>
  <sheetViews>
    <sheetView zoomScale="115" zoomScaleNormal="115" zoomScalePageLayoutView="0" workbookViewId="0" topLeftCell="B1">
      <selection activeCell="B5" sqref="B5:E5"/>
    </sheetView>
  </sheetViews>
  <sheetFormatPr defaultColWidth="9.00390625" defaultRowHeight="12.75"/>
  <cols>
    <col min="1" max="1" width="84.625" style="1" customWidth="1"/>
    <col min="2" max="2" width="6.125" style="6" customWidth="1"/>
    <col min="3" max="3" width="9.25390625" style="6" customWidth="1"/>
    <col min="4" max="4" width="5.00390625" style="6" customWidth="1"/>
    <col min="5" max="5" width="13.125" style="126" customWidth="1"/>
    <col min="6" max="6" width="13.875" style="126" hidden="1" customWidth="1"/>
    <col min="7" max="7" width="12.375" style="126" hidden="1" customWidth="1"/>
    <col min="8" max="8" width="13.25390625" style="126" hidden="1" customWidth="1"/>
    <col min="9" max="16384" width="9.125" style="1" customWidth="1"/>
  </cols>
  <sheetData>
    <row r="1" spans="2:8" s="10" customFormat="1" ht="15">
      <c r="B1" s="217" t="s">
        <v>658</v>
      </c>
      <c r="C1" s="217"/>
      <c r="D1" s="217"/>
      <c r="E1" s="217"/>
      <c r="F1" s="125"/>
      <c r="G1" s="125"/>
      <c r="H1" s="125"/>
    </row>
    <row r="2" spans="2:8" s="10" customFormat="1" ht="15">
      <c r="B2" s="217" t="s">
        <v>70</v>
      </c>
      <c r="C2" s="217"/>
      <c r="D2" s="217"/>
      <c r="E2" s="217"/>
      <c r="F2" s="125"/>
      <c r="G2" s="125"/>
      <c r="H2" s="125"/>
    </row>
    <row r="3" spans="2:8" s="10" customFormat="1" ht="15">
      <c r="B3" s="217" t="s">
        <v>72</v>
      </c>
      <c r="C3" s="217"/>
      <c r="D3" s="217"/>
      <c r="E3" s="217"/>
      <c r="F3" s="125"/>
      <c r="G3" s="125"/>
      <c r="H3" s="125"/>
    </row>
    <row r="4" spans="2:8" s="10" customFormat="1" ht="15">
      <c r="B4" s="217" t="s">
        <v>32</v>
      </c>
      <c r="C4" s="217"/>
      <c r="D4" s="217"/>
      <c r="E4" s="217"/>
      <c r="F4" s="125"/>
      <c r="G4" s="125"/>
      <c r="H4" s="125"/>
    </row>
    <row r="5" spans="2:8" s="10" customFormat="1" ht="15">
      <c r="B5" s="214" t="s">
        <v>696</v>
      </c>
      <c r="C5" s="214"/>
      <c r="D5" s="214"/>
      <c r="E5" s="214"/>
      <c r="F5" s="125"/>
      <c r="G5" s="125"/>
      <c r="H5" s="125"/>
    </row>
    <row r="7" spans="1:5" ht="68.25" customHeight="1">
      <c r="A7" s="216" t="s">
        <v>552</v>
      </c>
      <c r="B7" s="216"/>
      <c r="C7" s="216"/>
      <c r="D7" s="216"/>
      <c r="E7" s="216"/>
    </row>
    <row r="8" spans="1:5" ht="15.75">
      <c r="A8" s="216" t="s">
        <v>551</v>
      </c>
      <c r="B8" s="216"/>
      <c r="C8" s="216"/>
      <c r="D8" s="216"/>
      <c r="E8" s="216"/>
    </row>
    <row r="9" spans="4:5" ht="16.5" thickBot="1">
      <c r="D9" s="215" t="s">
        <v>89</v>
      </c>
      <c r="E9" s="215"/>
    </row>
    <row r="10" spans="1:8" s="2" customFormat="1" ht="31.5">
      <c r="A10" s="9" t="s">
        <v>46</v>
      </c>
      <c r="B10" s="9" t="s">
        <v>165</v>
      </c>
      <c r="C10" s="9" t="s">
        <v>166</v>
      </c>
      <c r="D10" s="9" t="s">
        <v>167</v>
      </c>
      <c r="E10" s="146" t="s">
        <v>33</v>
      </c>
      <c r="F10" s="131" t="s">
        <v>308</v>
      </c>
      <c r="G10" s="100" t="s">
        <v>309</v>
      </c>
      <c r="H10" s="100" t="s">
        <v>310</v>
      </c>
    </row>
    <row r="11" spans="1:8" s="2" customFormat="1" ht="15.75">
      <c r="A11" s="11">
        <v>1</v>
      </c>
      <c r="B11" s="11">
        <v>2</v>
      </c>
      <c r="C11" s="11">
        <v>3</v>
      </c>
      <c r="D11" s="11">
        <v>4</v>
      </c>
      <c r="E11" s="147">
        <v>5</v>
      </c>
      <c r="F11" s="131"/>
      <c r="G11" s="100"/>
      <c r="H11" s="100"/>
    </row>
    <row r="12" spans="1:8" s="4" customFormat="1" ht="15.75">
      <c r="A12" s="12" t="s">
        <v>168</v>
      </c>
      <c r="B12" s="13" t="s">
        <v>34</v>
      </c>
      <c r="C12" s="14"/>
      <c r="D12" s="15"/>
      <c r="E12" s="148">
        <f>E13+E19+E37+E42</f>
        <v>3513.50495</v>
      </c>
      <c r="F12" s="143">
        <f>F13+F19+F37+F42</f>
        <v>3713.50495</v>
      </c>
      <c r="G12" s="101">
        <f>G13+G19+G37+G42</f>
        <v>0</v>
      </c>
      <c r="H12" s="101">
        <f>H13+H19+H37+H42</f>
        <v>0</v>
      </c>
    </row>
    <row r="13" spans="1:8" s="4" customFormat="1" ht="39" customHeight="1">
      <c r="A13" s="16" t="s">
        <v>281</v>
      </c>
      <c r="B13" s="17" t="s">
        <v>192</v>
      </c>
      <c r="C13" s="18"/>
      <c r="D13" s="19"/>
      <c r="E13" s="144">
        <f>E15</f>
        <v>293</v>
      </c>
      <c r="F13" s="131">
        <f>F15</f>
        <v>293</v>
      </c>
      <c r="G13" s="100">
        <f>G15</f>
        <v>0</v>
      </c>
      <c r="H13" s="100">
        <f>H15</f>
        <v>0</v>
      </c>
    </row>
    <row r="14" spans="1:8" s="4" customFormat="1" ht="38.25" customHeight="1">
      <c r="A14" s="16" t="s">
        <v>139</v>
      </c>
      <c r="B14" s="17" t="s">
        <v>192</v>
      </c>
      <c r="C14" s="7" t="s">
        <v>271</v>
      </c>
      <c r="D14" s="19"/>
      <c r="E14" s="144">
        <f>E15</f>
        <v>293</v>
      </c>
      <c r="F14" s="131">
        <f>F15</f>
        <v>293</v>
      </c>
      <c r="G14" s="100">
        <f>G15</f>
        <v>0</v>
      </c>
      <c r="H14" s="100">
        <f>H15</f>
        <v>0</v>
      </c>
    </row>
    <row r="15" spans="1:8" s="4" customFormat="1" ht="23.25" customHeight="1">
      <c r="A15" s="16" t="s">
        <v>170</v>
      </c>
      <c r="B15" s="17" t="s">
        <v>192</v>
      </c>
      <c r="C15" s="7" t="s">
        <v>140</v>
      </c>
      <c r="D15" s="20"/>
      <c r="E15" s="144">
        <f>E16+E17+E18</f>
        <v>293</v>
      </c>
      <c r="F15" s="131">
        <f>F16+F17+F18</f>
        <v>293</v>
      </c>
      <c r="G15" s="100">
        <f>G16+G17+G18</f>
        <v>0</v>
      </c>
      <c r="H15" s="100">
        <f>H16+H17+H18</f>
        <v>0</v>
      </c>
    </row>
    <row r="16" spans="1:8" s="4" customFormat="1" ht="57" customHeight="1">
      <c r="A16" s="16" t="s">
        <v>213</v>
      </c>
      <c r="B16" s="17" t="s">
        <v>192</v>
      </c>
      <c r="C16" s="7" t="s">
        <v>140</v>
      </c>
      <c r="D16" s="20" t="s">
        <v>214</v>
      </c>
      <c r="E16" s="144">
        <v>293</v>
      </c>
      <c r="F16" s="131">
        <v>293</v>
      </c>
      <c r="G16" s="100"/>
      <c r="H16" s="100"/>
    </row>
    <row r="17" spans="1:8" s="4" customFormat="1" ht="15.75" hidden="1">
      <c r="A17" s="16" t="s">
        <v>216</v>
      </c>
      <c r="B17" s="17" t="s">
        <v>192</v>
      </c>
      <c r="C17" s="7" t="s">
        <v>140</v>
      </c>
      <c r="D17" s="20" t="s">
        <v>215</v>
      </c>
      <c r="E17" s="144"/>
      <c r="F17" s="143"/>
      <c r="G17" s="101"/>
      <c r="H17" s="101"/>
    </row>
    <row r="18" spans="1:8" s="4" customFormat="1" ht="15.75" hidden="1">
      <c r="A18" s="16" t="s">
        <v>217</v>
      </c>
      <c r="B18" s="17" t="s">
        <v>192</v>
      </c>
      <c r="C18" s="7" t="s">
        <v>140</v>
      </c>
      <c r="D18" s="20" t="s">
        <v>218</v>
      </c>
      <c r="E18" s="144"/>
      <c r="F18" s="131"/>
      <c r="G18" s="101"/>
      <c r="H18" s="101"/>
    </row>
    <row r="19" spans="1:8" s="96" customFormat="1" ht="54" customHeight="1">
      <c r="A19" s="16" t="s">
        <v>79</v>
      </c>
      <c r="B19" s="17" t="s">
        <v>169</v>
      </c>
      <c r="C19" s="7"/>
      <c r="D19" s="20"/>
      <c r="E19" s="144">
        <f>E20+E27+E32</f>
        <v>3420.50495</v>
      </c>
      <c r="F19" s="131">
        <f>F20+F27+F32</f>
        <v>3420.50495</v>
      </c>
      <c r="G19" s="100">
        <f>G20+G27+G32</f>
        <v>0</v>
      </c>
      <c r="H19" s="100"/>
    </row>
    <row r="20" spans="1:8" s="96" customFormat="1" ht="31.5">
      <c r="A20" s="16" t="s">
        <v>139</v>
      </c>
      <c r="B20" s="17" t="s">
        <v>169</v>
      </c>
      <c r="C20" s="7" t="s">
        <v>271</v>
      </c>
      <c r="D20" s="20"/>
      <c r="E20" s="144">
        <f>E21+E25</f>
        <v>2200</v>
      </c>
      <c r="F20" s="131">
        <f>F21+F25</f>
        <v>2200</v>
      </c>
      <c r="G20" s="100">
        <f>G21+G25</f>
        <v>0</v>
      </c>
      <c r="H20" s="100">
        <f>H21+H25</f>
        <v>0</v>
      </c>
    </row>
    <row r="21" spans="1:8" s="96" customFormat="1" ht="15.75">
      <c r="A21" s="16" t="s">
        <v>170</v>
      </c>
      <c r="B21" s="17" t="s">
        <v>169</v>
      </c>
      <c r="C21" s="7" t="s">
        <v>140</v>
      </c>
      <c r="D21" s="20"/>
      <c r="E21" s="144">
        <f>E22+E23+E24</f>
        <v>2200</v>
      </c>
      <c r="F21" s="131">
        <f>F22+F23+F24</f>
        <v>2200</v>
      </c>
      <c r="G21" s="100">
        <f>G22+G23+G24</f>
        <v>0</v>
      </c>
      <c r="H21" s="100">
        <f>H22+H23+H24</f>
        <v>0</v>
      </c>
    </row>
    <row r="22" spans="1:8" s="96" customFormat="1" ht="59.25" customHeight="1">
      <c r="A22" s="16" t="s">
        <v>213</v>
      </c>
      <c r="B22" s="17" t="s">
        <v>169</v>
      </c>
      <c r="C22" s="7" t="s">
        <v>140</v>
      </c>
      <c r="D22" s="20" t="s">
        <v>214</v>
      </c>
      <c r="E22" s="144">
        <f>2200+1750</f>
        <v>3950</v>
      </c>
      <c r="F22" s="131">
        <v>2200</v>
      </c>
      <c r="G22" s="100"/>
      <c r="H22" s="100">
        <v>1750</v>
      </c>
    </row>
    <row r="23" spans="1:8" s="96" customFormat="1" ht="15.75">
      <c r="A23" s="16" t="s">
        <v>216</v>
      </c>
      <c r="B23" s="17" t="s">
        <v>169</v>
      </c>
      <c r="C23" s="7" t="s">
        <v>140</v>
      </c>
      <c r="D23" s="20" t="s">
        <v>215</v>
      </c>
      <c r="E23" s="144">
        <v>-1750</v>
      </c>
      <c r="F23" s="131"/>
      <c r="G23" s="100"/>
      <c r="H23" s="100">
        <v>-1750</v>
      </c>
    </row>
    <row r="24" spans="1:8" s="96" customFormat="1" ht="15.75" hidden="1">
      <c r="A24" s="16" t="s">
        <v>217</v>
      </c>
      <c r="B24" s="17" t="s">
        <v>169</v>
      </c>
      <c r="C24" s="7" t="s">
        <v>140</v>
      </c>
      <c r="D24" s="20" t="s">
        <v>218</v>
      </c>
      <c r="E24" s="144"/>
      <c r="F24" s="131"/>
      <c r="G24" s="100"/>
      <c r="H24" s="100"/>
    </row>
    <row r="25" spans="1:8" s="96" customFormat="1" ht="31.5" hidden="1">
      <c r="A25" s="16" t="s">
        <v>193</v>
      </c>
      <c r="B25" s="17" t="s">
        <v>169</v>
      </c>
      <c r="C25" s="7" t="s">
        <v>141</v>
      </c>
      <c r="D25" s="20"/>
      <c r="E25" s="144">
        <f>E26</f>
        <v>0</v>
      </c>
      <c r="F25" s="131">
        <f>F26</f>
        <v>0</v>
      </c>
      <c r="G25" s="100">
        <f>G26</f>
        <v>0</v>
      </c>
      <c r="H25" s="100">
        <f>H26</f>
        <v>0</v>
      </c>
    </row>
    <row r="26" spans="1:8" s="96" customFormat="1" ht="47.25" hidden="1">
      <c r="A26" s="16" t="s">
        <v>213</v>
      </c>
      <c r="B26" s="17" t="s">
        <v>169</v>
      </c>
      <c r="C26" s="7" t="s">
        <v>141</v>
      </c>
      <c r="D26" s="20" t="s">
        <v>214</v>
      </c>
      <c r="E26" s="144"/>
      <c r="F26" s="131"/>
      <c r="G26" s="100"/>
      <c r="H26" s="100"/>
    </row>
    <row r="27" spans="1:8" s="96" customFormat="1" ht="47.25">
      <c r="A27" s="16" t="s">
        <v>61</v>
      </c>
      <c r="B27" s="17" t="s">
        <v>169</v>
      </c>
      <c r="C27" s="7" t="s">
        <v>239</v>
      </c>
      <c r="D27" s="20"/>
      <c r="E27" s="144">
        <f>E28</f>
        <v>900</v>
      </c>
      <c r="F27" s="131">
        <f>F28</f>
        <v>900</v>
      </c>
      <c r="G27" s="100">
        <f>G28</f>
        <v>0</v>
      </c>
      <c r="H27" s="100">
        <f>H28</f>
        <v>0</v>
      </c>
    </row>
    <row r="28" spans="1:8" s="96" customFormat="1" ht="15.75">
      <c r="A28" s="16" t="s">
        <v>170</v>
      </c>
      <c r="B28" s="17" t="s">
        <v>169</v>
      </c>
      <c r="C28" s="7" t="s">
        <v>219</v>
      </c>
      <c r="D28" s="20"/>
      <c r="E28" s="144">
        <f>E29+E30+E31</f>
        <v>900</v>
      </c>
      <c r="F28" s="131">
        <f>F29+F30+F31</f>
        <v>900</v>
      </c>
      <c r="G28" s="100">
        <f>G29+G30+G31</f>
        <v>0</v>
      </c>
      <c r="H28" s="100">
        <f>H29+H30+H31</f>
        <v>0</v>
      </c>
    </row>
    <row r="29" spans="1:8" s="96" customFormat="1" ht="55.5" customHeight="1">
      <c r="A29" s="16" t="s">
        <v>213</v>
      </c>
      <c r="B29" s="17" t="s">
        <v>169</v>
      </c>
      <c r="C29" s="7" t="s">
        <v>219</v>
      </c>
      <c r="D29" s="20" t="s">
        <v>214</v>
      </c>
      <c r="E29" s="144">
        <f>900+82</f>
        <v>982</v>
      </c>
      <c r="F29" s="131">
        <v>900</v>
      </c>
      <c r="G29" s="100"/>
      <c r="H29" s="100">
        <v>82</v>
      </c>
    </row>
    <row r="30" spans="1:8" s="96" customFormat="1" ht="15.75">
      <c r="A30" s="16" t="s">
        <v>216</v>
      </c>
      <c r="B30" s="17" t="s">
        <v>169</v>
      </c>
      <c r="C30" s="7" t="s">
        <v>219</v>
      </c>
      <c r="D30" s="20" t="s">
        <v>215</v>
      </c>
      <c r="E30" s="144">
        <v>-82</v>
      </c>
      <c r="F30" s="131"/>
      <c r="G30" s="100"/>
      <c r="H30" s="100">
        <v>-82</v>
      </c>
    </row>
    <row r="31" spans="1:8" s="96" customFormat="1" ht="21" customHeight="1" hidden="1">
      <c r="A31" s="16" t="s">
        <v>217</v>
      </c>
      <c r="B31" s="17" t="s">
        <v>169</v>
      </c>
      <c r="C31" s="7" t="s">
        <v>219</v>
      </c>
      <c r="D31" s="20" t="s">
        <v>218</v>
      </c>
      <c r="E31" s="144"/>
      <c r="F31" s="131"/>
      <c r="G31" s="100"/>
      <c r="H31" s="100"/>
    </row>
    <row r="32" spans="1:8" s="96" customFormat="1" ht="60" customHeight="1">
      <c r="A32" s="16" t="s">
        <v>126</v>
      </c>
      <c r="B32" s="17" t="s">
        <v>169</v>
      </c>
      <c r="C32" s="7" t="s">
        <v>273</v>
      </c>
      <c r="D32" s="20"/>
      <c r="E32" s="144">
        <f>E33</f>
        <v>320.50495</v>
      </c>
      <c r="F32" s="131">
        <f>F33</f>
        <v>320.50495</v>
      </c>
      <c r="G32" s="100">
        <f>G33</f>
        <v>0</v>
      </c>
      <c r="H32" s="100" t="s">
        <v>668</v>
      </c>
    </row>
    <row r="33" spans="1:8" s="96" customFormat="1" ht="15.75">
      <c r="A33" s="16" t="s">
        <v>170</v>
      </c>
      <c r="B33" s="17" t="s">
        <v>169</v>
      </c>
      <c r="C33" s="7" t="s">
        <v>58</v>
      </c>
      <c r="D33" s="20"/>
      <c r="E33" s="144">
        <f>E34+E35+E36</f>
        <v>320.50495</v>
      </c>
      <c r="F33" s="131">
        <f>F34+F35+F36</f>
        <v>320.50495</v>
      </c>
      <c r="G33" s="100">
        <f>G34+G35+G36</f>
        <v>0</v>
      </c>
      <c r="H33" s="100">
        <f>H34+H35+H36</f>
        <v>0</v>
      </c>
    </row>
    <row r="34" spans="1:8" s="96" customFormat="1" ht="61.5" customHeight="1">
      <c r="A34" s="16" t="s">
        <v>213</v>
      </c>
      <c r="B34" s="17" t="s">
        <v>169</v>
      </c>
      <c r="C34" s="7" t="s">
        <v>58</v>
      </c>
      <c r="D34" s="20" t="s">
        <v>214</v>
      </c>
      <c r="E34" s="144">
        <f>500+145</f>
        <v>645</v>
      </c>
      <c r="F34" s="131">
        <v>500</v>
      </c>
      <c r="G34" s="100"/>
      <c r="H34" s="100">
        <v>145</v>
      </c>
    </row>
    <row r="35" spans="1:8" s="96" customFormat="1" ht="19.5" customHeight="1">
      <c r="A35" s="16" t="s">
        <v>216</v>
      </c>
      <c r="B35" s="17" t="s">
        <v>169</v>
      </c>
      <c r="C35" s="7" t="s">
        <v>58</v>
      </c>
      <c r="D35" s="20" t="s">
        <v>215</v>
      </c>
      <c r="E35" s="144">
        <f>-179.49505-145</f>
        <v>-324.49505</v>
      </c>
      <c r="F35" s="131">
        <f>-179.49505</f>
        <v>-179.49505</v>
      </c>
      <c r="G35" s="100"/>
      <c r="H35" s="100">
        <v>-145</v>
      </c>
    </row>
    <row r="36" spans="1:8" s="96" customFormat="1" ht="22.5" customHeight="1" hidden="1">
      <c r="A36" s="16" t="s">
        <v>217</v>
      </c>
      <c r="B36" s="17" t="s">
        <v>169</v>
      </c>
      <c r="C36" s="7" t="s">
        <v>58</v>
      </c>
      <c r="D36" s="20" t="s">
        <v>218</v>
      </c>
      <c r="E36" s="144"/>
      <c r="F36" s="131"/>
      <c r="G36" s="100"/>
      <c r="H36" s="100"/>
    </row>
    <row r="37" spans="1:8" s="96" customFormat="1" ht="24" customHeight="1" hidden="1">
      <c r="A37" s="16" t="s">
        <v>44</v>
      </c>
      <c r="B37" s="17" t="s">
        <v>146</v>
      </c>
      <c r="C37" s="7"/>
      <c r="D37" s="20"/>
      <c r="E37" s="144">
        <f>E40</f>
        <v>0</v>
      </c>
      <c r="F37" s="131">
        <f>F40</f>
        <v>0</v>
      </c>
      <c r="G37" s="100">
        <f>G40</f>
        <v>0</v>
      </c>
      <c r="H37" s="100">
        <f>H40</f>
        <v>0</v>
      </c>
    </row>
    <row r="38" spans="1:8" s="96" customFormat="1" ht="31.5" hidden="1">
      <c r="A38" s="16" t="s">
        <v>129</v>
      </c>
      <c r="B38" s="17" t="s">
        <v>146</v>
      </c>
      <c r="C38" s="7" t="s">
        <v>240</v>
      </c>
      <c r="D38" s="20"/>
      <c r="E38" s="144">
        <f>E40</f>
        <v>0</v>
      </c>
      <c r="F38" s="131">
        <f>F40</f>
        <v>0</v>
      </c>
      <c r="G38" s="100">
        <f>G40</f>
        <v>0</v>
      </c>
      <c r="H38" s="100">
        <f>H40</f>
        <v>0</v>
      </c>
    </row>
    <row r="39" spans="1:8" s="96" customFormat="1" ht="31.5" hidden="1">
      <c r="A39" s="16" t="s">
        <v>130</v>
      </c>
      <c r="B39" s="17" t="s">
        <v>146</v>
      </c>
      <c r="C39" s="7" t="s">
        <v>131</v>
      </c>
      <c r="D39" s="20"/>
      <c r="E39" s="144">
        <f>E40</f>
        <v>0</v>
      </c>
      <c r="F39" s="131">
        <f aca="true" t="shared" si="0" ref="F39:H40">F40</f>
        <v>0</v>
      </c>
      <c r="G39" s="100">
        <f t="shared" si="0"/>
        <v>0</v>
      </c>
      <c r="H39" s="100">
        <f t="shared" si="0"/>
        <v>0</v>
      </c>
    </row>
    <row r="40" spans="1:8" s="96" customFormat="1" ht="15.75" hidden="1">
      <c r="A40" s="16" t="s">
        <v>160</v>
      </c>
      <c r="B40" s="17" t="s">
        <v>146</v>
      </c>
      <c r="C40" s="7" t="s">
        <v>133</v>
      </c>
      <c r="D40" s="20"/>
      <c r="E40" s="144">
        <f>E41</f>
        <v>0</v>
      </c>
      <c r="F40" s="131">
        <f t="shared" si="0"/>
        <v>0</v>
      </c>
      <c r="G40" s="100">
        <f t="shared" si="0"/>
        <v>0</v>
      </c>
      <c r="H40" s="100">
        <f t="shared" si="0"/>
        <v>0</v>
      </c>
    </row>
    <row r="41" spans="1:8" s="96" customFormat="1" ht="15.75" hidden="1">
      <c r="A41" s="16" t="s">
        <v>217</v>
      </c>
      <c r="B41" s="17" t="s">
        <v>146</v>
      </c>
      <c r="C41" s="7" t="s">
        <v>133</v>
      </c>
      <c r="D41" s="20" t="s">
        <v>218</v>
      </c>
      <c r="E41" s="144"/>
      <c r="F41" s="131"/>
      <c r="G41" s="100"/>
      <c r="H41" s="100"/>
    </row>
    <row r="42" spans="1:8" s="96" customFormat="1" ht="15.75" hidden="1">
      <c r="A42" s="16" t="s">
        <v>56</v>
      </c>
      <c r="B42" s="17" t="s">
        <v>147</v>
      </c>
      <c r="C42" s="7"/>
      <c r="D42" s="20"/>
      <c r="E42" s="106">
        <f>E43+E52+E56+E65</f>
        <v>-200</v>
      </c>
      <c r="F42" s="106">
        <f>F43+F52+F56+F65</f>
        <v>0</v>
      </c>
      <c r="G42" s="106">
        <f>G43+G52+G56+G65</f>
        <v>0</v>
      </c>
      <c r="H42" s="106">
        <f>H43+H52+H56+H65</f>
        <v>0</v>
      </c>
    </row>
    <row r="43" spans="1:8" s="96" customFormat="1" ht="54.75" customHeight="1" hidden="1">
      <c r="A43" s="16" t="s">
        <v>8</v>
      </c>
      <c r="B43" s="17" t="s">
        <v>147</v>
      </c>
      <c r="C43" s="7" t="s">
        <v>5</v>
      </c>
      <c r="D43" s="20"/>
      <c r="E43" s="106">
        <f>E44</f>
        <v>0</v>
      </c>
      <c r="F43" s="131">
        <f>F44</f>
        <v>0</v>
      </c>
      <c r="G43" s="100">
        <f>G44</f>
        <v>0</v>
      </c>
      <c r="H43" s="100">
        <f>H44</f>
        <v>0</v>
      </c>
    </row>
    <row r="44" spans="1:8" s="96" customFormat="1" ht="31.5" hidden="1">
      <c r="A44" s="16" t="s">
        <v>9</v>
      </c>
      <c r="B44" s="17" t="s">
        <v>147</v>
      </c>
      <c r="C44" s="20" t="s">
        <v>10</v>
      </c>
      <c r="D44" s="20"/>
      <c r="E44" s="106">
        <f>E45+E47+E50</f>
        <v>0</v>
      </c>
      <c r="F44" s="131">
        <f>F45+F47+F50</f>
        <v>0</v>
      </c>
      <c r="G44" s="100">
        <f>G45+G47+G50</f>
        <v>0</v>
      </c>
      <c r="H44" s="100">
        <f>H45+H47+H50</f>
        <v>0</v>
      </c>
    </row>
    <row r="45" spans="1:8" s="96" customFormat="1" ht="31.5" hidden="1">
      <c r="A45" s="16" t="s">
        <v>59</v>
      </c>
      <c r="B45" s="17" t="s">
        <v>147</v>
      </c>
      <c r="C45" s="20" t="s">
        <v>11</v>
      </c>
      <c r="D45" s="20"/>
      <c r="E45" s="106">
        <f>E46</f>
        <v>0</v>
      </c>
      <c r="F45" s="131">
        <f>F46</f>
        <v>0</v>
      </c>
      <c r="G45" s="100">
        <f>G46</f>
        <v>0</v>
      </c>
      <c r="H45" s="100">
        <f>H46</f>
        <v>0</v>
      </c>
    </row>
    <row r="46" spans="1:8" s="96" customFormat="1" ht="24" customHeight="1" hidden="1">
      <c r="A46" s="16" t="s">
        <v>216</v>
      </c>
      <c r="B46" s="17" t="s">
        <v>147</v>
      </c>
      <c r="C46" s="20" t="s">
        <v>11</v>
      </c>
      <c r="D46" s="20" t="s">
        <v>215</v>
      </c>
      <c r="E46" s="106"/>
      <c r="F46" s="131"/>
      <c r="G46" s="100"/>
      <c r="H46" s="100"/>
    </row>
    <row r="47" spans="1:8" s="96" customFormat="1" ht="22.5" customHeight="1" hidden="1">
      <c r="A47" s="16" t="s">
        <v>203</v>
      </c>
      <c r="B47" s="17" t="s">
        <v>147</v>
      </c>
      <c r="C47" s="20" t="s">
        <v>12</v>
      </c>
      <c r="D47" s="20"/>
      <c r="E47" s="106">
        <f>E48+E49</f>
        <v>0</v>
      </c>
      <c r="F47" s="131">
        <f>F48+F49</f>
        <v>0</v>
      </c>
      <c r="G47" s="100">
        <f>G48+G49</f>
        <v>0</v>
      </c>
      <c r="H47" s="100">
        <f>H48+H49</f>
        <v>0</v>
      </c>
    </row>
    <row r="48" spans="1:8" s="96" customFormat="1" ht="15.75" hidden="1">
      <c r="A48" s="16" t="s">
        <v>216</v>
      </c>
      <c r="B48" s="17" t="s">
        <v>147</v>
      </c>
      <c r="C48" s="20" t="s">
        <v>12</v>
      </c>
      <c r="D48" s="20" t="s">
        <v>215</v>
      </c>
      <c r="E48" s="106"/>
      <c r="F48" s="131"/>
      <c r="G48" s="100"/>
      <c r="H48" s="100"/>
    </row>
    <row r="49" spans="1:8" s="96" customFormat="1" ht="15.75" hidden="1">
      <c r="A49" s="16" t="s">
        <v>217</v>
      </c>
      <c r="B49" s="17" t="s">
        <v>147</v>
      </c>
      <c r="C49" s="7" t="s">
        <v>12</v>
      </c>
      <c r="D49" s="20" t="s">
        <v>218</v>
      </c>
      <c r="E49" s="106"/>
      <c r="F49" s="131"/>
      <c r="G49" s="100"/>
      <c r="H49" s="100"/>
    </row>
    <row r="50" spans="1:8" s="96" customFormat="1" ht="15.75" hidden="1">
      <c r="A50" s="16" t="s">
        <v>319</v>
      </c>
      <c r="B50" s="17" t="s">
        <v>147</v>
      </c>
      <c r="C50" s="7" t="s">
        <v>318</v>
      </c>
      <c r="D50" s="20"/>
      <c r="E50" s="106">
        <f>E51</f>
        <v>0</v>
      </c>
      <c r="F50" s="131">
        <f>F51</f>
        <v>0</v>
      </c>
      <c r="G50" s="100">
        <f>G51</f>
        <v>0</v>
      </c>
      <c r="H50" s="100">
        <f>H51</f>
        <v>0</v>
      </c>
    </row>
    <row r="51" spans="1:8" s="96" customFormat="1" ht="15.75" hidden="1">
      <c r="A51" s="16" t="s">
        <v>217</v>
      </c>
      <c r="B51" s="17" t="s">
        <v>147</v>
      </c>
      <c r="C51" s="7" t="s">
        <v>318</v>
      </c>
      <c r="D51" s="20" t="s">
        <v>218</v>
      </c>
      <c r="E51" s="106"/>
      <c r="F51" s="131"/>
      <c r="G51" s="100"/>
      <c r="H51" s="100"/>
    </row>
    <row r="52" spans="1:8" s="96" customFormat="1" ht="47.25">
      <c r="A52" s="16" t="s">
        <v>124</v>
      </c>
      <c r="B52" s="17" t="s">
        <v>147</v>
      </c>
      <c r="C52" s="7" t="s">
        <v>241</v>
      </c>
      <c r="D52" s="20"/>
      <c r="E52" s="106">
        <f>E53</f>
        <v>0</v>
      </c>
      <c r="F52" s="131">
        <f>F53</f>
        <v>0</v>
      </c>
      <c r="G52" s="100">
        <f>G53</f>
        <v>0</v>
      </c>
      <c r="H52" s="100">
        <f>H53</f>
        <v>0</v>
      </c>
    </row>
    <row r="53" spans="1:8" s="96" customFormat="1" ht="30" customHeight="1">
      <c r="A53" s="16" t="s">
        <v>53</v>
      </c>
      <c r="B53" s="17" t="s">
        <v>147</v>
      </c>
      <c r="C53" s="7" t="s">
        <v>222</v>
      </c>
      <c r="D53" s="20"/>
      <c r="E53" s="144">
        <f>E54+E55</f>
        <v>0</v>
      </c>
      <c r="F53" s="131">
        <f>F54+F55</f>
        <v>0</v>
      </c>
      <c r="G53" s="100">
        <f>G54+G55</f>
        <v>0</v>
      </c>
      <c r="H53" s="100">
        <f>H54+H55</f>
        <v>0</v>
      </c>
    </row>
    <row r="54" spans="1:8" s="96" customFormat="1" ht="53.25" customHeight="1">
      <c r="A54" s="16" t="s">
        <v>213</v>
      </c>
      <c r="B54" s="17" t="s">
        <v>147</v>
      </c>
      <c r="C54" s="7" t="s">
        <v>222</v>
      </c>
      <c r="D54" s="20" t="s">
        <v>214</v>
      </c>
      <c r="E54" s="144">
        <v>54</v>
      </c>
      <c r="F54" s="131"/>
      <c r="G54" s="100"/>
      <c r="H54" s="100">
        <v>54</v>
      </c>
    </row>
    <row r="55" spans="1:8" s="96" customFormat="1" ht="22.5" customHeight="1">
      <c r="A55" s="16" t="s">
        <v>216</v>
      </c>
      <c r="B55" s="17" t="s">
        <v>147</v>
      </c>
      <c r="C55" s="7" t="s">
        <v>222</v>
      </c>
      <c r="D55" s="20" t="s">
        <v>215</v>
      </c>
      <c r="E55" s="144">
        <v>-54</v>
      </c>
      <c r="F55" s="131"/>
      <c r="G55" s="100"/>
      <c r="H55" s="100">
        <v>-54</v>
      </c>
    </row>
    <row r="56" spans="1:8" s="96" customFormat="1" ht="39.75" customHeight="1">
      <c r="A56" s="16" t="s">
        <v>139</v>
      </c>
      <c r="B56" s="17" t="s">
        <v>147</v>
      </c>
      <c r="C56" s="7" t="s">
        <v>271</v>
      </c>
      <c r="D56" s="20"/>
      <c r="E56" s="144">
        <f>E57+E59+E62</f>
        <v>-200</v>
      </c>
      <c r="F56" s="144">
        <f>F57+F59+F62</f>
        <v>0</v>
      </c>
      <c r="G56" s="144">
        <f>G57+G59+G62</f>
        <v>0</v>
      </c>
      <c r="H56" s="144">
        <f>H57+H59+H62</f>
        <v>0</v>
      </c>
    </row>
    <row r="57" spans="1:8" s="96" customFormat="1" ht="47.25" hidden="1">
      <c r="A57" s="16" t="s">
        <v>114</v>
      </c>
      <c r="B57" s="17" t="s">
        <v>147</v>
      </c>
      <c r="C57" s="7" t="s">
        <v>143</v>
      </c>
      <c r="D57" s="20"/>
      <c r="E57" s="144">
        <f>E58</f>
        <v>0</v>
      </c>
      <c r="F57" s="131">
        <f>F58</f>
        <v>0</v>
      </c>
      <c r="G57" s="100">
        <f>G58</f>
        <v>0</v>
      </c>
      <c r="H57" s="100">
        <f>H58</f>
        <v>0</v>
      </c>
    </row>
    <row r="58" spans="1:8" s="96" customFormat="1" ht="47.25" hidden="1">
      <c r="A58" s="16" t="s">
        <v>213</v>
      </c>
      <c r="B58" s="17" t="s">
        <v>147</v>
      </c>
      <c r="C58" s="7" t="s">
        <v>143</v>
      </c>
      <c r="D58" s="20" t="s">
        <v>214</v>
      </c>
      <c r="E58" s="144"/>
      <c r="F58" s="131"/>
      <c r="G58" s="100"/>
      <c r="H58" s="100"/>
    </row>
    <row r="59" spans="1:8" s="96" customFormat="1" ht="31.5">
      <c r="A59" s="16" t="s">
        <v>115</v>
      </c>
      <c r="B59" s="17" t="s">
        <v>147</v>
      </c>
      <c r="C59" s="7" t="s">
        <v>144</v>
      </c>
      <c r="D59" s="20"/>
      <c r="E59" s="144">
        <f>E60+E61</f>
        <v>0</v>
      </c>
      <c r="F59" s="131">
        <f>F60+F61</f>
        <v>0</v>
      </c>
      <c r="G59" s="100">
        <f>G60+G61</f>
        <v>0</v>
      </c>
      <c r="H59" s="100">
        <f>H60+H61</f>
        <v>0</v>
      </c>
    </row>
    <row r="60" spans="1:8" s="96" customFormat="1" ht="47.25">
      <c r="A60" s="16" t="s">
        <v>213</v>
      </c>
      <c r="B60" s="17" t="s">
        <v>147</v>
      </c>
      <c r="C60" s="7" t="s">
        <v>144</v>
      </c>
      <c r="D60" s="20" t="s">
        <v>214</v>
      </c>
      <c r="E60" s="144">
        <v>4.1</v>
      </c>
      <c r="F60" s="131"/>
      <c r="G60" s="100"/>
      <c r="H60" s="100">
        <v>4.1</v>
      </c>
    </row>
    <row r="61" spans="1:8" s="96" customFormat="1" ht="15.75">
      <c r="A61" s="16" t="s">
        <v>216</v>
      </c>
      <c r="B61" s="17" t="s">
        <v>147</v>
      </c>
      <c r="C61" s="7" t="s">
        <v>144</v>
      </c>
      <c r="D61" s="20" t="s">
        <v>215</v>
      </c>
      <c r="E61" s="144">
        <v>-4.1</v>
      </c>
      <c r="F61" s="131"/>
      <c r="G61" s="100"/>
      <c r="H61" s="100">
        <v>-4.1</v>
      </c>
    </row>
    <row r="62" spans="1:8" s="96" customFormat="1" ht="47.25">
      <c r="A62" s="16" t="s">
        <v>8</v>
      </c>
      <c r="B62" s="17" t="s">
        <v>147</v>
      </c>
      <c r="C62" s="7" t="s">
        <v>5</v>
      </c>
      <c r="D62" s="20"/>
      <c r="E62" s="144">
        <f>E63</f>
        <v>-200</v>
      </c>
      <c r="F62" s="144">
        <f>F63+F64</f>
        <v>0</v>
      </c>
      <c r="G62" s="144">
        <f>G63+G64</f>
        <v>0</v>
      </c>
      <c r="H62" s="144">
        <f>H63+H64</f>
        <v>0</v>
      </c>
    </row>
    <row r="63" spans="1:8" s="96" customFormat="1" ht="15.75">
      <c r="A63" s="16" t="s">
        <v>203</v>
      </c>
      <c r="B63" s="17" t="s">
        <v>147</v>
      </c>
      <c r="C63" s="7" t="s">
        <v>12</v>
      </c>
      <c r="D63" s="20"/>
      <c r="E63" s="144">
        <f>E64</f>
        <v>-200</v>
      </c>
      <c r="F63" s="144"/>
      <c r="G63" s="144"/>
      <c r="H63" s="144"/>
    </row>
    <row r="64" spans="1:8" s="96" customFormat="1" ht="15.75">
      <c r="A64" s="16" t="s">
        <v>216</v>
      </c>
      <c r="B64" s="17" t="s">
        <v>147</v>
      </c>
      <c r="C64" s="7" t="s">
        <v>12</v>
      </c>
      <c r="D64" s="20" t="s">
        <v>215</v>
      </c>
      <c r="E64" s="144">
        <v>-200</v>
      </c>
      <c r="F64" s="144"/>
      <c r="G64" s="144"/>
      <c r="H64" s="144"/>
    </row>
    <row r="65" spans="1:8" s="96" customFormat="1" ht="15.75" hidden="1">
      <c r="A65" s="16" t="s">
        <v>518</v>
      </c>
      <c r="B65" s="17" t="s">
        <v>147</v>
      </c>
      <c r="C65" s="7" t="s">
        <v>519</v>
      </c>
      <c r="D65" s="20"/>
      <c r="E65" s="144">
        <f>E66</f>
        <v>0</v>
      </c>
      <c r="F65" s="144">
        <f>F66</f>
        <v>0</v>
      </c>
      <c r="G65" s="144">
        <f>G66</f>
        <v>0</v>
      </c>
      <c r="H65" s="144">
        <f>H66</f>
        <v>0</v>
      </c>
    </row>
    <row r="66" spans="1:8" s="96" customFormat="1" ht="63" hidden="1">
      <c r="A66" s="16" t="s">
        <v>540</v>
      </c>
      <c r="B66" s="17" t="s">
        <v>147</v>
      </c>
      <c r="C66" s="7" t="s">
        <v>539</v>
      </c>
      <c r="D66" s="20"/>
      <c r="E66" s="144">
        <f>E67+E68</f>
        <v>0</v>
      </c>
      <c r="F66" s="144">
        <f>F67+F68</f>
        <v>0</v>
      </c>
      <c r="G66" s="144">
        <f>G67+G68</f>
        <v>0</v>
      </c>
      <c r="H66" s="144">
        <f>H67+H68</f>
        <v>0</v>
      </c>
    </row>
    <row r="67" spans="1:8" s="96" customFormat="1" ht="15.75" hidden="1">
      <c r="A67" s="16" t="s">
        <v>216</v>
      </c>
      <c r="B67" s="17" t="s">
        <v>147</v>
      </c>
      <c r="C67" s="7" t="s">
        <v>539</v>
      </c>
      <c r="D67" s="20" t="s">
        <v>215</v>
      </c>
      <c r="E67" s="144"/>
      <c r="F67" s="131"/>
      <c r="G67" s="100"/>
      <c r="H67" s="100"/>
    </row>
    <row r="68" spans="1:8" s="96" customFormat="1" ht="15.75" hidden="1">
      <c r="A68" s="16"/>
      <c r="B68" s="17" t="s">
        <v>147</v>
      </c>
      <c r="C68" s="7" t="s">
        <v>539</v>
      </c>
      <c r="D68" s="20" t="s">
        <v>233</v>
      </c>
      <c r="E68" s="144"/>
      <c r="F68" s="131"/>
      <c r="G68" s="100"/>
      <c r="H68" s="100"/>
    </row>
    <row r="69" spans="1:8" s="4" customFormat="1" ht="25.5" customHeight="1">
      <c r="A69" s="12" t="s">
        <v>84</v>
      </c>
      <c r="B69" s="13" t="s">
        <v>85</v>
      </c>
      <c r="C69" s="14"/>
      <c r="D69" s="15"/>
      <c r="E69" s="148">
        <f>E70</f>
        <v>0</v>
      </c>
      <c r="F69" s="143">
        <f>F70</f>
        <v>0</v>
      </c>
      <c r="G69" s="101">
        <f>G70</f>
        <v>0</v>
      </c>
      <c r="H69" s="101">
        <f>H70</f>
        <v>0</v>
      </c>
    </row>
    <row r="70" spans="1:8" s="96" customFormat="1" ht="15.75">
      <c r="A70" s="16" t="s">
        <v>87</v>
      </c>
      <c r="B70" s="17" t="s">
        <v>86</v>
      </c>
      <c r="C70" s="7"/>
      <c r="D70" s="20"/>
      <c r="E70" s="144">
        <f>E72</f>
        <v>0</v>
      </c>
      <c r="F70" s="131">
        <f>F72</f>
        <v>0</v>
      </c>
      <c r="G70" s="100">
        <f>G72</f>
        <v>0</v>
      </c>
      <c r="H70" s="100">
        <f>H72</f>
        <v>0</v>
      </c>
    </row>
    <row r="71" spans="1:8" s="96" customFormat="1" ht="31.5">
      <c r="A71" s="16" t="s">
        <v>139</v>
      </c>
      <c r="B71" s="17" t="s">
        <v>86</v>
      </c>
      <c r="C71" s="7" t="s">
        <v>271</v>
      </c>
      <c r="D71" s="20"/>
      <c r="E71" s="144">
        <f>E72</f>
        <v>0</v>
      </c>
      <c r="F71" s="131">
        <f aca="true" t="shared" si="1" ref="F71:H72">F72</f>
        <v>0</v>
      </c>
      <c r="G71" s="100">
        <f t="shared" si="1"/>
        <v>0</v>
      </c>
      <c r="H71" s="100">
        <f t="shared" si="1"/>
        <v>0</v>
      </c>
    </row>
    <row r="72" spans="1:8" s="96" customFormat="1" ht="31.5">
      <c r="A72" s="16" t="s">
        <v>116</v>
      </c>
      <c r="B72" s="17" t="s">
        <v>86</v>
      </c>
      <c r="C72" s="7" t="s">
        <v>142</v>
      </c>
      <c r="D72" s="20"/>
      <c r="E72" s="144">
        <f>E73</f>
        <v>0</v>
      </c>
      <c r="F72" s="131">
        <f t="shared" si="1"/>
        <v>0</v>
      </c>
      <c r="G72" s="100">
        <f t="shared" si="1"/>
        <v>0</v>
      </c>
      <c r="H72" s="100">
        <f t="shared" si="1"/>
        <v>0</v>
      </c>
    </row>
    <row r="73" spans="1:8" s="96" customFormat="1" ht="15.75">
      <c r="A73" s="21" t="s">
        <v>28</v>
      </c>
      <c r="B73" s="22" t="s">
        <v>86</v>
      </c>
      <c r="C73" s="23" t="s">
        <v>142</v>
      </c>
      <c r="D73" s="24" t="s">
        <v>244</v>
      </c>
      <c r="E73" s="142"/>
      <c r="F73" s="131"/>
      <c r="G73" s="100"/>
      <c r="H73" s="100"/>
    </row>
    <row r="74" spans="1:8" s="4" customFormat="1" ht="31.5">
      <c r="A74" s="12" t="s">
        <v>171</v>
      </c>
      <c r="B74" s="13" t="s">
        <v>172</v>
      </c>
      <c r="C74" s="14"/>
      <c r="D74" s="15"/>
      <c r="E74" s="148">
        <f>E75</f>
        <v>-8</v>
      </c>
      <c r="F74" s="143">
        <f aca="true" t="shared" si="2" ref="F74:H76">F75</f>
        <v>-8</v>
      </c>
      <c r="G74" s="101">
        <f t="shared" si="2"/>
        <v>0</v>
      </c>
      <c r="H74" s="101">
        <f t="shared" si="2"/>
        <v>0</v>
      </c>
    </row>
    <row r="75" spans="1:8" s="96" customFormat="1" ht="31.5">
      <c r="A75" s="16" t="s">
        <v>202</v>
      </c>
      <c r="B75" s="17" t="s">
        <v>82</v>
      </c>
      <c r="C75" s="7"/>
      <c r="D75" s="20"/>
      <c r="E75" s="144">
        <f>E76</f>
        <v>-8</v>
      </c>
      <c r="F75" s="131">
        <f t="shared" si="2"/>
        <v>-8</v>
      </c>
      <c r="G75" s="100">
        <f t="shared" si="2"/>
        <v>0</v>
      </c>
      <c r="H75" s="100">
        <f t="shared" si="2"/>
        <v>0</v>
      </c>
    </row>
    <row r="76" spans="1:8" s="96" customFormat="1" ht="31.5">
      <c r="A76" s="16" t="s">
        <v>129</v>
      </c>
      <c r="B76" s="17" t="s">
        <v>82</v>
      </c>
      <c r="C76" s="7" t="s">
        <v>240</v>
      </c>
      <c r="D76" s="20"/>
      <c r="E76" s="106">
        <f>E77</f>
        <v>-8</v>
      </c>
      <c r="F76" s="131">
        <f t="shared" si="2"/>
        <v>-8</v>
      </c>
      <c r="G76" s="100">
        <f t="shared" si="2"/>
        <v>0</v>
      </c>
      <c r="H76" s="100">
        <f t="shared" si="2"/>
        <v>0</v>
      </c>
    </row>
    <row r="77" spans="1:8" s="96" customFormat="1" ht="31.5">
      <c r="A77" s="16" t="s">
        <v>130</v>
      </c>
      <c r="B77" s="17" t="s">
        <v>82</v>
      </c>
      <c r="C77" s="7" t="s">
        <v>131</v>
      </c>
      <c r="D77" s="20"/>
      <c r="E77" s="106">
        <f>E78+E82</f>
        <v>-8</v>
      </c>
      <c r="F77" s="131">
        <f>F78+F82</f>
        <v>-8</v>
      </c>
      <c r="G77" s="100">
        <f>G78+G82</f>
        <v>0</v>
      </c>
      <c r="H77" s="100">
        <f>H78+H82</f>
        <v>0</v>
      </c>
    </row>
    <row r="78" spans="1:8" s="96" customFormat="1" ht="15.75" hidden="1">
      <c r="A78" s="16" t="s">
        <v>74</v>
      </c>
      <c r="B78" s="17" t="s">
        <v>82</v>
      </c>
      <c r="C78" s="7" t="s">
        <v>132</v>
      </c>
      <c r="D78" s="20"/>
      <c r="E78" s="106">
        <f>E79+E80+E81</f>
        <v>0</v>
      </c>
      <c r="F78" s="131">
        <f>F79+F80+F81</f>
        <v>0</v>
      </c>
      <c r="G78" s="100">
        <f>G79+G80+G81</f>
        <v>0</v>
      </c>
      <c r="H78" s="100">
        <f>H79+H80+H81</f>
        <v>0</v>
      </c>
    </row>
    <row r="79" spans="1:8" s="96" customFormat="1" ht="47.25" hidden="1">
      <c r="A79" s="16" t="s">
        <v>213</v>
      </c>
      <c r="B79" s="17" t="s">
        <v>82</v>
      </c>
      <c r="C79" s="7" t="s">
        <v>132</v>
      </c>
      <c r="D79" s="20" t="s">
        <v>214</v>
      </c>
      <c r="E79" s="106"/>
      <c r="F79" s="131"/>
      <c r="G79" s="100"/>
      <c r="H79" s="100"/>
    </row>
    <row r="80" spans="1:8" s="96" customFormat="1" ht="15.75" hidden="1">
      <c r="A80" s="16" t="s">
        <v>216</v>
      </c>
      <c r="B80" s="17" t="s">
        <v>82</v>
      </c>
      <c r="C80" s="7" t="s">
        <v>132</v>
      </c>
      <c r="D80" s="20" t="s">
        <v>215</v>
      </c>
      <c r="E80" s="106"/>
      <c r="F80" s="131"/>
      <c r="G80" s="100"/>
      <c r="H80" s="100"/>
    </row>
    <row r="81" spans="1:8" s="96" customFormat="1" ht="15.75" hidden="1">
      <c r="A81" s="16" t="s">
        <v>217</v>
      </c>
      <c r="B81" s="17" t="s">
        <v>82</v>
      </c>
      <c r="C81" s="7" t="s">
        <v>132</v>
      </c>
      <c r="D81" s="20" t="s">
        <v>218</v>
      </c>
      <c r="E81" s="106"/>
      <c r="F81" s="131"/>
      <c r="G81" s="100"/>
      <c r="H81" s="100"/>
    </row>
    <row r="82" spans="1:8" s="96" customFormat="1" ht="31.5">
      <c r="A82" s="16" t="s">
        <v>321</v>
      </c>
      <c r="B82" s="17" t="s">
        <v>82</v>
      </c>
      <c r="C82" s="7" t="s">
        <v>320</v>
      </c>
      <c r="D82" s="20"/>
      <c r="E82" s="106">
        <f>E83</f>
        <v>-8</v>
      </c>
      <c r="F82" s="131">
        <f>F83</f>
        <v>-8</v>
      </c>
      <c r="G82" s="100">
        <f>G83</f>
        <v>0</v>
      </c>
      <c r="H82" s="100">
        <f>H83</f>
        <v>0</v>
      </c>
    </row>
    <row r="83" spans="1:8" s="96" customFormat="1" ht="15.75">
      <c r="A83" s="16" t="s">
        <v>216</v>
      </c>
      <c r="B83" s="17" t="s">
        <v>82</v>
      </c>
      <c r="C83" s="7" t="s">
        <v>320</v>
      </c>
      <c r="D83" s="20" t="s">
        <v>215</v>
      </c>
      <c r="E83" s="144">
        <v>-8</v>
      </c>
      <c r="F83" s="131">
        <v>-8</v>
      </c>
      <c r="G83" s="100"/>
      <c r="H83" s="100"/>
    </row>
    <row r="84" spans="1:8" s="96" customFormat="1" ht="15.75" hidden="1">
      <c r="A84" s="16" t="s">
        <v>16</v>
      </c>
      <c r="B84" s="17" t="s">
        <v>82</v>
      </c>
      <c r="C84" s="7" t="s">
        <v>17</v>
      </c>
      <c r="D84" s="20"/>
      <c r="E84" s="144">
        <f>E85</f>
        <v>0</v>
      </c>
      <c r="F84" s="131">
        <f aca="true" t="shared" si="3" ref="F84:H85">F85</f>
        <v>0</v>
      </c>
      <c r="G84" s="100">
        <f t="shared" si="3"/>
        <v>0</v>
      </c>
      <c r="H84" s="100">
        <f t="shared" si="3"/>
        <v>0</v>
      </c>
    </row>
    <row r="85" spans="1:8" s="96" customFormat="1" ht="15.75" hidden="1">
      <c r="A85" s="16" t="s">
        <v>74</v>
      </c>
      <c r="B85" s="17" t="s">
        <v>82</v>
      </c>
      <c r="C85" s="7" t="s">
        <v>18</v>
      </c>
      <c r="D85" s="20"/>
      <c r="E85" s="144">
        <f>E86</f>
        <v>0</v>
      </c>
      <c r="F85" s="131">
        <f t="shared" si="3"/>
        <v>0</v>
      </c>
      <c r="G85" s="100">
        <f t="shared" si="3"/>
        <v>0</v>
      </c>
      <c r="H85" s="100">
        <f t="shared" si="3"/>
        <v>0</v>
      </c>
    </row>
    <row r="86" spans="1:8" s="96" customFormat="1" ht="15.75" hidden="1">
      <c r="A86" s="21" t="s">
        <v>216</v>
      </c>
      <c r="B86" s="22" t="s">
        <v>82</v>
      </c>
      <c r="C86" s="23" t="s">
        <v>18</v>
      </c>
      <c r="D86" s="24" t="s">
        <v>215</v>
      </c>
      <c r="E86" s="142"/>
      <c r="F86" s="131"/>
      <c r="G86" s="100"/>
      <c r="H86" s="100"/>
    </row>
    <row r="87" spans="1:8" s="4" customFormat="1" ht="36" customHeight="1">
      <c r="A87" s="12" t="s">
        <v>173</v>
      </c>
      <c r="B87" s="13" t="s">
        <v>174</v>
      </c>
      <c r="C87" s="14"/>
      <c r="D87" s="15"/>
      <c r="E87" s="105">
        <f>E117+E103+E107+E88</f>
        <v>1405.3872000000001</v>
      </c>
      <c r="F87" s="143">
        <f>F117+F103+F107+F88</f>
        <v>-800</v>
      </c>
      <c r="G87" s="101">
        <f>G117+G103+G107+G88</f>
        <v>2099</v>
      </c>
      <c r="H87" s="101">
        <f>H117+H103+H107+H88</f>
        <v>106.3872</v>
      </c>
    </row>
    <row r="88" spans="1:8" s="96" customFormat="1" ht="15.75">
      <c r="A88" s="16" t="s">
        <v>68</v>
      </c>
      <c r="B88" s="17" t="s">
        <v>67</v>
      </c>
      <c r="C88" s="7"/>
      <c r="D88" s="20"/>
      <c r="E88" s="106">
        <f>E89+E97</f>
        <v>-693.6128</v>
      </c>
      <c r="F88" s="131">
        <f>F89+F97</f>
        <v>-800</v>
      </c>
      <c r="G88" s="100">
        <f>G89+G97</f>
        <v>0</v>
      </c>
      <c r="H88" s="100">
        <f>H89+H97</f>
        <v>106.3872</v>
      </c>
    </row>
    <row r="89" spans="1:8" s="96" customFormat="1" ht="47.25">
      <c r="A89" s="16" t="s">
        <v>126</v>
      </c>
      <c r="B89" s="17" t="s">
        <v>67</v>
      </c>
      <c r="C89" s="7" t="s">
        <v>273</v>
      </c>
      <c r="D89" s="20"/>
      <c r="E89" s="106">
        <f>E90+E92+E94</f>
        <v>-800</v>
      </c>
      <c r="F89" s="131">
        <f>F90+F92+F94</f>
        <v>-800</v>
      </c>
      <c r="G89" s="100">
        <f>G90+G92+G94</f>
        <v>0</v>
      </c>
      <c r="H89" s="100">
        <f>H90+H92+H94</f>
        <v>0</v>
      </c>
    </row>
    <row r="90" spans="1:8" s="96" customFormat="1" ht="31.5" hidden="1">
      <c r="A90" s="16" t="s">
        <v>224</v>
      </c>
      <c r="B90" s="17" t="s">
        <v>67</v>
      </c>
      <c r="C90" s="7" t="s">
        <v>225</v>
      </c>
      <c r="D90" s="20"/>
      <c r="E90" s="106">
        <f>E91</f>
        <v>0</v>
      </c>
      <c r="F90" s="131">
        <f>F91</f>
        <v>0</v>
      </c>
      <c r="G90" s="100">
        <f>G91</f>
        <v>0</v>
      </c>
      <c r="H90" s="100">
        <f>H91</f>
        <v>0</v>
      </c>
    </row>
    <row r="91" spans="1:8" s="96" customFormat="1" ht="31.5" hidden="1">
      <c r="A91" s="16" t="s">
        <v>232</v>
      </c>
      <c r="B91" s="17" t="s">
        <v>67</v>
      </c>
      <c r="C91" s="7" t="s">
        <v>225</v>
      </c>
      <c r="D91" s="20" t="s">
        <v>233</v>
      </c>
      <c r="E91" s="106"/>
      <c r="F91" s="131"/>
      <c r="G91" s="100"/>
      <c r="H91" s="100"/>
    </row>
    <row r="92" spans="1:8" s="96" customFormat="1" ht="78.75" hidden="1">
      <c r="A92" s="16" t="s">
        <v>117</v>
      </c>
      <c r="B92" s="17" t="s">
        <v>67</v>
      </c>
      <c r="C92" s="7" t="s">
        <v>272</v>
      </c>
      <c r="D92" s="20"/>
      <c r="E92" s="106">
        <f>E93</f>
        <v>0</v>
      </c>
      <c r="F92" s="131">
        <f>F93</f>
        <v>0</v>
      </c>
      <c r="G92" s="100">
        <f>G93</f>
        <v>0</v>
      </c>
      <c r="H92" s="100">
        <f>H93</f>
        <v>0</v>
      </c>
    </row>
    <row r="93" spans="1:8" s="96" customFormat="1" ht="15.75" hidden="1">
      <c r="A93" s="16" t="s">
        <v>216</v>
      </c>
      <c r="B93" s="17" t="s">
        <v>67</v>
      </c>
      <c r="C93" s="7" t="s">
        <v>272</v>
      </c>
      <c r="D93" s="20" t="s">
        <v>215</v>
      </c>
      <c r="E93" s="106"/>
      <c r="F93" s="131"/>
      <c r="G93" s="100"/>
      <c r="H93" s="100"/>
    </row>
    <row r="94" spans="1:8" s="96" customFormat="1" ht="15.75">
      <c r="A94" s="16" t="s">
        <v>69</v>
      </c>
      <c r="B94" s="17" t="s">
        <v>67</v>
      </c>
      <c r="C94" s="7" t="s">
        <v>19</v>
      </c>
      <c r="D94" s="20"/>
      <c r="E94" s="106">
        <f>E95+E96</f>
        <v>-800</v>
      </c>
      <c r="F94" s="106">
        <f>F95+F96</f>
        <v>-800</v>
      </c>
      <c r="G94" s="106">
        <f>G95+G96</f>
        <v>0</v>
      </c>
      <c r="H94" s="106">
        <f>H95+H96</f>
        <v>0</v>
      </c>
    </row>
    <row r="95" spans="1:8" s="96" customFormat="1" ht="15.75">
      <c r="A95" s="16" t="s">
        <v>216</v>
      </c>
      <c r="B95" s="17" t="s">
        <v>67</v>
      </c>
      <c r="C95" s="7" t="s">
        <v>19</v>
      </c>
      <c r="D95" s="20" t="s">
        <v>215</v>
      </c>
      <c r="E95" s="106"/>
      <c r="F95" s="131"/>
      <c r="G95" s="100"/>
      <c r="H95" s="100"/>
    </row>
    <row r="96" spans="1:8" s="96" customFormat="1" ht="15.75">
      <c r="A96" s="16" t="s">
        <v>217</v>
      </c>
      <c r="B96" s="17" t="s">
        <v>67</v>
      </c>
      <c r="C96" s="7" t="s">
        <v>19</v>
      </c>
      <c r="D96" s="20" t="s">
        <v>218</v>
      </c>
      <c r="E96" s="106">
        <v>-800</v>
      </c>
      <c r="F96" s="131">
        <v>-800</v>
      </c>
      <c r="G96" s="100"/>
      <c r="H96" s="100"/>
    </row>
    <row r="97" spans="1:8" s="96" customFormat="1" ht="47.25">
      <c r="A97" s="16" t="s">
        <v>8</v>
      </c>
      <c r="B97" s="17" t="s">
        <v>67</v>
      </c>
      <c r="C97" s="7" t="s">
        <v>5</v>
      </c>
      <c r="D97" s="20"/>
      <c r="E97" s="106">
        <f>E98</f>
        <v>106.3872</v>
      </c>
      <c r="F97" s="131">
        <f>F98</f>
        <v>0</v>
      </c>
      <c r="G97" s="100">
        <f>G98</f>
        <v>0</v>
      </c>
      <c r="H97" s="100">
        <f>H98</f>
        <v>106.3872</v>
      </c>
    </row>
    <row r="98" spans="1:8" s="96" customFormat="1" ht="15.75">
      <c r="A98" s="16" t="s">
        <v>7</v>
      </c>
      <c r="B98" s="17" t="s">
        <v>67</v>
      </c>
      <c r="C98" s="7" t="s">
        <v>6</v>
      </c>
      <c r="D98" s="20"/>
      <c r="E98" s="106">
        <f>E101+E99</f>
        <v>106.3872</v>
      </c>
      <c r="F98" s="106">
        <f>F101+F99</f>
        <v>0</v>
      </c>
      <c r="G98" s="106">
        <f>G101+G99</f>
        <v>0</v>
      </c>
      <c r="H98" s="106">
        <f>H101+H99</f>
        <v>106.3872</v>
      </c>
    </row>
    <row r="99" spans="1:8" s="96" customFormat="1" ht="47.25" hidden="1">
      <c r="A99" s="16" t="s">
        <v>576</v>
      </c>
      <c r="B99" s="17" t="s">
        <v>67</v>
      </c>
      <c r="C99" s="7" t="s">
        <v>624</v>
      </c>
      <c r="D99" s="20"/>
      <c r="E99" s="106">
        <f>E100</f>
        <v>0</v>
      </c>
      <c r="F99" s="106">
        <f>F100</f>
        <v>0</v>
      </c>
      <c r="G99" s="106">
        <f>G100</f>
        <v>0</v>
      </c>
      <c r="H99" s="106">
        <f>H100</f>
        <v>0</v>
      </c>
    </row>
    <row r="100" spans="1:8" s="96" customFormat="1" ht="31.5" hidden="1">
      <c r="A100" s="16" t="s">
        <v>270</v>
      </c>
      <c r="B100" s="17" t="s">
        <v>67</v>
      </c>
      <c r="C100" s="7" t="s">
        <v>624</v>
      </c>
      <c r="D100" s="20" t="s">
        <v>269</v>
      </c>
      <c r="E100" s="106"/>
      <c r="F100" s="131"/>
      <c r="G100" s="100"/>
      <c r="H100" s="100"/>
    </row>
    <row r="101" spans="1:8" s="96" customFormat="1" ht="31.5">
      <c r="A101" s="16" t="s">
        <v>348</v>
      </c>
      <c r="B101" s="17" t="s">
        <v>67</v>
      </c>
      <c r="C101" s="7" t="s">
        <v>347</v>
      </c>
      <c r="D101" s="20"/>
      <c r="E101" s="106">
        <f>E102</f>
        <v>106.3872</v>
      </c>
      <c r="F101" s="131">
        <f>F102</f>
        <v>0</v>
      </c>
      <c r="G101" s="100">
        <f>G102</f>
        <v>0</v>
      </c>
      <c r="H101" s="100">
        <f>H102</f>
        <v>106.3872</v>
      </c>
    </row>
    <row r="102" spans="1:8" s="96" customFormat="1" ht="31.5">
      <c r="A102" s="16" t="s">
        <v>270</v>
      </c>
      <c r="B102" s="17" t="s">
        <v>67</v>
      </c>
      <c r="C102" s="7" t="s">
        <v>347</v>
      </c>
      <c r="D102" s="20" t="s">
        <v>269</v>
      </c>
      <c r="E102" s="106">
        <v>106.3872</v>
      </c>
      <c r="F102" s="131"/>
      <c r="G102" s="100"/>
      <c r="H102" s="100">
        <v>106.3872</v>
      </c>
    </row>
    <row r="103" spans="1:8" s="96" customFormat="1" ht="15.75" hidden="1">
      <c r="A103" s="16" t="s">
        <v>279</v>
      </c>
      <c r="B103" s="17" t="s">
        <v>278</v>
      </c>
      <c r="C103" s="25"/>
      <c r="D103" s="26"/>
      <c r="E103" s="106">
        <f>E104</f>
        <v>0</v>
      </c>
      <c r="F103" s="131">
        <f aca="true" t="shared" si="4" ref="F103:H105">F104</f>
        <v>0</v>
      </c>
      <c r="G103" s="100">
        <f t="shared" si="4"/>
        <v>0</v>
      </c>
      <c r="H103" s="100">
        <f t="shared" si="4"/>
        <v>0</v>
      </c>
    </row>
    <row r="104" spans="1:8" s="96" customFormat="1" ht="31.5" hidden="1">
      <c r="A104" s="16" t="s">
        <v>136</v>
      </c>
      <c r="B104" s="17" t="s">
        <v>278</v>
      </c>
      <c r="C104" s="27">
        <v>1400000</v>
      </c>
      <c r="D104" s="95"/>
      <c r="E104" s="106">
        <f>E105</f>
        <v>0</v>
      </c>
      <c r="F104" s="131">
        <f t="shared" si="4"/>
        <v>0</v>
      </c>
      <c r="G104" s="100">
        <f t="shared" si="4"/>
        <v>0</v>
      </c>
      <c r="H104" s="100">
        <f t="shared" si="4"/>
        <v>0</v>
      </c>
    </row>
    <row r="105" spans="1:8" s="96" customFormat="1" ht="15.75" hidden="1">
      <c r="A105" s="16" t="s">
        <v>280</v>
      </c>
      <c r="B105" s="17" t="s">
        <v>278</v>
      </c>
      <c r="C105" s="27">
        <v>1406302</v>
      </c>
      <c r="D105" s="26"/>
      <c r="E105" s="106">
        <f>E106</f>
        <v>0</v>
      </c>
      <c r="F105" s="131">
        <f t="shared" si="4"/>
        <v>0</v>
      </c>
      <c r="G105" s="100">
        <f t="shared" si="4"/>
        <v>0</v>
      </c>
      <c r="H105" s="100">
        <f t="shared" si="4"/>
        <v>0</v>
      </c>
    </row>
    <row r="106" spans="1:8" s="96" customFormat="1" ht="15.75" hidden="1">
      <c r="A106" s="16" t="s">
        <v>217</v>
      </c>
      <c r="B106" s="17" t="s">
        <v>278</v>
      </c>
      <c r="C106" s="27">
        <v>1406302</v>
      </c>
      <c r="D106" s="20" t="s">
        <v>218</v>
      </c>
      <c r="E106" s="106"/>
      <c r="F106" s="131"/>
      <c r="G106" s="100"/>
      <c r="H106" s="100"/>
    </row>
    <row r="107" spans="1:8" s="96" customFormat="1" ht="15.75" hidden="1">
      <c r="A107" s="16" t="s">
        <v>27</v>
      </c>
      <c r="B107" s="17" t="s">
        <v>184</v>
      </c>
      <c r="C107" s="97"/>
      <c r="D107" s="20"/>
      <c r="E107" s="106">
        <f>E108</f>
        <v>0</v>
      </c>
      <c r="F107" s="106">
        <f>F108</f>
        <v>0</v>
      </c>
      <c r="G107" s="106">
        <f>G108</f>
        <v>0</v>
      </c>
      <c r="H107" s="106">
        <f>H108</f>
        <v>0</v>
      </c>
    </row>
    <row r="108" spans="1:8" s="96" customFormat="1" ht="31.5" hidden="1">
      <c r="A108" s="16" t="s">
        <v>136</v>
      </c>
      <c r="B108" s="17" t="s">
        <v>184</v>
      </c>
      <c r="C108" s="97">
        <v>1400000</v>
      </c>
      <c r="D108" s="20"/>
      <c r="E108" s="106">
        <f>E109+E115+E112</f>
        <v>0</v>
      </c>
      <c r="F108" s="106">
        <f>F109+F115+F112</f>
        <v>0</v>
      </c>
      <c r="G108" s="106">
        <f>G109+G115+G112</f>
        <v>0</v>
      </c>
      <c r="H108" s="106">
        <f>H109+H115+H112</f>
        <v>0</v>
      </c>
    </row>
    <row r="109" spans="1:8" s="96" customFormat="1" ht="33.75" customHeight="1" hidden="1">
      <c r="A109" s="16" t="s">
        <v>73</v>
      </c>
      <c r="B109" s="17" t="s">
        <v>184</v>
      </c>
      <c r="C109" s="29" t="s">
        <v>234</v>
      </c>
      <c r="D109" s="20"/>
      <c r="E109" s="106">
        <f>E110+E111</f>
        <v>0</v>
      </c>
      <c r="F109" s="131">
        <f>F110+F111</f>
        <v>0</v>
      </c>
      <c r="G109" s="100">
        <f>G110+G111</f>
        <v>0</v>
      </c>
      <c r="H109" s="100">
        <f>H110+H111</f>
        <v>0</v>
      </c>
    </row>
    <row r="110" spans="1:8" s="96" customFormat="1" ht="15.75" hidden="1">
      <c r="A110" s="16" t="s">
        <v>216</v>
      </c>
      <c r="B110" s="17" t="s">
        <v>184</v>
      </c>
      <c r="C110" s="29" t="s">
        <v>234</v>
      </c>
      <c r="D110" s="20" t="s">
        <v>215</v>
      </c>
      <c r="E110" s="106"/>
      <c r="F110" s="131"/>
      <c r="G110" s="100"/>
      <c r="H110" s="100"/>
    </row>
    <row r="111" spans="1:8" s="96" customFormat="1" ht="15.75" hidden="1">
      <c r="A111" s="16" t="s">
        <v>28</v>
      </c>
      <c r="B111" s="17" t="s">
        <v>184</v>
      </c>
      <c r="C111" s="7" t="s">
        <v>234</v>
      </c>
      <c r="D111" s="20" t="s">
        <v>244</v>
      </c>
      <c r="E111" s="106"/>
      <c r="F111" s="131"/>
      <c r="G111" s="100"/>
      <c r="H111" s="100"/>
    </row>
    <row r="112" spans="1:8" s="96" customFormat="1" ht="47.25" hidden="1">
      <c r="A112" s="16" t="s">
        <v>544</v>
      </c>
      <c r="B112" s="17" t="s">
        <v>184</v>
      </c>
      <c r="C112" s="7" t="s">
        <v>538</v>
      </c>
      <c r="D112" s="20"/>
      <c r="E112" s="106">
        <f>E113+E114</f>
        <v>0</v>
      </c>
      <c r="F112" s="106">
        <f>F113+F114</f>
        <v>0</v>
      </c>
      <c r="G112" s="106">
        <f>G113+G114</f>
        <v>0</v>
      </c>
      <c r="H112" s="106">
        <f>H113+H114</f>
        <v>0</v>
      </c>
    </row>
    <row r="113" spans="1:8" s="96" customFormat="1" ht="15.75" hidden="1">
      <c r="A113" s="16" t="s">
        <v>216</v>
      </c>
      <c r="B113" s="17" t="s">
        <v>184</v>
      </c>
      <c r="C113" s="7" t="s">
        <v>538</v>
      </c>
      <c r="D113" s="20" t="s">
        <v>215</v>
      </c>
      <c r="E113" s="106"/>
      <c r="F113" s="131"/>
      <c r="G113" s="100"/>
      <c r="H113" s="100"/>
    </row>
    <row r="114" spans="1:8" s="96" customFormat="1" ht="15.75" hidden="1">
      <c r="A114" s="16" t="s">
        <v>28</v>
      </c>
      <c r="B114" s="17" t="s">
        <v>184</v>
      </c>
      <c r="C114" s="7" t="s">
        <v>538</v>
      </c>
      <c r="D114" s="20" t="s">
        <v>244</v>
      </c>
      <c r="E114" s="106"/>
      <c r="F114" s="131"/>
      <c r="G114" s="100"/>
      <c r="H114" s="100"/>
    </row>
    <row r="115" spans="1:8" s="96" customFormat="1" ht="47.25" hidden="1">
      <c r="A115" s="16" t="s">
        <v>289</v>
      </c>
      <c r="B115" s="17" t="s">
        <v>184</v>
      </c>
      <c r="C115" s="7" t="s">
        <v>537</v>
      </c>
      <c r="D115" s="20"/>
      <c r="E115" s="106">
        <f>E116</f>
        <v>0</v>
      </c>
      <c r="F115" s="131"/>
      <c r="G115" s="100">
        <f>G116</f>
        <v>0</v>
      </c>
      <c r="H115" s="100"/>
    </row>
    <row r="116" spans="1:8" s="96" customFormat="1" ht="15.75" hidden="1">
      <c r="A116" s="16" t="s">
        <v>28</v>
      </c>
      <c r="B116" s="17" t="s">
        <v>184</v>
      </c>
      <c r="C116" s="7" t="s">
        <v>537</v>
      </c>
      <c r="D116" s="20" t="s">
        <v>244</v>
      </c>
      <c r="E116" s="106"/>
      <c r="F116" s="131"/>
      <c r="G116" s="100"/>
      <c r="H116" s="100"/>
    </row>
    <row r="117" spans="1:8" s="96" customFormat="1" ht="15.75">
      <c r="A117" s="16" t="s">
        <v>175</v>
      </c>
      <c r="B117" s="17" t="s">
        <v>282</v>
      </c>
      <c r="C117" s="7"/>
      <c r="D117" s="20"/>
      <c r="E117" s="106">
        <f>E118+E121+E134</f>
        <v>2099</v>
      </c>
      <c r="F117" s="106">
        <f>F118+F121+F134</f>
        <v>0</v>
      </c>
      <c r="G117" s="106">
        <f>G118+G121+G134</f>
        <v>2099</v>
      </c>
      <c r="H117" s="106">
        <f>H118+H121+H134</f>
        <v>0</v>
      </c>
    </row>
    <row r="118" spans="1:8" s="96" customFormat="1" ht="47.25">
      <c r="A118" s="16" t="s">
        <v>683</v>
      </c>
      <c r="B118" s="17" t="s">
        <v>282</v>
      </c>
      <c r="C118" s="7" t="s">
        <v>95</v>
      </c>
      <c r="D118" s="20"/>
      <c r="E118" s="106">
        <f aca="true" t="shared" si="5" ref="E118:H119">E119</f>
        <v>1599</v>
      </c>
      <c r="F118" s="106">
        <f t="shared" si="5"/>
        <v>0</v>
      </c>
      <c r="G118" s="106">
        <f t="shared" si="5"/>
        <v>1599</v>
      </c>
      <c r="H118" s="106">
        <f t="shared" si="5"/>
        <v>0</v>
      </c>
    </row>
    <row r="119" spans="1:8" s="96" customFormat="1" ht="31.5">
      <c r="A119" s="16" t="s">
        <v>682</v>
      </c>
      <c r="B119" s="17" t="s">
        <v>282</v>
      </c>
      <c r="C119" s="7" t="s">
        <v>681</v>
      </c>
      <c r="D119" s="20"/>
      <c r="E119" s="106">
        <f t="shared" si="5"/>
        <v>1599</v>
      </c>
      <c r="F119" s="106">
        <f t="shared" si="5"/>
        <v>0</v>
      </c>
      <c r="G119" s="106">
        <f t="shared" si="5"/>
        <v>1599</v>
      </c>
      <c r="H119" s="106">
        <f t="shared" si="5"/>
        <v>0</v>
      </c>
    </row>
    <row r="120" spans="1:8" s="96" customFormat="1" ht="15.75">
      <c r="A120" s="16" t="s">
        <v>217</v>
      </c>
      <c r="B120" s="17" t="s">
        <v>282</v>
      </c>
      <c r="C120" s="7" t="s">
        <v>681</v>
      </c>
      <c r="D120" s="20" t="s">
        <v>218</v>
      </c>
      <c r="E120" s="106">
        <v>1599</v>
      </c>
      <c r="F120" s="131"/>
      <c r="G120" s="100">
        <v>1599</v>
      </c>
      <c r="H120" s="100"/>
    </row>
    <row r="121" spans="1:8" s="96" customFormat="1" ht="47.25">
      <c r="A121" s="16" t="s">
        <v>8</v>
      </c>
      <c r="B121" s="17" t="s">
        <v>282</v>
      </c>
      <c r="C121" s="29" t="s">
        <v>5</v>
      </c>
      <c r="D121" s="16"/>
      <c r="E121" s="106">
        <f>E122+E127</f>
        <v>500</v>
      </c>
      <c r="F121" s="131">
        <f>F122+F127</f>
        <v>0</v>
      </c>
      <c r="G121" s="100">
        <f>G122+G127</f>
        <v>500</v>
      </c>
      <c r="H121" s="100">
        <f>H122+H127</f>
        <v>0</v>
      </c>
    </row>
    <row r="122" spans="1:8" s="96" customFormat="1" ht="15.75" hidden="1">
      <c r="A122" s="16" t="s">
        <v>15</v>
      </c>
      <c r="B122" s="17" t="s">
        <v>282</v>
      </c>
      <c r="C122" s="20" t="s">
        <v>13</v>
      </c>
      <c r="D122" s="16"/>
      <c r="E122" s="106">
        <f>E123+E125</f>
        <v>0</v>
      </c>
      <c r="F122" s="131">
        <f>F123+F125</f>
        <v>0</v>
      </c>
      <c r="G122" s="100">
        <f>G123+G125</f>
        <v>0</v>
      </c>
      <c r="H122" s="100">
        <f>H123+H125</f>
        <v>0</v>
      </c>
    </row>
    <row r="123" spans="1:8" s="96" customFormat="1" ht="31.5" hidden="1">
      <c r="A123" s="16" t="s">
        <v>287</v>
      </c>
      <c r="B123" s="17" t="s">
        <v>282</v>
      </c>
      <c r="C123" s="7" t="s">
        <v>286</v>
      </c>
      <c r="D123" s="20"/>
      <c r="E123" s="106">
        <f>E124</f>
        <v>0</v>
      </c>
      <c r="F123" s="131">
        <f>F124</f>
        <v>0</v>
      </c>
      <c r="G123" s="100">
        <f>G124</f>
        <v>0</v>
      </c>
      <c r="H123" s="100">
        <f>H124</f>
        <v>0</v>
      </c>
    </row>
    <row r="124" spans="1:8" s="96" customFormat="1" ht="31.5" hidden="1">
      <c r="A124" s="16" t="s">
        <v>270</v>
      </c>
      <c r="B124" s="17" t="s">
        <v>282</v>
      </c>
      <c r="C124" s="7" t="s">
        <v>286</v>
      </c>
      <c r="D124" s="20" t="s">
        <v>269</v>
      </c>
      <c r="E124" s="106"/>
      <c r="F124" s="131"/>
      <c r="G124" s="100"/>
      <c r="H124" s="100"/>
    </row>
    <row r="125" spans="1:8" s="96" customFormat="1" ht="47.25" hidden="1">
      <c r="A125" s="16" t="s">
        <v>55</v>
      </c>
      <c r="B125" s="17" t="s">
        <v>282</v>
      </c>
      <c r="C125" s="7" t="s">
        <v>100</v>
      </c>
      <c r="D125" s="20"/>
      <c r="E125" s="106">
        <f>E126</f>
        <v>0</v>
      </c>
      <c r="F125" s="131">
        <f>F126</f>
        <v>0</v>
      </c>
      <c r="G125" s="100">
        <f>G126</f>
        <v>0</v>
      </c>
      <c r="H125" s="100">
        <f>H126</f>
        <v>0</v>
      </c>
    </row>
    <row r="126" spans="1:8" s="96" customFormat="1" ht="15.75" hidden="1">
      <c r="A126" s="16" t="s">
        <v>216</v>
      </c>
      <c r="B126" s="17" t="s">
        <v>282</v>
      </c>
      <c r="C126" s="7" t="s">
        <v>100</v>
      </c>
      <c r="D126" s="20" t="s">
        <v>215</v>
      </c>
      <c r="E126" s="106"/>
      <c r="F126" s="131"/>
      <c r="G126" s="100"/>
      <c r="H126" s="100"/>
    </row>
    <row r="127" spans="1:8" s="96" customFormat="1" ht="31.5">
      <c r="A127" s="16" t="s">
        <v>9</v>
      </c>
      <c r="B127" s="17" t="s">
        <v>282</v>
      </c>
      <c r="C127" s="7" t="s">
        <v>10</v>
      </c>
      <c r="D127" s="20"/>
      <c r="E127" s="106">
        <f>E128+E132+E130</f>
        <v>500</v>
      </c>
      <c r="F127" s="106">
        <f>F128+F132+F130</f>
        <v>0</v>
      </c>
      <c r="G127" s="106">
        <f>G128+G132+G130</f>
        <v>500</v>
      </c>
      <c r="H127" s="106">
        <f>H128+H132+H130</f>
        <v>0</v>
      </c>
    </row>
    <row r="128" spans="1:8" s="96" customFormat="1" ht="15.75">
      <c r="A128" s="16" t="s">
        <v>21</v>
      </c>
      <c r="B128" s="17" t="s">
        <v>282</v>
      </c>
      <c r="C128" s="7" t="s">
        <v>211</v>
      </c>
      <c r="D128" s="20"/>
      <c r="E128" s="106">
        <f>E129</f>
        <v>500</v>
      </c>
      <c r="F128" s="131">
        <f>F129</f>
        <v>0</v>
      </c>
      <c r="G128" s="100">
        <f>G129</f>
        <v>500</v>
      </c>
      <c r="H128" s="100">
        <f>H129</f>
        <v>0</v>
      </c>
    </row>
    <row r="129" spans="1:8" s="96" customFormat="1" ht="18.75" customHeight="1">
      <c r="A129" s="16" t="s">
        <v>216</v>
      </c>
      <c r="B129" s="17" t="s">
        <v>282</v>
      </c>
      <c r="C129" s="7" t="s">
        <v>211</v>
      </c>
      <c r="D129" s="20" t="s">
        <v>215</v>
      </c>
      <c r="E129" s="106">
        <v>500</v>
      </c>
      <c r="F129" s="131"/>
      <c r="G129" s="100">
        <v>500</v>
      </c>
      <c r="H129" s="100"/>
    </row>
    <row r="130" spans="1:8" s="96" customFormat="1" ht="47.25" hidden="1">
      <c r="A130" s="16" t="s">
        <v>55</v>
      </c>
      <c r="B130" s="17" t="s">
        <v>282</v>
      </c>
      <c r="C130" s="7" t="s">
        <v>605</v>
      </c>
      <c r="D130" s="20"/>
      <c r="E130" s="106">
        <f>E131</f>
        <v>0</v>
      </c>
      <c r="F130" s="106">
        <f>F131</f>
        <v>0</v>
      </c>
      <c r="G130" s="106">
        <f>G131</f>
        <v>0</v>
      </c>
      <c r="H130" s="106">
        <f>H131</f>
        <v>0</v>
      </c>
    </row>
    <row r="131" spans="1:8" s="96" customFormat="1" ht="15.75" hidden="1">
      <c r="A131" s="16" t="s">
        <v>216</v>
      </c>
      <c r="B131" s="17" t="s">
        <v>282</v>
      </c>
      <c r="C131" s="7" t="s">
        <v>605</v>
      </c>
      <c r="D131" s="20" t="s">
        <v>215</v>
      </c>
      <c r="E131" s="106"/>
      <c r="F131" s="131"/>
      <c r="G131" s="100"/>
      <c r="H131" s="100"/>
    </row>
    <row r="132" spans="1:8" s="96" customFormat="1" ht="31.5" hidden="1">
      <c r="A132" s="16" t="s">
        <v>287</v>
      </c>
      <c r="B132" s="17" t="s">
        <v>282</v>
      </c>
      <c r="C132" s="7" t="s">
        <v>606</v>
      </c>
      <c r="D132" s="20"/>
      <c r="E132" s="106">
        <f>E133</f>
        <v>0</v>
      </c>
      <c r="F132" s="106">
        <f>F133</f>
        <v>0</v>
      </c>
      <c r="G132" s="106">
        <f>G133</f>
        <v>0</v>
      </c>
      <c r="H132" s="106">
        <f>H133</f>
        <v>0</v>
      </c>
    </row>
    <row r="133" spans="1:8" s="96" customFormat="1" ht="31.5" hidden="1">
      <c r="A133" s="16" t="s">
        <v>270</v>
      </c>
      <c r="B133" s="17" t="s">
        <v>282</v>
      </c>
      <c r="C133" s="7" t="s">
        <v>606</v>
      </c>
      <c r="D133" s="20" t="s">
        <v>269</v>
      </c>
      <c r="E133" s="106"/>
      <c r="F133" s="131"/>
      <c r="G133" s="100"/>
      <c r="H133" s="100"/>
    </row>
    <row r="134" spans="1:8" s="96" customFormat="1" ht="47.25" hidden="1">
      <c r="A134" s="16" t="s">
        <v>125</v>
      </c>
      <c r="B134" s="17" t="s">
        <v>282</v>
      </c>
      <c r="C134" s="7" t="s">
        <v>95</v>
      </c>
      <c r="D134" s="20"/>
      <c r="E134" s="106">
        <f>E135</f>
        <v>0</v>
      </c>
      <c r="F134" s="131">
        <f aca="true" t="shared" si="6" ref="F134:H135">F135</f>
        <v>0</v>
      </c>
      <c r="G134" s="100">
        <f t="shared" si="6"/>
        <v>0</v>
      </c>
      <c r="H134" s="100">
        <f t="shared" si="6"/>
        <v>0</v>
      </c>
    </row>
    <row r="135" spans="1:8" s="96" customFormat="1" ht="15.75" hidden="1">
      <c r="A135" s="16" t="s">
        <v>22</v>
      </c>
      <c r="B135" s="17" t="s">
        <v>282</v>
      </c>
      <c r="C135" s="7" t="s">
        <v>23</v>
      </c>
      <c r="D135" s="20"/>
      <c r="E135" s="106">
        <f>E136</f>
        <v>0</v>
      </c>
      <c r="F135" s="131">
        <f t="shared" si="6"/>
        <v>0</v>
      </c>
      <c r="G135" s="100">
        <f t="shared" si="6"/>
        <v>0</v>
      </c>
      <c r="H135" s="100">
        <f t="shared" si="6"/>
        <v>0</v>
      </c>
    </row>
    <row r="136" spans="1:8" s="96" customFormat="1" ht="15.75" hidden="1">
      <c r="A136" s="21" t="s">
        <v>217</v>
      </c>
      <c r="B136" s="17" t="s">
        <v>282</v>
      </c>
      <c r="C136" s="7" t="s">
        <v>23</v>
      </c>
      <c r="D136" s="20" t="s">
        <v>218</v>
      </c>
      <c r="E136" s="106"/>
      <c r="F136" s="131"/>
      <c r="G136" s="100"/>
      <c r="H136" s="100"/>
    </row>
    <row r="137" spans="1:8" s="4" customFormat="1" ht="15.75">
      <c r="A137" s="30" t="s">
        <v>77</v>
      </c>
      <c r="B137" s="15" t="s">
        <v>75</v>
      </c>
      <c r="C137" s="14"/>
      <c r="D137" s="15"/>
      <c r="E137" s="148">
        <f>E138+E184+E154+E194</f>
        <v>-1406.0821999999998</v>
      </c>
      <c r="F137" s="148">
        <f>F138+F184+F154+F194</f>
        <v>-7123.455</v>
      </c>
      <c r="G137" s="148">
        <f>G138+G184+G154+G194</f>
        <v>5703.76</v>
      </c>
      <c r="H137" s="148">
        <f>H138+H184+H154+H194</f>
        <v>13.612800000000107</v>
      </c>
    </row>
    <row r="138" spans="1:8" s="4" customFormat="1" ht="15.75" hidden="1">
      <c r="A138" s="31" t="s">
        <v>111</v>
      </c>
      <c r="B138" s="20" t="s">
        <v>109</v>
      </c>
      <c r="C138" s="7"/>
      <c r="D138" s="20"/>
      <c r="E138" s="144">
        <f>E149+E139</f>
        <v>0</v>
      </c>
      <c r="F138" s="144">
        <f>F149+F139</f>
        <v>0</v>
      </c>
      <c r="G138" s="144">
        <f>G149+G139</f>
        <v>0</v>
      </c>
      <c r="H138" s="144">
        <f>H149+H139</f>
        <v>0</v>
      </c>
    </row>
    <row r="139" spans="1:8" s="4" customFormat="1" ht="47.25" hidden="1">
      <c r="A139" s="31" t="s">
        <v>323</v>
      </c>
      <c r="B139" s="20" t="s">
        <v>109</v>
      </c>
      <c r="C139" s="7" t="s">
        <v>268</v>
      </c>
      <c r="D139" s="20"/>
      <c r="E139" s="144">
        <f>E140</f>
        <v>0</v>
      </c>
      <c r="F139" s="144">
        <f>F140</f>
        <v>0</v>
      </c>
      <c r="G139" s="144">
        <f>G140</f>
        <v>0</v>
      </c>
      <c r="H139" s="144">
        <f>H140</f>
        <v>0</v>
      </c>
    </row>
    <row r="140" spans="1:8" s="4" customFormat="1" ht="15.75" hidden="1">
      <c r="A140" s="31" t="s">
        <v>541</v>
      </c>
      <c r="B140" s="20" t="s">
        <v>109</v>
      </c>
      <c r="C140" s="7" t="s">
        <v>535</v>
      </c>
      <c r="D140" s="20"/>
      <c r="E140" s="144">
        <f>E143+E147+E141+E145</f>
        <v>0</v>
      </c>
      <c r="F140" s="144">
        <f>F143+F147+F141+F145</f>
        <v>0</v>
      </c>
      <c r="G140" s="144">
        <f>G143+G147+G141+G145</f>
        <v>0</v>
      </c>
      <c r="H140" s="144">
        <f>H143+H147+H141+H145</f>
        <v>0</v>
      </c>
    </row>
    <row r="141" spans="1:8" s="4" customFormat="1" ht="47.25" hidden="1">
      <c r="A141" s="31" t="s">
        <v>626</v>
      </c>
      <c r="B141" s="20" t="s">
        <v>109</v>
      </c>
      <c r="C141" s="7" t="s">
        <v>625</v>
      </c>
      <c r="D141" s="20"/>
      <c r="E141" s="144">
        <f>E142</f>
        <v>0</v>
      </c>
      <c r="F141" s="144">
        <f>F142</f>
        <v>0</v>
      </c>
      <c r="G141" s="144">
        <f>G142</f>
        <v>0</v>
      </c>
      <c r="H141" s="144">
        <f>H142</f>
        <v>0</v>
      </c>
    </row>
    <row r="142" spans="1:8" s="4" customFormat="1" ht="15.75" hidden="1">
      <c r="A142" s="31" t="s">
        <v>28</v>
      </c>
      <c r="B142" s="20" t="s">
        <v>109</v>
      </c>
      <c r="C142" s="7" t="s">
        <v>625</v>
      </c>
      <c r="D142" s="20" t="s">
        <v>244</v>
      </c>
      <c r="E142" s="144"/>
      <c r="F142" s="144"/>
      <c r="G142" s="144"/>
      <c r="H142" s="144"/>
    </row>
    <row r="143" spans="1:8" s="4" customFormat="1" ht="63" hidden="1">
      <c r="A143" s="31" t="s">
        <v>542</v>
      </c>
      <c r="B143" s="20" t="s">
        <v>109</v>
      </c>
      <c r="C143" s="7" t="s">
        <v>534</v>
      </c>
      <c r="D143" s="20"/>
      <c r="E143" s="144">
        <f>E144</f>
        <v>0</v>
      </c>
      <c r="F143" s="144">
        <f>F144</f>
        <v>0</v>
      </c>
      <c r="G143" s="144">
        <f>G144</f>
        <v>0</v>
      </c>
      <c r="H143" s="144">
        <f>H144</f>
        <v>0</v>
      </c>
    </row>
    <row r="144" spans="1:8" s="4" customFormat="1" ht="15.75" hidden="1">
      <c r="A144" s="31" t="s">
        <v>28</v>
      </c>
      <c r="B144" s="20" t="s">
        <v>109</v>
      </c>
      <c r="C144" s="7" t="s">
        <v>534</v>
      </c>
      <c r="D144" s="20" t="s">
        <v>244</v>
      </c>
      <c r="E144" s="144"/>
      <c r="F144" s="131"/>
      <c r="G144" s="100"/>
      <c r="H144" s="100"/>
    </row>
    <row r="145" spans="1:8" s="4" customFormat="1" ht="31.5" hidden="1">
      <c r="A145" s="31" t="s">
        <v>628</v>
      </c>
      <c r="B145" s="20" t="s">
        <v>109</v>
      </c>
      <c r="C145" s="7" t="s">
        <v>627</v>
      </c>
      <c r="D145" s="20"/>
      <c r="E145" s="144">
        <f>E146</f>
        <v>0</v>
      </c>
      <c r="F145" s="144">
        <f>F146</f>
        <v>0</v>
      </c>
      <c r="G145" s="144">
        <f>G146</f>
        <v>0</v>
      </c>
      <c r="H145" s="144">
        <f>H146</f>
        <v>0</v>
      </c>
    </row>
    <row r="146" spans="1:8" s="4" customFormat="1" ht="15.75" hidden="1">
      <c r="A146" s="31" t="s">
        <v>28</v>
      </c>
      <c r="B146" s="20" t="s">
        <v>109</v>
      </c>
      <c r="C146" s="7" t="s">
        <v>627</v>
      </c>
      <c r="D146" s="20" t="s">
        <v>244</v>
      </c>
      <c r="E146" s="144"/>
      <c r="F146" s="144"/>
      <c r="G146" s="144"/>
      <c r="H146" s="144"/>
    </row>
    <row r="147" spans="1:8" s="4" customFormat="1" ht="47.25" hidden="1">
      <c r="A147" s="31" t="s">
        <v>543</v>
      </c>
      <c r="B147" s="20" t="s">
        <v>109</v>
      </c>
      <c r="C147" s="7" t="s">
        <v>536</v>
      </c>
      <c r="D147" s="20"/>
      <c r="E147" s="144">
        <f>E148</f>
        <v>0</v>
      </c>
      <c r="F147" s="144">
        <f>F148</f>
        <v>0</v>
      </c>
      <c r="G147" s="144">
        <f>G148</f>
        <v>0</v>
      </c>
      <c r="H147" s="144">
        <f>H148</f>
        <v>0</v>
      </c>
    </row>
    <row r="148" spans="1:8" s="4" customFormat="1" ht="15.75" hidden="1">
      <c r="A148" s="31" t="s">
        <v>28</v>
      </c>
      <c r="B148" s="20" t="s">
        <v>109</v>
      </c>
      <c r="C148" s="7" t="s">
        <v>536</v>
      </c>
      <c r="D148" s="20" t="s">
        <v>244</v>
      </c>
      <c r="E148" s="144"/>
      <c r="F148" s="131"/>
      <c r="G148" s="100"/>
      <c r="H148" s="100"/>
    </row>
    <row r="149" spans="1:8" s="4" customFormat="1" ht="47.25" hidden="1">
      <c r="A149" s="31" t="s">
        <v>8</v>
      </c>
      <c r="B149" s="20" t="s">
        <v>109</v>
      </c>
      <c r="C149" s="7" t="s">
        <v>5</v>
      </c>
      <c r="D149" s="20"/>
      <c r="E149" s="144">
        <f>E150</f>
        <v>0</v>
      </c>
      <c r="F149" s="131">
        <f aca="true" t="shared" si="7" ref="F149:H150">F150</f>
        <v>0</v>
      </c>
      <c r="G149" s="100">
        <f t="shared" si="7"/>
        <v>0</v>
      </c>
      <c r="H149" s="100">
        <f t="shared" si="7"/>
        <v>0</v>
      </c>
    </row>
    <row r="150" spans="1:8" s="4" customFormat="1" ht="31.5" hidden="1">
      <c r="A150" s="31" t="s">
        <v>9</v>
      </c>
      <c r="B150" s="20" t="s">
        <v>109</v>
      </c>
      <c r="C150" s="7" t="s">
        <v>10</v>
      </c>
      <c r="D150" s="20"/>
      <c r="E150" s="144">
        <f>E151</f>
        <v>0</v>
      </c>
      <c r="F150" s="131">
        <f t="shared" si="7"/>
        <v>0</v>
      </c>
      <c r="G150" s="100">
        <f t="shared" si="7"/>
        <v>0</v>
      </c>
      <c r="H150" s="100">
        <f t="shared" si="7"/>
        <v>0</v>
      </c>
    </row>
    <row r="151" spans="1:8" s="4" customFormat="1" ht="31.5" hidden="1">
      <c r="A151" s="31" t="s">
        <v>112</v>
      </c>
      <c r="B151" s="20" t="s">
        <v>109</v>
      </c>
      <c r="C151" s="7" t="s">
        <v>110</v>
      </c>
      <c r="D151" s="20"/>
      <c r="E151" s="144">
        <f>E153+E152</f>
        <v>0</v>
      </c>
      <c r="F151" s="144">
        <f>F153+F152</f>
        <v>0</v>
      </c>
      <c r="G151" s="144">
        <f>G153+G152</f>
        <v>0</v>
      </c>
      <c r="H151" s="144">
        <f>H153+H152</f>
        <v>0</v>
      </c>
    </row>
    <row r="152" spans="1:8" s="4" customFormat="1" ht="15.75" hidden="1">
      <c r="A152" s="31" t="s">
        <v>216</v>
      </c>
      <c r="B152" s="20" t="s">
        <v>109</v>
      </c>
      <c r="C152" s="7" t="s">
        <v>110</v>
      </c>
      <c r="D152" s="20" t="s">
        <v>215</v>
      </c>
      <c r="E152" s="144"/>
      <c r="F152" s="144"/>
      <c r="G152" s="144"/>
      <c r="H152" s="144"/>
    </row>
    <row r="153" spans="1:8" s="4" customFormat="1" ht="31.5" hidden="1">
      <c r="A153" s="31" t="s">
        <v>232</v>
      </c>
      <c r="B153" s="20" t="s">
        <v>109</v>
      </c>
      <c r="C153" s="7" t="s">
        <v>110</v>
      </c>
      <c r="D153" s="20" t="s">
        <v>233</v>
      </c>
      <c r="E153" s="106"/>
      <c r="F153" s="143"/>
      <c r="G153" s="101"/>
      <c r="H153" s="100"/>
    </row>
    <row r="154" spans="1:8" s="96" customFormat="1" ht="15.75">
      <c r="A154" s="31" t="s">
        <v>78</v>
      </c>
      <c r="B154" s="20" t="s">
        <v>76</v>
      </c>
      <c r="C154" s="7"/>
      <c r="D154" s="20"/>
      <c r="E154" s="106">
        <f>E170+E155</f>
        <v>-1376.6321999999998</v>
      </c>
      <c r="F154" s="144">
        <f>F170+F155</f>
        <v>-7094.005</v>
      </c>
      <c r="G154" s="106">
        <f>G170+G155</f>
        <v>5703.76</v>
      </c>
      <c r="H154" s="106">
        <f>H170+H155</f>
        <v>13.612800000000107</v>
      </c>
    </row>
    <row r="155" spans="1:8" s="96" customFormat="1" ht="47.25">
      <c r="A155" s="31" t="s">
        <v>323</v>
      </c>
      <c r="B155" s="20" t="s">
        <v>76</v>
      </c>
      <c r="C155" s="7" t="s">
        <v>268</v>
      </c>
      <c r="D155" s="20"/>
      <c r="E155" s="106">
        <f>E156+E165</f>
        <v>-1450.245</v>
      </c>
      <c r="F155" s="106">
        <f>F156+F165</f>
        <v>-7154.005</v>
      </c>
      <c r="G155" s="106">
        <f>G156+G165</f>
        <v>5703.76</v>
      </c>
      <c r="H155" s="106">
        <f>H156+H165</f>
        <v>0</v>
      </c>
    </row>
    <row r="156" spans="1:8" s="96" customFormat="1" ht="15.75">
      <c r="A156" s="31" t="s">
        <v>324</v>
      </c>
      <c r="B156" s="20" t="s">
        <v>76</v>
      </c>
      <c r="C156" s="7" t="s">
        <v>2</v>
      </c>
      <c r="D156" s="20"/>
      <c r="E156" s="106">
        <f>E163+E161+E157+E159</f>
        <v>-7154.005</v>
      </c>
      <c r="F156" s="106">
        <f>F163+F161+F157+F159</f>
        <v>-7154.005</v>
      </c>
      <c r="G156" s="106">
        <f>G163+G161+G157</f>
        <v>0</v>
      </c>
      <c r="H156" s="106">
        <f>H163+H161+H157</f>
        <v>0</v>
      </c>
    </row>
    <row r="157" spans="1:8" s="96" customFormat="1" ht="15.75" hidden="1">
      <c r="A157" s="31" t="s">
        <v>583</v>
      </c>
      <c r="B157" s="20" t="s">
        <v>76</v>
      </c>
      <c r="C157" s="7" t="s">
        <v>582</v>
      </c>
      <c r="D157" s="20"/>
      <c r="E157" s="106">
        <f>E158</f>
        <v>0</v>
      </c>
      <c r="F157" s="106">
        <f>F158</f>
        <v>0</v>
      </c>
      <c r="G157" s="106">
        <f>G158</f>
        <v>0</v>
      </c>
      <c r="H157" s="106">
        <f>H158</f>
        <v>0</v>
      </c>
    </row>
    <row r="158" spans="1:8" s="96" customFormat="1" ht="31.5" hidden="1">
      <c r="A158" s="31" t="s">
        <v>350</v>
      </c>
      <c r="B158" s="20" t="s">
        <v>76</v>
      </c>
      <c r="C158" s="7" t="s">
        <v>582</v>
      </c>
      <c r="D158" s="20" t="s">
        <v>269</v>
      </c>
      <c r="E158" s="106"/>
      <c r="F158" s="106"/>
      <c r="G158" s="106"/>
      <c r="H158" s="106"/>
    </row>
    <row r="159" spans="1:8" s="96" customFormat="1" ht="63">
      <c r="A159" s="31" t="s">
        <v>587</v>
      </c>
      <c r="B159" s="20" t="s">
        <v>76</v>
      </c>
      <c r="C159" s="7" t="s">
        <v>584</v>
      </c>
      <c r="D159" s="20"/>
      <c r="E159" s="106">
        <f>E160</f>
        <v>-6500</v>
      </c>
      <c r="F159" s="106">
        <f>F160</f>
        <v>-6500</v>
      </c>
      <c r="G159" s="106"/>
      <c r="H159" s="106"/>
    </row>
    <row r="160" spans="1:8" s="96" customFormat="1" ht="15.75">
      <c r="A160" s="31" t="s">
        <v>217</v>
      </c>
      <c r="B160" s="20" t="s">
        <v>76</v>
      </c>
      <c r="C160" s="7" t="s">
        <v>584</v>
      </c>
      <c r="D160" s="20" t="s">
        <v>218</v>
      </c>
      <c r="E160" s="106">
        <v>-6500</v>
      </c>
      <c r="F160" s="106">
        <v>-6500</v>
      </c>
      <c r="G160" s="106"/>
      <c r="H160" s="106"/>
    </row>
    <row r="161" spans="1:8" s="96" customFormat="1" ht="31.5">
      <c r="A161" s="31" t="s">
        <v>358</v>
      </c>
      <c r="B161" s="20" t="s">
        <v>76</v>
      </c>
      <c r="C161" s="7" t="s">
        <v>356</v>
      </c>
      <c r="D161" s="20"/>
      <c r="E161" s="106">
        <f>E162</f>
        <v>-366.605</v>
      </c>
      <c r="F161" s="106">
        <f>F162</f>
        <v>-366.605</v>
      </c>
      <c r="G161" s="106">
        <f>G162</f>
        <v>0</v>
      </c>
      <c r="H161" s="106">
        <f>H162</f>
        <v>0</v>
      </c>
    </row>
    <row r="162" spans="1:8" s="96" customFormat="1" ht="31.5">
      <c r="A162" s="31" t="s">
        <v>350</v>
      </c>
      <c r="B162" s="20" t="s">
        <v>76</v>
      </c>
      <c r="C162" s="7" t="s">
        <v>356</v>
      </c>
      <c r="D162" s="20" t="s">
        <v>269</v>
      </c>
      <c r="E162" s="106">
        <v>-366.605</v>
      </c>
      <c r="F162" s="131">
        <v>-366.605</v>
      </c>
      <c r="G162" s="100"/>
      <c r="H162" s="100"/>
    </row>
    <row r="163" spans="1:8" s="96" customFormat="1" ht="78.75">
      <c r="A163" s="31" t="s">
        <v>355</v>
      </c>
      <c r="B163" s="20" t="s">
        <v>76</v>
      </c>
      <c r="C163" s="7" t="s">
        <v>354</v>
      </c>
      <c r="D163" s="20"/>
      <c r="E163" s="106">
        <f>E164</f>
        <v>-287.4</v>
      </c>
      <c r="F163" s="131">
        <f>F164</f>
        <v>-287.4</v>
      </c>
      <c r="G163" s="100">
        <f>G164</f>
        <v>0</v>
      </c>
      <c r="H163" s="100">
        <f>H164</f>
        <v>0</v>
      </c>
    </row>
    <row r="164" spans="1:8" s="96" customFormat="1" ht="15.75">
      <c r="A164" s="31" t="s">
        <v>217</v>
      </c>
      <c r="B164" s="20" t="s">
        <v>76</v>
      </c>
      <c r="C164" s="7" t="s">
        <v>354</v>
      </c>
      <c r="D164" s="20" t="s">
        <v>218</v>
      </c>
      <c r="E164" s="106">
        <v>-287.4</v>
      </c>
      <c r="F164" s="131">
        <v>-287.4</v>
      </c>
      <c r="G164" s="100"/>
      <c r="H164" s="100"/>
    </row>
    <row r="165" spans="1:8" s="96" customFormat="1" ht="15.75">
      <c r="A165" s="31" t="s">
        <v>678</v>
      </c>
      <c r="B165" s="20" t="s">
        <v>76</v>
      </c>
      <c r="C165" s="7" t="s">
        <v>675</v>
      </c>
      <c r="D165" s="20"/>
      <c r="E165" s="106">
        <f>E166+E168</f>
        <v>5703.76</v>
      </c>
      <c r="F165" s="106">
        <f>F166+F168</f>
        <v>0</v>
      </c>
      <c r="G165" s="106">
        <f>G166+G168</f>
        <v>5703.76</v>
      </c>
      <c r="H165" s="106">
        <f>H166+H168</f>
        <v>0</v>
      </c>
    </row>
    <row r="166" spans="1:8" s="96" customFormat="1" ht="31.5">
      <c r="A166" s="31" t="s">
        <v>677</v>
      </c>
      <c r="B166" s="20" t="s">
        <v>76</v>
      </c>
      <c r="C166" s="7" t="s">
        <v>676</v>
      </c>
      <c r="D166" s="20"/>
      <c r="E166" s="106">
        <f>E167</f>
        <v>4200</v>
      </c>
      <c r="F166" s="106">
        <f>F167</f>
        <v>0</v>
      </c>
      <c r="G166" s="106">
        <f>G167</f>
        <v>4200</v>
      </c>
      <c r="H166" s="106">
        <f>H167</f>
        <v>0</v>
      </c>
    </row>
    <row r="167" spans="1:8" s="96" customFormat="1" ht="31.5">
      <c r="A167" s="31" t="s">
        <v>350</v>
      </c>
      <c r="B167" s="20" t="s">
        <v>76</v>
      </c>
      <c r="C167" s="7" t="s">
        <v>676</v>
      </c>
      <c r="D167" s="20" t="s">
        <v>269</v>
      </c>
      <c r="E167" s="106">
        <v>4200</v>
      </c>
      <c r="F167" s="144"/>
      <c r="G167" s="106">
        <v>4200</v>
      </c>
      <c r="H167" s="106"/>
    </row>
    <row r="168" spans="1:8" s="96" customFormat="1" ht="31.5">
      <c r="A168" s="31" t="s">
        <v>680</v>
      </c>
      <c r="B168" s="20" t="s">
        <v>76</v>
      </c>
      <c r="C168" s="7" t="s">
        <v>679</v>
      </c>
      <c r="D168" s="20"/>
      <c r="E168" s="106">
        <f>E169</f>
        <v>1503.76</v>
      </c>
      <c r="F168" s="106">
        <f>F169</f>
        <v>0</v>
      </c>
      <c r="G168" s="106">
        <f>G169</f>
        <v>1503.76</v>
      </c>
      <c r="H168" s="106">
        <f>H169</f>
        <v>0</v>
      </c>
    </row>
    <row r="169" spans="1:8" s="96" customFormat="1" ht="31.5">
      <c r="A169" s="31" t="s">
        <v>350</v>
      </c>
      <c r="B169" s="20" t="s">
        <v>76</v>
      </c>
      <c r="C169" s="7" t="s">
        <v>679</v>
      </c>
      <c r="D169" s="20" t="s">
        <v>269</v>
      </c>
      <c r="E169" s="106">
        <v>1503.76</v>
      </c>
      <c r="F169" s="144"/>
      <c r="G169" s="106">
        <v>1503.76</v>
      </c>
      <c r="H169" s="106"/>
    </row>
    <row r="170" spans="1:8" s="4" customFormat="1" ht="47.25">
      <c r="A170" s="31" t="s">
        <v>8</v>
      </c>
      <c r="B170" s="20" t="s">
        <v>76</v>
      </c>
      <c r="C170" s="7" t="s">
        <v>5</v>
      </c>
      <c r="D170" s="20"/>
      <c r="E170" s="106">
        <f>E171</f>
        <v>73.6128000000001</v>
      </c>
      <c r="F170" s="144">
        <f>F171</f>
        <v>60</v>
      </c>
      <c r="G170" s="106">
        <f>G171</f>
        <v>0</v>
      </c>
      <c r="H170" s="106">
        <f>H171</f>
        <v>13.612800000000107</v>
      </c>
    </row>
    <row r="171" spans="1:8" s="4" customFormat="1" ht="15.75">
      <c r="A171" s="31" t="s">
        <v>7</v>
      </c>
      <c r="B171" s="20" t="s">
        <v>76</v>
      </c>
      <c r="C171" s="7" t="s">
        <v>6</v>
      </c>
      <c r="D171" s="20"/>
      <c r="E171" s="106">
        <f>E172+E176+E178+E180+E182+E174</f>
        <v>73.6128000000001</v>
      </c>
      <c r="F171" s="106">
        <f>F172+F176+F178+F180+F182+F174</f>
        <v>60</v>
      </c>
      <c r="G171" s="106">
        <f>G172+G176+G178+G180+G182+G174</f>
        <v>0</v>
      </c>
      <c r="H171" s="106">
        <f>H172+H176+H178+H180+H182+H174</f>
        <v>13.612800000000107</v>
      </c>
    </row>
    <row r="172" spans="1:8" s="4" customFormat="1" ht="31.5" hidden="1">
      <c r="A172" s="31" t="s">
        <v>198</v>
      </c>
      <c r="B172" s="20" t="s">
        <v>76</v>
      </c>
      <c r="C172" s="7" t="s">
        <v>24</v>
      </c>
      <c r="D172" s="20"/>
      <c r="E172" s="106">
        <f>E173</f>
        <v>0</v>
      </c>
      <c r="F172" s="131">
        <f>F173</f>
        <v>0</v>
      </c>
      <c r="G172" s="100">
        <f>G173</f>
        <v>0</v>
      </c>
      <c r="H172" s="100">
        <f>H173</f>
        <v>0</v>
      </c>
    </row>
    <row r="173" spans="1:8" s="4" customFormat="1" ht="31.5" hidden="1">
      <c r="A173" s="31" t="s">
        <v>270</v>
      </c>
      <c r="B173" s="20" t="s">
        <v>76</v>
      </c>
      <c r="C173" s="7" t="s">
        <v>24</v>
      </c>
      <c r="D173" s="20" t="s">
        <v>269</v>
      </c>
      <c r="E173" s="106"/>
      <c r="F173" s="131"/>
      <c r="G173" s="100"/>
      <c r="H173" s="100"/>
    </row>
    <row r="174" spans="1:8" s="4" customFormat="1" ht="31.5">
      <c r="A174" s="31" t="s">
        <v>617</v>
      </c>
      <c r="B174" s="20" t="s">
        <v>76</v>
      </c>
      <c r="C174" s="7" t="s">
        <v>616</v>
      </c>
      <c r="D174" s="20"/>
      <c r="E174" s="106">
        <f>E175</f>
        <v>617.38966</v>
      </c>
      <c r="F174" s="106">
        <f>F175</f>
        <v>0</v>
      </c>
      <c r="G174" s="106">
        <f>G175</f>
        <v>0</v>
      </c>
      <c r="H174" s="106">
        <f>H175</f>
        <v>617.38966</v>
      </c>
    </row>
    <row r="175" spans="1:8" s="4" customFormat="1" ht="31.5">
      <c r="A175" s="31" t="s">
        <v>270</v>
      </c>
      <c r="B175" s="20" t="s">
        <v>76</v>
      </c>
      <c r="C175" s="7" t="s">
        <v>616</v>
      </c>
      <c r="D175" s="20" t="s">
        <v>269</v>
      </c>
      <c r="E175" s="106">
        <v>617.38966</v>
      </c>
      <c r="F175" s="121"/>
      <c r="G175" s="121"/>
      <c r="H175" s="121">
        <v>617.38966</v>
      </c>
    </row>
    <row r="176" spans="1:8" s="4" customFormat="1" ht="15.75">
      <c r="A176" s="31" t="s">
        <v>344</v>
      </c>
      <c r="B176" s="20" t="s">
        <v>76</v>
      </c>
      <c r="C176" s="7" t="s">
        <v>340</v>
      </c>
      <c r="D176" s="20"/>
      <c r="E176" s="106">
        <f>E177</f>
        <v>-149.95486</v>
      </c>
      <c r="F176" s="121">
        <f>F177</f>
        <v>60</v>
      </c>
      <c r="G176" s="121">
        <f>G177</f>
        <v>0</v>
      </c>
      <c r="H176" s="121">
        <f>H177</f>
        <v>-209.95486</v>
      </c>
    </row>
    <row r="177" spans="1:8" s="4" customFormat="1" ht="31.5">
      <c r="A177" s="31" t="s">
        <v>270</v>
      </c>
      <c r="B177" s="20" t="s">
        <v>76</v>
      </c>
      <c r="C177" s="7" t="s">
        <v>340</v>
      </c>
      <c r="D177" s="20" t="s">
        <v>269</v>
      </c>
      <c r="E177" s="106">
        <f>60-209.95486</f>
        <v>-149.95486</v>
      </c>
      <c r="F177" s="131">
        <v>60</v>
      </c>
      <c r="G177" s="100"/>
      <c r="H177" s="100">
        <v>-209.95486</v>
      </c>
    </row>
    <row r="178" spans="1:8" s="4" customFormat="1" ht="31.5">
      <c r="A178" s="31" t="s">
        <v>345</v>
      </c>
      <c r="B178" s="20" t="s">
        <v>76</v>
      </c>
      <c r="C178" s="7" t="s">
        <v>341</v>
      </c>
      <c r="D178" s="20"/>
      <c r="E178" s="106">
        <f>E179</f>
        <v>106.1774</v>
      </c>
      <c r="F178" s="121">
        <f>F179</f>
        <v>0</v>
      </c>
      <c r="G178" s="121">
        <f>G179</f>
        <v>0</v>
      </c>
      <c r="H178" s="121">
        <f>H179</f>
        <v>106.1774</v>
      </c>
    </row>
    <row r="179" spans="1:8" s="4" customFormat="1" ht="31.5">
      <c r="A179" s="31" t="s">
        <v>270</v>
      </c>
      <c r="B179" s="20" t="s">
        <v>76</v>
      </c>
      <c r="C179" s="7" t="s">
        <v>341</v>
      </c>
      <c r="D179" s="20" t="s">
        <v>269</v>
      </c>
      <c r="E179" s="106">
        <v>106.1774</v>
      </c>
      <c r="F179" s="131"/>
      <c r="G179" s="100"/>
      <c r="H179" s="100">
        <v>106.1774</v>
      </c>
    </row>
    <row r="180" spans="1:8" s="4" customFormat="1" ht="15.75">
      <c r="A180" s="31" t="s">
        <v>346</v>
      </c>
      <c r="B180" s="20" t="s">
        <v>76</v>
      </c>
      <c r="C180" s="7" t="s">
        <v>342</v>
      </c>
      <c r="D180" s="20"/>
      <c r="E180" s="106">
        <f>E181</f>
        <v>-499.9994</v>
      </c>
      <c r="F180" s="121">
        <f>F181</f>
        <v>0</v>
      </c>
      <c r="G180" s="121">
        <f>G181</f>
        <v>0</v>
      </c>
      <c r="H180" s="121">
        <f>H181</f>
        <v>-499.9994</v>
      </c>
    </row>
    <row r="181" spans="1:8" s="4" customFormat="1" ht="31.5">
      <c r="A181" s="31" t="s">
        <v>270</v>
      </c>
      <c r="B181" s="20" t="s">
        <v>76</v>
      </c>
      <c r="C181" s="7" t="s">
        <v>342</v>
      </c>
      <c r="D181" s="20" t="s">
        <v>269</v>
      </c>
      <c r="E181" s="106">
        <v>-499.9994</v>
      </c>
      <c r="F181" s="131"/>
      <c r="G181" s="100"/>
      <c r="H181" s="100">
        <v>-499.9994</v>
      </c>
    </row>
    <row r="182" spans="1:8" s="4" customFormat="1" ht="31.5" hidden="1">
      <c r="A182" s="31" t="s">
        <v>548</v>
      </c>
      <c r="B182" s="20" t="s">
        <v>76</v>
      </c>
      <c r="C182" s="7" t="s">
        <v>343</v>
      </c>
      <c r="D182" s="20"/>
      <c r="E182" s="106">
        <f>E183</f>
        <v>0</v>
      </c>
      <c r="F182" s="121">
        <f>F183</f>
        <v>0</v>
      </c>
      <c r="G182" s="121">
        <f>G183</f>
        <v>0</v>
      </c>
      <c r="H182" s="121">
        <f>H183</f>
        <v>0</v>
      </c>
    </row>
    <row r="183" spans="1:8" s="4" customFormat="1" ht="31.5" hidden="1">
      <c r="A183" s="31" t="s">
        <v>270</v>
      </c>
      <c r="B183" s="20" t="s">
        <v>76</v>
      </c>
      <c r="C183" s="7" t="s">
        <v>343</v>
      </c>
      <c r="D183" s="20" t="s">
        <v>269</v>
      </c>
      <c r="E183" s="144"/>
      <c r="F183" s="131"/>
      <c r="G183" s="100"/>
      <c r="H183" s="100"/>
    </row>
    <row r="184" spans="1:8" s="96" customFormat="1" ht="15.75" hidden="1">
      <c r="A184" s="31" t="s">
        <v>97</v>
      </c>
      <c r="B184" s="20" t="s">
        <v>96</v>
      </c>
      <c r="C184" s="7"/>
      <c r="D184" s="20"/>
      <c r="E184" s="144">
        <f>E188+E185</f>
        <v>0</v>
      </c>
      <c r="F184" s="144">
        <f>F188+F185</f>
        <v>0</v>
      </c>
      <c r="G184" s="144">
        <f>G188+G185</f>
        <v>0</v>
      </c>
      <c r="H184" s="144">
        <f>H188+H185</f>
        <v>0</v>
      </c>
    </row>
    <row r="185" spans="1:8" s="96" customFormat="1" ht="47.25" hidden="1">
      <c r="A185" s="31" t="s">
        <v>338</v>
      </c>
      <c r="B185" s="20" t="s">
        <v>96</v>
      </c>
      <c r="C185" s="7" t="s">
        <v>239</v>
      </c>
      <c r="D185" s="20"/>
      <c r="E185" s="144">
        <f aca="true" t="shared" si="8" ref="E185:H186">E186</f>
        <v>0</v>
      </c>
      <c r="F185" s="144">
        <f t="shared" si="8"/>
        <v>0</v>
      </c>
      <c r="G185" s="144">
        <f t="shared" si="8"/>
        <v>0</v>
      </c>
      <c r="H185" s="144">
        <f t="shared" si="8"/>
        <v>0</v>
      </c>
    </row>
    <row r="186" spans="1:8" s="96" customFormat="1" ht="47.25" hidden="1">
      <c r="A186" s="31" t="s">
        <v>119</v>
      </c>
      <c r="B186" s="20" t="s">
        <v>96</v>
      </c>
      <c r="C186" s="7" t="s">
        <v>648</v>
      </c>
      <c r="D186" s="20"/>
      <c r="E186" s="144">
        <f t="shared" si="8"/>
        <v>0</v>
      </c>
      <c r="F186" s="144">
        <f t="shared" si="8"/>
        <v>0</v>
      </c>
      <c r="G186" s="144">
        <f t="shared" si="8"/>
        <v>0</v>
      </c>
      <c r="H186" s="144">
        <f t="shared" si="8"/>
        <v>0</v>
      </c>
    </row>
    <row r="187" spans="1:8" s="96" customFormat="1" ht="15.75" hidden="1">
      <c r="A187" s="31" t="s">
        <v>28</v>
      </c>
      <c r="B187" s="20" t="s">
        <v>96</v>
      </c>
      <c r="C187" s="7" t="s">
        <v>648</v>
      </c>
      <c r="D187" s="20" t="s">
        <v>244</v>
      </c>
      <c r="E187" s="144"/>
      <c r="F187" s="131"/>
      <c r="G187" s="100"/>
      <c r="H187" s="100"/>
    </row>
    <row r="188" spans="1:8" s="96" customFormat="1" ht="47.25" hidden="1">
      <c r="A188" s="31" t="s">
        <v>134</v>
      </c>
      <c r="B188" s="20" t="s">
        <v>96</v>
      </c>
      <c r="C188" s="7" t="s">
        <v>268</v>
      </c>
      <c r="D188" s="20"/>
      <c r="E188" s="144">
        <f>E189</f>
        <v>0</v>
      </c>
      <c r="F188" s="131">
        <f>F189</f>
        <v>0</v>
      </c>
      <c r="G188" s="100">
        <f>G189</f>
        <v>0</v>
      </c>
      <c r="H188" s="100">
        <f>H189</f>
        <v>0</v>
      </c>
    </row>
    <row r="189" spans="1:8" s="96" customFormat="1" ht="15.75" hidden="1">
      <c r="A189" s="31" t="s">
        <v>135</v>
      </c>
      <c r="B189" s="20" t="s">
        <v>96</v>
      </c>
      <c r="C189" s="7" t="s">
        <v>2</v>
      </c>
      <c r="D189" s="20"/>
      <c r="E189" s="144">
        <f>E190+E192</f>
        <v>0</v>
      </c>
      <c r="F189" s="131">
        <f>F190+F192</f>
        <v>0</v>
      </c>
      <c r="G189" s="100">
        <f>G190+G192</f>
        <v>0</v>
      </c>
      <c r="H189" s="100">
        <f>H190+H192</f>
        <v>0</v>
      </c>
    </row>
    <row r="190" spans="1:8" s="96" customFormat="1" ht="15.75" hidden="1">
      <c r="A190" s="31" t="s">
        <v>118</v>
      </c>
      <c r="B190" s="20" t="s">
        <v>96</v>
      </c>
      <c r="C190" s="7" t="s">
        <v>3</v>
      </c>
      <c r="D190" s="20"/>
      <c r="E190" s="144">
        <f>E191</f>
        <v>0</v>
      </c>
      <c r="F190" s="131">
        <f>F191</f>
        <v>0</v>
      </c>
      <c r="G190" s="100">
        <f>G191</f>
        <v>0</v>
      </c>
      <c r="H190" s="100">
        <f>H191</f>
        <v>0</v>
      </c>
    </row>
    <row r="191" spans="1:8" s="96" customFormat="1" ht="15.75" hidden="1">
      <c r="A191" s="31" t="s">
        <v>216</v>
      </c>
      <c r="B191" s="20" t="s">
        <v>96</v>
      </c>
      <c r="C191" s="7" t="s">
        <v>3</v>
      </c>
      <c r="D191" s="20" t="s">
        <v>215</v>
      </c>
      <c r="E191" s="144">
        <v>0</v>
      </c>
      <c r="F191" s="131"/>
      <c r="G191" s="100"/>
      <c r="H191" s="100">
        <v>0</v>
      </c>
    </row>
    <row r="192" spans="1:8" s="96" customFormat="1" ht="47.25" hidden="1">
      <c r="A192" s="31" t="s">
        <v>289</v>
      </c>
      <c r="B192" s="20" t="s">
        <v>96</v>
      </c>
      <c r="C192" s="7" t="s">
        <v>288</v>
      </c>
      <c r="D192" s="20"/>
      <c r="E192" s="144">
        <f>E193</f>
        <v>0</v>
      </c>
      <c r="F192" s="131">
        <f>F193</f>
        <v>0</v>
      </c>
      <c r="G192" s="100">
        <f>G193</f>
        <v>0</v>
      </c>
      <c r="H192" s="100">
        <f>H193</f>
        <v>0</v>
      </c>
    </row>
    <row r="193" spans="1:8" s="96" customFormat="1" ht="15.75" hidden="1">
      <c r="A193" s="31" t="s">
        <v>28</v>
      </c>
      <c r="B193" s="20" t="s">
        <v>96</v>
      </c>
      <c r="C193" s="7" t="s">
        <v>288</v>
      </c>
      <c r="D193" s="20" t="s">
        <v>244</v>
      </c>
      <c r="E193" s="144"/>
      <c r="F193" s="131"/>
      <c r="G193" s="100"/>
      <c r="H193" s="100"/>
    </row>
    <row r="194" spans="1:8" s="96" customFormat="1" ht="15.75">
      <c r="A194" s="31" t="s">
        <v>563</v>
      </c>
      <c r="B194" s="20" t="s">
        <v>561</v>
      </c>
      <c r="C194" s="7"/>
      <c r="D194" s="20"/>
      <c r="E194" s="144">
        <f>E195</f>
        <v>-29.45</v>
      </c>
      <c r="F194" s="144">
        <f aca="true" t="shared" si="9" ref="F194:H196">F195</f>
        <v>-29.45</v>
      </c>
      <c r="G194" s="144">
        <f t="shared" si="9"/>
        <v>0</v>
      </c>
      <c r="H194" s="144">
        <f t="shared" si="9"/>
        <v>0</v>
      </c>
    </row>
    <row r="195" spans="1:8" s="96" customFormat="1" ht="47.25">
      <c r="A195" s="31" t="s">
        <v>323</v>
      </c>
      <c r="B195" s="20" t="s">
        <v>561</v>
      </c>
      <c r="C195" s="7" t="s">
        <v>268</v>
      </c>
      <c r="D195" s="20"/>
      <c r="E195" s="144">
        <f>E196</f>
        <v>-29.45</v>
      </c>
      <c r="F195" s="144">
        <f t="shared" si="9"/>
        <v>-29.45</v>
      </c>
      <c r="G195" s="144">
        <f t="shared" si="9"/>
        <v>0</v>
      </c>
      <c r="H195" s="144">
        <f t="shared" si="9"/>
        <v>0</v>
      </c>
    </row>
    <row r="196" spans="1:8" s="96" customFormat="1" ht="15.75">
      <c r="A196" s="31" t="s">
        <v>325</v>
      </c>
      <c r="B196" s="20" t="s">
        <v>561</v>
      </c>
      <c r="C196" s="7" t="s">
        <v>2</v>
      </c>
      <c r="D196" s="20"/>
      <c r="E196" s="144">
        <f>E197</f>
        <v>-29.45</v>
      </c>
      <c r="F196" s="144">
        <f t="shared" si="9"/>
        <v>-29.45</v>
      </c>
      <c r="G196" s="144">
        <f t="shared" si="9"/>
        <v>0</v>
      </c>
      <c r="H196" s="144">
        <f t="shared" si="9"/>
        <v>0</v>
      </c>
    </row>
    <row r="197" spans="1:8" s="96" customFormat="1" ht="78.75">
      <c r="A197" s="31" t="s">
        <v>564</v>
      </c>
      <c r="B197" s="20" t="s">
        <v>561</v>
      </c>
      <c r="C197" s="7" t="s">
        <v>562</v>
      </c>
      <c r="D197" s="20"/>
      <c r="E197" s="144">
        <f>E199+E198</f>
        <v>-29.45</v>
      </c>
      <c r="F197" s="144">
        <f>F199+F198</f>
        <v>-29.45</v>
      </c>
      <c r="G197" s="144">
        <f>G199+G198</f>
        <v>0</v>
      </c>
      <c r="H197" s="144">
        <f>H199+H198</f>
        <v>0</v>
      </c>
    </row>
    <row r="198" spans="1:8" s="96" customFormat="1" ht="15.75">
      <c r="A198" s="31" t="s">
        <v>216</v>
      </c>
      <c r="B198" s="20" t="s">
        <v>561</v>
      </c>
      <c r="C198" s="7" t="s">
        <v>562</v>
      </c>
      <c r="D198" s="20" t="s">
        <v>215</v>
      </c>
      <c r="E198" s="144">
        <v>-29.45</v>
      </c>
      <c r="F198" s="144">
        <v>-29.45</v>
      </c>
      <c r="G198" s="144"/>
      <c r="H198" s="144"/>
    </row>
    <row r="199" spans="1:8" s="96" customFormat="1" ht="15.75" hidden="1">
      <c r="A199" s="31" t="s">
        <v>217</v>
      </c>
      <c r="B199" s="20" t="s">
        <v>561</v>
      </c>
      <c r="C199" s="7" t="s">
        <v>562</v>
      </c>
      <c r="D199" s="20" t="s">
        <v>218</v>
      </c>
      <c r="E199" s="144"/>
      <c r="F199" s="131"/>
      <c r="G199" s="100"/>
      <c r="H199" s="100"/>
    </row>
    <row r="200" spans="1:9" s="96" customFormat="1" ht="15.75">
      <c r="A200" s="30" t="s">
        <v>176</v>
      </c>
      <c r="B200" s="15" t="s">
        <v>35</v>
      </c>
      <c r="C200" s="15"/>
      <c r="D200" s="15"/>
      <c r="E200" s="105">
        <f>E201+E216+E250+E273+E255</f>
        <v>290</v>
      </c>
      <c r="F200" s="105">
        <f>F201+F216+F250+F273+F255</f>
        <v>290</v>
      </c>
      <c r="G200" s="105">
        <f>G201+G216+G250+G273+G255</f>
        <v>0</v>
      </c>
      <c r="H200" s="105">
        <f>H201+H216+H250+H273+H255</f>
        <v>0</v>
      </c>
      <c r="I200" s="32"/>
    </row>
    <row r="201" spans="1:8" s="96" customFormat="1" ht="15.75">
      <c r="A201" s="31" t="s">
        <v>40</v>
      </c>
      <c r="B201" s="20" t="s">
        <v>36</v>
      </c>
      <c r="C201" s="20"/>
      <c r="D201" s="20"/>
      <c r="E201" s="106">
        <f>E202</f>
        <v>-2000</v>
      </c>
      <c r="F201" s="131">
        <f>F202</f>
        <v>0</v>
      </c>
      <c r="G201" s="100">
        <f>G202</f>
        <v>0</v>
      </c>
      <c r="H201" s="100">
        <f>H202</f>
        <v>-2000</v>
      </c>
    </row>
    <row r="202" spans="1:8" s="96" customFormat="1" ht="31.5">
      <c r="A202" s="31" t="s">
        <v>60</v>
      </c>
      <c r="B202" s="20" t="s">
        <v>36</v>
      </c>
      <c r="C202" s="20" t="s">
        <v>262</v>
      </c>
      <c r="D202" s="20"/>
      <c r="E202" s="106">
        <f>E203+E206+E208+E212+E214+E210</f>
        <v>-2000</v>
      </c>
      <c r="F202" s="106">
        <f>F203+F206+F208+F212+F214+F210</f>
        <v>0</v>
      </c>
      <c r="G202" s="106">
        <f>G203+G206+G208+G212+G214+G210</f>
        <v>0</v>
      </c>
      <c r="H202" s="106">
        <f>H203+H206+H208+H212+H214+H210</f>
        <v>-2000</v>
      </c>
    </row>
    <row r="203" spans="1:8" s="96" customFormat="1" ht="15.75">
      <c r="A203" s="31" t="s">
        <v>49</v>
      </c>
      <c r="B203" s="20" t="s">
        <v>36</v>
      </c>
      <c r="C203" s="20" t="s">
        <v>235</v>
      </c>
      <c r="D203" s="20"/>
      <c r="E203" s="106">
        <f>E204+E205</f>
        <v>-2000</v>
      </c>
      <c r="F203" s="131">
        <f>F204+F205</f>
        <v>0</v>
      </c>
      <c r="G203" s="100">
        <f>G204+G205</f>
        <v>0</v>
      </c>
      <c r="H203" s="100">
        <f>H204+H205</f>
        <v>-2000</v>
      </c>
    </row>
    <row r="204" spans="1:8" s="96" customFormat="1" ht="15.75">
      <c r="A204" s="31" t="s">
        <v>249</v>
      </c>
      <c r="B204" s="20" t="s">
        <v>36</v>
      </c>
      <c r="C204" s="20" t="s">
        <v>235</v>
      </c>
      <c r="D204" s="20" t="s">
        <v>248</v>
      </c>
      <c r="E204" s="106"/>
      <c r="F204" s="131"/>
      <c r="G204" s="100"/>
      <c r="H204" s="100"/>
    </row>
    <row r="205" spans="1:8" s="96" customFormat="1" ht="31.5">
      <c r="A205" s="31" t="s">
        <v>232</v>
      </c>
      <c r="B205" s="20" t="s">
        <v>36</v>
      </c>
      <c r="C205" s="20" t="s">
        <v>235</v>
      </c>
      <c r="D205" s="20" t="s">
        <v>233</v>
      </c>
      <c r="E205" s="106">
        <v>-2000</v>
      </c>
      <c r="F205" s="131"/>
      <c r="G205" s="100"/>
      <c r="H205" s="100">
        <v>-2000</v>
      </c>
    </row>
    <row r="206" spans="1:8" s="96" customFormat="1" ht="63" hidden="1">
      <c r="A206" s="31" t="s">
        <v>293</v>
      </c>
      <c r="B206" s="20" t="s">
        <v>36</v>
      </c>
      <c r="C206" s="20" t="s">
        <v>292</v>
      </c>
      <c r="D206" s="20"/>
      <c r="E206" s="106">
        <f>E207</f>
        <v>0</v>
      </c>
      <c r="F206" s="131">
        <f>F207</f>
        <v>0</v>
      </c>
      <c r="G206" s="100">
        <f>G207</f>
        <v>0</v>
      </c>
      <c r="H206" s="100">
        <f>H207</f>
        <v>0</v>
      </c>
    </row>
    <row r="207" spans="1:8" s="96" customFormat="1" ht="31.5" hidden="1">
      <c r="A207" s="31" t="s">
        <v>232</v>
      </c>
      <c r="B207" s="20" t="s">
        <v>36</v>
      </c>
      <c r="C207" s="20" t="s">
        <v>292</v>
      </c>
      <c r="D207" s="20" t="s">
        <v>233</v>
      </c>
      <c r="E207" s="106"/>
      <c r="F207" s="131"/>
      <c r="G207" s="100"/>
      <c r="H207" s="100"/>
    </row>
    <row r="208" spans="1:8" s="96" customFormat="1" ht="47.25" hidden="1">
      <c r="A208" s="31" t="s">
        <v>119</v>
      </c>
      <c r="B208" s="20" t="s">
        <v>36</v>
      </c>
      <c r="C208" s="20" t="s">
        <v>98</v>
      </c>
      <c r="D208" s="20"/>
      <c r="E208" s="106">
        <f>E209</f>
        <v>0</v>
      </c>
      <c r="F208" s="131">
        <f>F209</f>
        <v>0</v>
      </c>
      <c r="G208" s="100">
        <f>G209</f>
        <v>0</v>
      </c>
      <c r="H208" s="100">
        <f>H209</f>
        <v>0</v>
      </c>
    </row>
    <row r="209" spans="1:8" s="96" customFormat="1" ht="31.5" hidden="1">
      <c r="A209" s="31" t="s">
        <v>232</v>
      </c>
      <c r="B209" s="20" t="s">
        <v>36</v>
      </c>
      <c r="C209" s="20" t="s">
        <v>98</v>
      </c>
      <c r="D209" s="20" t="s">
        <v>233</v>
      </c>
      <c r="E209" s="106"/>
      <c r="F209" s="131"/>
      <c r="G209" s="100"/>
      <c r="H209" s="100"/>
    </row>
    <row r="210" spans="1:8" s="96" customFormat="1" ht="47.25" hidden="1">
      <c r="A210" s="31" t="s">
        <v>592</v>
      </c>
      <c r="B210" s="20" t="s">
        <v>36</v>
      </c>
      <c r="C210" s="20" t="s">
        <v>598</v>
      </c>
      <c r="D210" s="20"/>
      <c r="E210" s="106">
        <f>E211</f>
        <v>0</v>
      </c>
      <c r="F210" s="106">
        <f>F211</f>
        <v>0</v>
      </c>
      <c r="G210" s="106">
        <f>G211</f>
        <v>0</v>
      </c>
      <c r="H210" s="106">
        <f>H211</f>
        <v>0</v>
      </c>
    </row>
    <row r="211" spans="1:8" s="96" customFormat="1" ht="31.5" hidden="1">
      <c r="A211" s="31" t="s">
        <v>232</v>
      </c>
      <c r="B211" s="20" t="s">
        <v>36</v>
      </c>
      <c r="C211" s="20" t="s">
        <v>598</v>
      </c>
      <c r="D211" s="20" t="s">
        <v>233</v>
      </c>
      <c r="E211" s="106">
        <v>0</v>
      </c>
      <c r="F211" s="131"/>
      <c r="G211" s="100">
        <v>0</v>
      </c>
      <c r="H211" s="100"/>
    </row>
    <row r="212" spans="1:8" s="96" customFormat="1" ht="157.5" customHeight="1" hidden="1">
      <c r="A212" s="31" t="s">
        <v>108</v>
      </c>
      <c r="B212" s="20" t="s">
        <v>36</v>
      </c>
      <c r="C212" s="20" t="s">
        <v>195</v>
      </c>
      <c r="D212" s="20"/>
      <c r="E212" s="106">
        <f>E213</f>
        <v>0</v>
      </c>
      <c r="F212" s="131">
        <f>F213</f>
        <v>0</v>
      </c>
      <c r="G212" s="100">
        <f>G213</f>
        <v>0</v>
      </c>
      <c r="H212" s="100">
        <f>H213</f>
        <v>0</v>
      </c>
    </row>
    <row r="213" spans="1:8" s="96" customFormat="1" ht="31.5" hidden="1">
      <c r="A213" s="31" t="s">
        <v>232</v>
      </c>
      <c r="B213" s="20" t="s">
        <v>36</v>
      </c>
      <c r="C213" s="20" t="s">
        <v>195</v>
      </c>
      <c r="D213" s="20" t="s">
        <v>233</v>
      </c>
      <c r="E213" s="106">
        <v>0</v>
      </c>
      <c r="F213" s="131"/>
      <c r="G213" s="100">
        <v>0</v>
      </c>
      <c r="H213" s="100"/>
    </row>
    <row r="214" spans="1:8" s="96" customFormat="1" ht="173.25" hidden="1">
      <c r="A214" s="31" t="s">
        <v>120</v>
      </c>
      <c r="B214" s="20" t="s">
        <v>36</v>
      </c>
      <c r="C214" s="20" t="s">
        <v>194</v>
      </c>
      <c r="D214" s="20"/>
      <c r="E214" s="106">
        <f>E215</f>
        <v>0</v>
      </c>
      <c r="F214" s="131">
        <f>F215</f>
        <v>0</v>
      </c>
      <c r="G214" s="100">
        <f>G215</f>
        <v>0</v>
      </c>
      <c r="H214" s="100">
        <f>H215</f>
        <v>0</v>
      </c>
    </row>
    <row r="215" spans="1:8" s="96" customFormat="1" ht="31.5" hidden="1">
      <c r="A215" s="31" t="s">
        <v>232</v>
      </c>
      <c r="B215" s="20" t="s">
        <v>36</v>
      </c>
      <c r="C215" s="20" t="s">
        <v>194</v>
      </c>
      <c r="D215" s="20" t="s">
        <v>233</v>
      </c>
      <c r="E215" s="106">
        <v>0</v>
      </c>
      <c r="F215" s="131"/>
      <c r="G215" s="100">
        <v>0</v>
      </c>
      <c r="H215" s="100"/>
    </row>
    <row r="216" spans="1:8" s="96" customFormat="1" ht="15.75">
      <c r="A216" s="31" t="s">
        <v>41</v>
      </c>
      <c r="B216" s="20" t="s">
        <v>177</v>
      </c>
      <c r="C216" s="20"/>
      <c r="D216" s="20"/>
      <c r="E216" s="106">
        <f>E217+E240+E243+E234</f>
        <v>1290</v>
      </c>
      <c r="F216" s="106">
        <f>F217+F240+F243+F234</f>
        <v>290</v>
      </c>
      <c r="G216" s="106">
        <f>G217+G240+G243+G234</f>
        <v>0</v>
      </c>
      <c r="H216" s="106">
        <f>H217+H240+H243+H234</f>
        <v>1000</v>
      </c>
    </row>
    <row r="217" spans="1:8" s="96" customFormat="1" ht="31.5">
      <c r="A217" s="31" t="s">
        <v>60</v>
      </c>
      <c r="B217" s="20" t="s">
        <v>177</v>
      </c>
      <c r="C217" s="20" t="s">
        <v>262</v>
      </c>
      <c r="D217" s="20"/>
      <c r="E217" s="106">
        <f>E218+E220+E228+E230+E224+E222+E226+E232</f>
        <v>1000</v>
      </c>
      <c r="F217" s="106">
        <f>F218+F220+F228+F230+F224+F222+F226+F232</f>
        <v>0</v>
      </c>
      <c r="G217" s="106">
        <f>G218+G220+G228+G230+G224+G222+G226+G232</f>
        <v>0</v>
      </c>
      <c r="H217" s="106">
        <f>H218+H220+H228+H230+H224+H222+H226+H232</f>
        <v>1000</v>
      </c>
    </row>
    <row r="218" spans="1:8" s="96" customFormat="1" ht="31.5">
      <c r="A218" s="31" t="s">
        <v>121</v>
      </c>
      <c r="B218" s="20" t="s">
        <v>177</v>
      </c>
      <c r="C218" s="20" t="s">
        <v>236</v>
      </c>
      <c r="D218" s="20"/>
      <c r="E218" s="106">
        <f>E219</f>
        <v>1000</v>
      </c>
      <c r="F218" s="131">
        <f>F219</f>
        <v>0</v>
      </c>
      <c r="G218" s="100">
        <f>G219</f>
        <v>0</v>
      </c>
      <c r="H218" s="100">
        <f>H219</f>
        <v>1000</v>
      </c>
    </row>
    <row r="219" spans="1:8" s="96" customFormat="1" ht="31.5">
      <c r="A219" s="31" t="s">
        <v>232</v>
      </c>
      <c r="B219" s="20" t="s">
        <v>177</v>
      </c>
      <c r="C219" s="20" t="s">
        <v>236</v>
      </c>
      <c r="D219" s="20" t="s">
        <v>233</v>
      </c>
      <c r="E219" s="106">
        <v>1000</v>
      </c>
      <c r="F219" s="131"/>
      <c r="G219" s="100"/>
      <c r="H219" s="100">
        <v>1000</v>
      </c>
    </row>
    <row r="220" spans="1:8" s="96" customFormat="1" ht="15.75" hidden="1">
      <c r="A220" s="31" t="s">
        <v>47</v>
      </c>
      <c r="B220" s="20" t="s">
        <v>177</v>
      </c>
      <c r="C220" s="20" t="s">
        <v>238</v>
      </c>
      <c r="D220" s="20"/>
      <c r="E220" s="106">
        <f>E221</f>
        <v>0</v>
      </c>
      <c r="F220" s="131">
        <f>F221</f>
        <v>0</v>
      </c>
      <c r="G220" s="100">
        <f>G221</f>
        <v>0</v>
      </c>
      <c r="H220" s="100">
        <f>H221</f>
        <v>0</v>
      </c>
    </row>
    <row r="221" spans="1:8" s="96" customFormat="1" ht="31.5" hidden="1">
      <c r="A221" s="31" t="s">
        <v>232</v>
      </c>
      <c r="B221" s="20" t="s">
        <v>177</v>
      </c>
      <c r="C221" s="20" t="s">
        <v>238</v>
      </c>
      <c r="D221" s="20" t="s">
        <v>233</v>
      </c>
      <c r="E221" s="106"/>
      <c r="F221" s="131"/>
      <c r="G221" s="100"/>
      <c r="H221" s="100"/>
    </row>
    <row r="222" spans="1:8" s="96" customFormat="1" ht="31.5" hidden="1">
      <c r="A222" s="31" t="s">
        <v>604</v>
      </c>
      <c r="B222" s="20" t="s">
        <v>177</v>
      </c>
      <c r="C222" s="20" t="s">
        <v>603</v>
      </c>
      <c r="D222" s="20"/>
      <c r="E222" s="106">
        <f>E223</f>
        <v>0</v>
      </c>
      <c r="F222" s="106">
        <f>F223</f>
        <v>0</v>
      </c>
      <c r="G222" s="106">
        <f>G223</f>
        <v>0</v>
      </c>
      <c r="H222" s="106">
        <f>H223</f>
        <v>0</v>
      </c>
    </row>
    <row r="223" spans="1:8" s="96" customFormat="1" ht="31.5" hidden="1">
      <c r="A223" s="31" t="s">
        <v>232</v>
      </c>
      <c r="B223" s="20" t="s">
        <v>177</v>
      </c>
      <c r="C223" s="20" t="s">
        <v>603</v>
      </c>
      <c r="D223" s="20" t="s">
        <v>233</v>
      </c>
      <c r="E223" s="106">
        <v>0</v>
      </c>
      <c r="F223" s="131"/>
      <c r="G223" s="100"/>
      <c r="H223" s="100">
        <v>0</v>
      </c>
    </row>
    <row r="224" spans="1:8" s="96" customFormat="1" ht="47.25" hidden="1">
      <c r="A224" s="31" t="s">
        <v>119</v>
      </c>
      <c r="B224" s="20" t="s">
        <v>177</v>
      </c>
      <c r="C224" s="20" t="s">
        <v>98</v>
      </c>
      <c r="D224" s="20"/>
      <c r="E224" s="106">
        <f>E225</f>
        <v>0</v>
      </c>
      <c r="F224" s="131">
        <f>F225</f>
        <v>0</v>
      </c>
      <c r="G224" s="100">
        <f>G225</f>
        <v>0</v>
      </c>
      <c r="H224" s="100">
        <f>H225</f>
        <v>0</v>
      </c>
    </row>
    <row r="225" spans="1:8" s="96" customFormat="1" ht="31.5" hidden="1">
      <c r="A225" s="31" t="s">
        <v>232</v>
      </c>
      <c r="B225" s="20" t="s">
        <v>177</v>
      </c>
      <c r="C225" s="20" t="s">
        <v>98</v>
      </c>
      <c r="D225" s="20" t="s">
        <v>233</v>
      </c>
      <c r="E225" s="106"/>
      <c r="F225" s="131"/>
      <c r="G225" s="100"/>
      <c r="H225" s="100"/>
    </row>
    <row r="226" spans="1:8" s="96" customFormat="1" ht="63" hidden="1">
      <c r="A226" s="31" t="s">
        <v>621</v>
      </c>
      <c r="B226" s="20" t="s">
        <v>177</v>
      </c>
      <c r="C226" s="20" t="s">
        <v>629</v>
      </c>
      <c r="D226" s="20"/>
      <c r="E226" s="106">
        <f>E227</f>
        <v>0</v>
      </c>
      <c r="F226" s="106">
        <f>F227</f>
        <v>0</v>
      </c>
      <c r="G226" s="106">
        <f>G227</f>
        <v>0</v>
      </c>
      <c r="H226" s="106">
        <f>H227</f>
        <v>0</v>
      </c>
    </row>
    <row r="227" spans="1:8" s="96" customFormat="1" ht="31.5" hidden="1">
      <c r="A227" s="31" t="s">
        <v>232</v>
      </c>
      <c r="B227" s="20" t="s">
        <v>177</v>
      </c>
      <c r="C227" s="20" t="s">
        <v>629</v>
      </c>
      <c r="D227" s="20" t="s">
        <v>233</v>
      </c>
      <c r="E227" s="106"/>
      <c r="F227" s="131"/>
      <c r="G227" s="100"/>
      <c r="H227" s="100"/>
    </row>
    <row r="228" spans="1:8" s="96" customFormat="1" ht="141.75" hidden="1">
      <c r="A228" s="31" t="s">
        <v>122</v>
      </c>
      <c r="B228" s="20" t="s">
        <v>177</v>
      </c>
      <c r="C228" s="20" t="s">
        <v>196</v>
      </c>
      <c r="D228" s="20"/>
      <c r="E228" s="106">
        <f>E229</f>
        <v>0</v>
      </c>
      <c r="F228" s="131">
        <f>F229</f>
        <v>0</v>
      </c>
      <c r="G228" s="100">
        <f>G229</f>
        <v>0</v>
      </c>
      <c r="H228" s="100">
        <f>H229</f>
        <v>0</v>
      </c>
    </row>
    <row r="229" spans="1:8" s="96" customFormat="1" ht="31.5" hidden="1">
      <c r="A229" s="31" t="s">
        <v>232</v>
      </c>
      <c r="B229" s="20" t="s">
        <v>177</v>
      </c>
      <c r="C229" s="20" t="s">
        <v>196</v>
      </c>
      <c r="D229" s="20" t="s">
        <v>233</v>
      </c>
      <c r="E229" s="106">
        <v>0</v>
      </c>
      <c r="F229" s="131"/>
      <c r="G229" s="100">
        <v>0</v>
      </c>
      <c r="H229" s="100"/>
    </row>
    <row r="230" spans="1:8" s="96" customFormat="1" ht="157.5" hidden="1">
      <c r="A230" s="31" t="s">
        <v>285</v>
      </c>
      <c r="B230" s="20" t="s">
        <v>177</v>
      </c>
      <c r="C230" s="20" t="s">
        <v>197</v>
      </c>
      <c r="D230" s="20"/>
      <c r="E230" s="106">
        <f>E231</f>
        <v>0</v>
      </c>
      <c r="F230" s="131">
        <f>F231</f>
        <v>0</v>
      </c>
      <c r="G230" s="100">
        <f>G231</f>
        <v>0</v>
      </c>
      <c r="H230" s="100">
        <f>H231</f>
        <v>0</v>
      </c>
    </row>
    <row r="231" spans="1:8" s="96" customFormat="1" ht="31.5" hidden="1">
      <c r="A231" s="31" t="s">
        <v>232</v>
      </c>
      <c r="B231" s="20" t="s">
        <v>177</v>
      </c>
      <c r="C231" s="20" t="s">
        <v>197</v>
      </c>
      <c r="D231" s="20" t="s">
        <v>233</v>
      </c>
      <c r="E231" s="106"/>
      <c r="F231" s="131"/>
      <c r="G231" s="100"/>
      <c r="H231" s="100"/>
    </row>
    <row r="232" spans="1:8" s="96" customFormat="1" ht="15.75" hidden="1">
      <c r="A232" s="31" t="s">
        <v>104</v>
      </c>
      <c r="B232" s="20" t="s">
        <v>177</v>
      </c>
      <c r="C232" s="20" t="s">
        <v>644</v>
      </c>
      <c r="D232" s="20"/>
      <c r="E232" s="106">
        <f>E233</f>
        <v>0</v>
      </c>
      <c r="F232" s="106">
        <f>F233</f>
        <v>0</v>
      </c>
      <c r="G232" s="106">
        <f>G233</f>
        <v>0</v>
      </c>
      <c r="H232" s="106">
        <f>H233</f>
        <v>0</v>
      </c>
    </row>
    <row r="233" spans="1:8" s="96" customFormat="1" ht="31.5" hidden="1">
      <c r="A233" s="31" t="s">
        <v>232</v>
      </c>
      <c r="B233" s="20" t="s">
        <v>177</v>
      </c>
      <c r="C233" s="20" t="s">
        <v>644</v>
      </c>
      <c r="D233" s="20" t="s">
        <v>233</v>
      </c>
      <c r="E233" s="106"/>
      <c r="F233" s="144"/>
      <c r="G233" s="106"/>
      <c r="H233" s="106"/>
    </row>
    <row r="234" spans="1:8" s="96" customFormat="1" ht="31.5" hidden="1">
      <c r="A234" s="31" t="s">
        <v>640</v>
      </c>
      <c r="B234" s="20" t="s">
        <v>177</v>
      </c>
      <c r="C234" s="20" t="s">
        <v>253</v>
      </c>
      <c r="D234" s="20"/>
      <c r="E234" s="106">
        <f>E235</f>
        <v>0</v>
      </c>
      <c r="F234" s="106">
        <f>F235</f>
        <v>0</v>
      </c>
      <c r="G234" s="106">
        <f>G235</f>
        <v>0</v>
      </c>
      <c r="H234" s="106">
        <f>H235</f>
        <v>0</v>
      </c>
    </row>
    <row r="235" spans="1:8" s="96" customFormat="1" ht="15.75" hidden="1">
      <c r="A235" s="31" t="s">
        <v>641</v>
      </c>
      <c r="B235" s="20" t="s">
        <v>177</v>
      </c>
      <c r="C235" s="20" t="s">
        <v>637</v>
      </c>
      <c r="D235" s="20"/>
      <c r="E235" s="106">
        <f>E236+E238</f>
        <v>0</v>
      </c>
      <c r="F235" s="106">
        <f>F236+F238</f>
        <v>0</v>
      </c>
      <c r="G235" s="106">
        <f>G236+G238</f>
        <v>0</v>
      </c>
      <c r="H235" s="106">
        <f>H236+H238</f>
        <v>0</v>
      </c>
    </row>
    <row r="236" spans="1:8" s="96" customFormat="1" ht="31.5" hidden="1">
      <c r="A236" s="31" t="s">
        <v>642</v>
      </c>
      <c r="B236" s="20" t="s">
        <v>177</v>
      </c>
      <c r="C236" s="20" t="s">
        <v>638</v>
      </c>
      <c r="D236" s="20"/>
      <c r="E236" s="106">
        <f>E237</f>
        <v>0</v>
      </c>
      <c r="F236" s="106">
        <f>F237</f>
        <v>0</v>
      </c>
      <c r="G236" s="106">
        <f>G237</f>
        <v>0</v>
      </c>
      <c r="H236" s="106">
        <f>H237</f>
        <v>0</v>
      </c>
    </row>
    <row r="237" spans="1:8" s="96" customFormat="1" ht="31.5" hidden="1">
      <c r="A237" s="31" t="s">
        <v>232</v>
      </c>
      <c r="B237" s="20" t="s">
        <v>177</v>
      </c>
      <c r="C237" s="20" t="s">
        <v>638</v>
      </c>
      <c r="D237" s="20" t="s">
        <v>233</v>
      </c>
      <c r="E237" s="106"/>
      <c r="F237" s="106"/>
      <c r="G237" s="106"/>
      <c r="H237" s="106"/>
    </row>
    <row r="238" spans="1:8" s="96" customFormat="1" ht="31.5" hidden="1">
      <c r="A238" s="31" t="s">
        <v>643</v>
      </c>
      <c r="B238" s="20" t="s">
        <v>177</v>
      </c>
      <c r="C238" s="20" t="s">
        <v>639</v>
      </c>
      <c r="D238" s="20"/>
      <c r="E238" s="106">
        <f>E239</f>
        <v>0</v>
      </c>
      <c r="F238" s="106">
        <f>F239</f>
        <v>0</v>
      </c>
      <c r="G238" s="106">
        <f>G239</f>
        <v>0</v>
      </c>
      <c r="H238" s="106">
        <f>H239</f>
        <v>0</v>
      </c>
    </row>
    <row r="239" spans="1:8" s="96" customFormat="1" ht="31.5" hidden="1">
      <c r="A239" s="31" t="s">
        <v>232</v>
      </c>
      <c r="B239" s="20" t="s">
        <v>177</v>
      </c>
      <c r="C239" s="20" t="s">
        <v>639</v>
      </c>
      <c r="D239" s="20" t="s">
        <v>233</v>
      </c>
      <c r="E239" s="106"/>
      <c r="F239" s="106"/>
      <c r="G239" s="106"/>
      <c r="H239" s="106"/>
    </row>
    <row r="240" spans="1:8" s="96" customFormat="1" ht="47.25" hidden="1">
      <c r="A240" s="31" t="s">
        <v>124</v>
      </c>
      <c r="B240" s="20" t="s">
        <v>177</v>
      </c>
      <c r="C240" s="20" t="s">
        <v>241</v>
      </c>
      <c r="D240" s="20"/>
      <c r="E240" s="106">
        <f>E241</f>
        <v>0</v>
      </c>
      <c r="F240" s="131">
        <f aca="true" t="shared" si="10" ref="F240:H241">F241</f>
        <v>0</v>
      </c>
      <c r="G240" s="100">
        <f t="shared" si="10"/>
        <v>0</v>
      </c>
      <c r="H240" s="100">
        <f t="shared" si="10"/>
        <v>0</v>
      </c>
    </row>
    <row r="241" spans="1:8" s="96" customFormat="1" ht="110.25" hidden="1">
      <c r="A241" s="31" t="s">
        <v>123</v>
      </c>
      <c r="B241" s="20" t="s">
        <v>177</v>
      </c>
      <c r="C241" s="20" t="s">
        <v>267</v>
      </c>
      <c r="D241" s="20"/>
      <c r="E241" s="106">
        <f>E242</f>
        <v>0</v>
      </c>
      <c r="F241" s="131">
        <f t="shared" si="10"/>
        <v>0</v>
      </c>
      <c r="G241" s="100">
        <f t="shared" si="10"/>
        <v>0</v>
      </c>
      <c r="H241" s="100">
        <f t="shared" si="10"/>
        <v>0</v>
      </c>
    </row>
    <row r="242" spans="1:8" s="96" customFormat="1" ht="15.75" hidden="1">
      <c r="A242" s="31" t="s">
        <v>249</v>
      </c>
      <c r="B242" s="20" t="s">
        <v>177</v>
      </c>
      <c r="C242" s="20" t="s">
        <v>267</v>
      </c>
      <c r="D242" s="20" t="s">
        <v>248</v>
      </c>
      <c r="E242" s="106"/>
      <c r="F242" s="131"/>
      <c r="G242" s="100"/>
      <c r="H242" s="100"/>
    </row>
    <row r="243" spans="1:8" s="96" customFormat="1" ht="31.5">
      <c r="A243" s="16" t="s">
        <v>127</v>
      </c>
      <c r="B243" s="20" t="s">
        <v>177</v>
      </c>
      <c r="C243" s="20" t="s">
        <v>66</v>
      </c>
      <c r="D243" s="20"/>
      <c r="E243" s="106">
        <f>E244+E248+E246</f>
        <v>290</v>
      </c>
      <c r="F243" s="106">
        <f>F244+F248+F246</f>
        <v>290</v>
      </c>
      <c r="G243" s="106">
        <f>G244+G248+G246</f>
        <v>0</v>
      </c>
      <c r="H243" s="106">
        <f>H244+H248+H246</f>
        <v>0</v>
      </c>
    </row>
    <row r="244" spans="1:8" s="96" customFormat="1" ht="15.75">
      <c r="A244" s="16" t="s">
        <v>47</v>
      </c>
      <c r="B244" s="20" t="s">
        <v>177</v>
      </c>
      <c r="C244" s="20" t="s">
        <v>275</v>
      </c>
      <c r="D244" s="20"/>
      <c r="E244" s="106">
        <f>E245</f>
        <v>290</v>
      </c>
      <c r="F244" s="131">
        <f>F245</f>
        <v>290</v>
      </c>
      <c r="G244" s="100">
        <f>G245</f>
        <v>0</v>
      </c>
      <c r="H244" s="100">
        <f>H245</f>
        <v>0</v>
      </c>
    </row>
    <row r="245" spans="1:8" s="96" customFormat="1" ht="31.5">
      <c r="A245" s="16" t="s">
        <v>232</v>
      </c>
      <c r="B245" s="20" t="s">
        <v>177</v>
      </c>
      <c r="C245" s="20" t="s">
        <v>275</v>
      </c>
      <c r="D245" s="20" t="s">
        <v>233</v>
      </c>
      <c r="E245" s="106">
        <v>290</v>
      </c>
      <c r="F245" s="131">
        <v>290</v>
      </c>
      <c r="G245" s="100"/>
      <c r="H245" s="100">
        <v>0</v>
      </c>
    </row>
    <row r="246" spans="1:8" s="96" customFormat="1" ht="47.25" hidden="1">
      <c r="A246" s="31" t="s">
        <v>119</v>
      </c>
      <c r="B246" s="20" t="s">
        <v>177</v>
      </c>
      <c r="C246" s="20" t="s">
        <v>99</v>
      </c>
      <c r="D246" s="20"/>
      <c r="E246" s="106">
        <f>E247</f>
        <v>0</v>
      </c>
      <c r="F246" s="106">
        <f>F247</f>
        <v>0</v>
      </c>
      <c r="G246" s="106">
        <f>G247</f>
        <v>0</v>
      </c>
      <c r="H246" s="106">
        <f>H247</f>
        <v>0</v>
      </c>
    </row>
    <row r="247" spans="1:8" s="96" customFormat="1" ht="31.5" hidden="1">
      <c r="A247" s="31" t="s">
        <v>232</v>
      </c>
      <c r="B247" s="20" t="s">
        <v>177</v>
      </c>
      <c r="C247" s="20" t="s">
        <v>99</v>
      </c>
      <c r="D247" s="20" t="s">
        <v>233</v>
      </c>
      <c r="E247" s="106"/>
      <c r="F247" s="144"/>
      <c r="G247" s="106"/>
      <c r="H247" s="106"/>
    </row>
    <row r="248" spans="1:8" s="96" customFormat="1" ht="63" hidden="1">
      <c r="A248" s="31" t="s">
        <v>621</v>
      </c>
      <c r="B248" s="20" t="s">
        <v>177</v>
      </c>
      <c r="C248" s="20" t="s">
        <v>630</v>
      </c>
      <c r="D248" s="20"/>
      <c r="E248" s="106">
        <f>E249</f>
        <v>0</v>
      </c>
      <c r="F248" s="106">
        <f>F249</f>
        <v>0</v>
      </c>
      <c r="G248" s="106">
        <f>G249</f>
        <v>0</v>
      </c>
      <c r="H248" s="106">
        <f>H249</f>
        <v>0</v>
      </c>
    </row>
    <row r="249" spans="1:8" s="96" customFormat="1" ht="31.5" hidden="1">
      <c r="A249" s="31" t="s">
        <v>232</v>
      </c>
      <c r="B249" s="20" t="s">
        <v>177</v>
      </c>
      <c r="C249" s="20" t="s">
        <v>630</v>
      </c>
      <c r="D249" s="20" t="s">
        <v>233</v>
      </c>
      <c r="E249" s="106"/>
      <c r="F249" s="131"/>
      <c r="G249" s="100"/>
      <c r="H249" s="100"/>
    </row>
    <row r="250" spans="1:8" s="96" customFormat="1" ht="15.75" hidden="1">
      <c r="A250" s="31" t="s">
        <v>283</v>
      </c>
      <c r="B250" s="20" t="s">
        <v>37</v>
      </c>
      <c r="C250" s="20"/>
      <c r="D250" s="20"/>
      <c r="E250" s="106">
        <f>E252</f>
        <v>0</v>
      </c>
      <c r="F250" s="131">
        <f>F252</f>
        <v>0</v>
      </c>
      <c r="G250" s="100">
        <f>G252</f>
        <v>0</v>
      </c>
      <c r="H250" s="100">
        <f>H252</f>
        <v>0</v>
      </c>
    </row>
    <row r="251" spans="1:8" s="96" customFormat="1" ht="31.5" hidden="1">
      <c r="A251" s="31" t="s">
        <v>60</v>
      </c>
      <c r="B251" s="20" t="s">
        <v>37</v>
      </c>
      <c r="C251" s="20" t="s">
        <v>262</v>
      </c>
      <c r="D251" s="20"/>
      <c r="E251" s="106">
        <f>E252</f>
        <v>0</v>
      </c>
      <c r="F251" s="131">
        <f>F252</f>
        <v>0</v>
      </c>
      <c r="G251" s="100">
        <f>G252</f>
        <v>0</v>
      </c>
      <c r="H251" s="100">
        <f>H252</f>
        <v>0</v>
      </c>
    </row>
    <row r="252" spans="1:8" s="96" customFormat="1" ht="15.75" hidden="1">
      <c r="A252" s="31" t="s">
        <v>274</v>
      </c>
      <c r="B252" s="20" t="s">
        <v>37</v>
      </c>
      <c r="C252" s="20" t="s">
        <v>230</v>
      </c>
      <c r="D252" s="20"/>
      <c r="E252" s="106">
        <f>E253+E254</f>
        <v>0</v>
      </c>
      <c r="F252" s="131">
        <f>F253+F254</f>
        <v>0</v>
      </c>
      <c r="G252" s="100">
        <f>G253+G254</f>
        <v>0</v>
      </c>
      <c r="H252" s="100">
        <f>H253+H254</f>
        <v>0</v>
      </c>
    </row>
    <row r="253" spans="1:8" s="96" customFormat="1" ht="47.25" hidden="1">
      <c r="A253" s="31" t="s">
        <v>213</v>
      </c>
      <c r="B253" s="20" t="s">
        <v>37</v>
      </c>
      <c r="C253" s="20" t="s">
        <v>230</v>
      </c>
      <c r="D253" s="20" t="s">
        <v>214</v>
      </c>
      <c r="E253" s="106"/>
      <c r="F253" s="131"/>
      <c r="G253" s="100"/>
      <c r="H253" s="100"/>
    </row>
    <row r="254" spans="1:8" s="96" customFormat="1" ht="15.75" hidden="1">
      <c r="A254" s="31" t="s">
        <v>216</v>
      </c>
      <c r="B254" s="20" t="s">
        <v>37</v>
      </c>
      <c r="C254" s="20" t="s">
        <v>230</v>
      </c>
      <c r="D254" s="20" t="s">
        <v>215</v>
      </c>
      <c r="E254" s="106"/>
      <c r="F254" s="131"/>
      <c r="G254" s="100"/>
      <c r="H254" s="100"/>
    </row>
    <row r="255" spans="1:8" s="96" customFormat="1" ht="15.75" hidden="1">
      <c r="A255" s="31" t="s">
        <v>186</v>
      </c>
      <c r="B255" s="20" t="s">
        <v>178</v>
      </c>
      <c r="C255" s="20"/>
      <c r="D255" s="20"/>
      <c r="E255" s="106">
        <f>E266+E256+E263</f>
        <v>0</v>
      </c>
      <c r="F255" s="131">
        <f>F266+F256+F263</f>
        <v>0</v>
      </c>
      <c r="G255" s="100">
        <f>G266+G256+G263</f>
        <v>0</v>
      </c>
      <c r="H255" s="100">
        <f>H266+H256+H263</f>
        <v>0</v>
      </c>
    </row>
    <row r="256" spans="1:8" s="96" customFormat="1" ht="31.5" hidden="1">
      <c r="A256" s="31" t="s">
        <v>60</v>
      </c>
      <c r="B256" s="20" t="s">
        <v>178</v>
      </c>
      <c r="C256" s="20" t="s">
        <v>262</v>
      </c>
      <c r="D256" s="20"/>
      <c r="E256" s="106">
        <f>E260+E257</f>
        <v>0</v>
      </c>
      <c r="F256" s="106">
        <f>F260+F257</f>
        <v>0</v>
      </c>
      <c r="G256" s="106">
        <f>G260+G257</f>
        <v>0</v>
      </c>
      <c r="H256" s="106">
        <f>H260+H257</f>
        <v>0</v>
      </c>
    </row>
    <row r="257" spans="1:8" s="96" customFormat="1" ht="47.25" hidden="1">
      <c r="A257" s="31" t="s">
        <v>295</v>
      </c>
      <c r="B257" s="20" t="s">
        <v>178</v>
      </c>
      <c r="C257" s="20" t="s">
        <v>294</v>
      </c>
      <c r="D257" s="20"/>
      <c r="E257" s="106">
        <f>E259+E258</f>
        <v>0</v>
      </c>
      <c r="F257" s="106">
        <f>F259+F258</f>
        <v>0</v>
      </c>
      <c r="G257" s="106">
        <f>G259+G258</f>
        <v>0</v>
      </c>
      <c r="H257" s="106">
        <f>H259+H258</f>
        <v>0</v>
      </c>
    </row>
    <row r="258" spans="1:8" s="96" customFormat="1" ht="15.75" hidden="1">
      <c r="A258" s="31" t="s">
        <v>249</v>
      </c>
      <c r="B258" s="20" t="s">
        <v>178</v>
      </c>
      <c r="C258" s="20" t="s">
        <v>294</v>
      </c>
      <c r="D258" s="20" t="s">
        <v>248</v>
      </c>
      <c r="E258" s="106"/>
      <c r="F258" s="131"/>
      <c r="G258" s="100"/>
      <c r="H258" s="100"/>
    </row>
    <row r="259" spans="1:8" s="96" customFormat="1" ht="31.5" hidden="1">
      <c r="A259" s="31" t="s">
        <v>232</v>
      </c>
      <c r="B259" s="20" t="s">
        <v>178</v>
      </c>
      <c r="C259" s="20" t="s">
        <v>294</v>
      </c>
      <c r="D259" s="20" t="s">
        <v>233</v>
      </c>
      <c r="E259" s="106"/>
      <c r="F259" s="131"/>
      <c r="G259" s="100"/>
      <c r="H259" s="100"/>
    </row>
    <row r="260" spans="1:8" s="96" customFormat="1" ht="15.75" hidden="1">
      <c r="A260" s="31" t="s">
        <v>83</v>
      </c>
      <c r="B260" s="20" t="s">
        <v>178</v>
      </c>
      <c r="C260" s="20" t="s">
        <v>263</v>
      </c>
      <c r="D260" s="20"/>
      <c r="E260" s="106">
        <f>E261+E262</f>
        <v>0</v>
      </c>
      <c r="F260" s="106">
        <f>F261+F262</f>
        <v>0</v>
      </c>
      <c r="G260" s="106">
        <f>G261+G262</f>
        <v>0</v>
      </c>
      <c r="H260" s="106">
        <f>H261+H262</f>
        <v>0</v>
      </c>
    </row>
    <row r="261" spans="1:8" s="96" customFormat="1" ht="15.75" hidden="1">
      <c r="A261" s="31" t="s">
        <v>249</v>
      </c>
      <c r="B261" s="20" t="s">
        <v>178</v>
      </c>
      <c r="C261" s="20" t="s">
        <v>263</v>
      </c>
      <c r="D261" s="20" t="s">
        <v>248</v>
      </c>
      <c r="E261" s="106"/>
      <c r="F261" s="131"/>
      <c r="G261" s="100"/>
      <c r="H261" s="100"/>
    </row>
    <row r="262" spans="1:8" s="96" customFormat="1" ht="31.5" hidden="1">
      <c r="A262" s="31" t="s">
        <v>232</v>
      </c>
      <c r="B262" s="20" t="s">
        <v>178</v>
      </c>
      <c r="C262" s="20" t="s">
        <v>263</v>
      </c>
      <c r="D262" s="20" t="s">
        <v>233</v>
      </c>
      <c r="E262" s="106"/>
      <c r="F262" s="131"/>
      <c r="G262" s="100"/>
      <c r="H262" s="100"/>
    </row>
    <row r="263" spans="1:8" s="96" customFormat="1" ht="47.25" hidden="1">
      <c r="A263" s="31" t="s">
        <v>124</v>
      </c>
      <c r="B263" s="20" t="s">
        <v>178</v>
      </c>
      <c r="C263" s="20" t="s">
        <v>241</v>
      </c>
      <c r="D263" s="20"/>
      <c r="E263" s="106">
        <f>E264</f>
        <v>0</v>
      </c>
      <c r="F263" s="131">
        <f aca="true" t="shared" si="11" ref="F263:H264">F264</f>
        <v>0</v>
      </c>
      <c r="G263" s="100">
        <f t="shared" si="11"/>
        <v>0</v>
      </c>
      <c r="H263" s="100">
        <f t="shared" si="11"/>
        <v>0</v>
      </c>
    </row>
    <row r="264" spans="1:8" s="96" customFormat="1" ht="31.5" hidden="1">
      <c r="A264" s="31" t="s">
        <v>297</v>
      </c>
      <c r="B264" s="20" t="s">
        <v>178</v>
      </c>
      <c r="C264" s="20" t="s">
        <v>296</v>
      </c>
      <c r="D264" s="20"/>
      <c r="E264" s="106">
        <f>E265</f>
        <v>0</v>
      </c>
      <c r="F264" s="131">
        <f t="shared" si="11"/>
        <v>0</v>
      </c>
      <c r="G264" s="100">
        <f t="shared" si="11"/>
        <v>0</v>
      </c>
      <c r="H264" s="100">
        <f t="shared" si="11"/>
        <v>0</v>
      </c>
    </row>
    <row r="265" spans="1:8" s="96" customFormat="1" ht="15.75" hidden="1">
      <c r="A265" s="31" t="s">
        <v>249</v>
      </c>
      <c r="B265" s="20" t="s">
        <v>178</v>
      </c>
      <c r="C265" s="20" t="s">
        <v>296</v>
      </c>
      <c r="D265" s="20" t="s">
        <v>248</v>
      </c>
      <c r="E265" s="106"/>
      <c r="F265" s="131"/>
      <c r="G265" s="100"/>
      <c r="H265" s="100"/>
    </row>
    <row r="266" spans="1:8" s="96" customFormat="1" ht="31.5" hidden="1">
      <c r="A266" s="31" t="s">
        <v>62</v>
      </c>
      <c r="B266" s="20" t="s">
        <v>178</v>
      </c>
      <c r="C266" s="20" t="s">
        <v>265</v>
      </c>
      <c r="D266" s="20"/>
      <c r="E266" s="106">
        <f>E267+E269+E271</f>
        <v>0</v>
      </c>
      <c r="F266" s="106">
        <f>F267+F269+F271</f>
        <v>0</v>
      </c>
      <c r="G266" s="106">
        <f>G267+G269+G271</f>
        <v>0</v>
      </c>
      <c r="H266" s="106">
        <f>H267+H269+H271</f>
        <v>0</v>
      </c>
    </row>
    <row r="267" spans="1:8" s="96" customFormat="1" ht="15.75" hidden="1">
      <c r="A267" s="31" t="s">
        <v>264</v>
      </c>
      <c r="B267" s="20" t="s">
        <v>178</v>
      </c>
      <c r="C267" s="20" t="s">
        <v>242</v>
      </c>
      <c r="D267" s="20"/>
      <c r="E267" s="106">
        <f>E268</f>
        <v>0</v>
      </c>
      <c r="F267" s="131">
        <f>F268</f>
        <v>0</v>
      </c>
      <c r="G267" s="100">
        <f>G268</f>
        <v>0</v>
      </c>
      <c r="H267" s="100">
        <f>H268</f>
        <v>0</v>
      </c>
    </row>
    <row r="268" spans="1:8" s="96" customFormat="1" ht="31.5" hidden="1">
      <c r="A268" s="31" t="s">
        <v>232</v>
      </c>
      <c r="B268" s="20" t="s">
        <v>178</v>
      </c>
      <c r="C268" s="20" t="s">
        <v>242</v>
      </c>
      <c r="D268" s="20" t="s">
        <v>233</v>
      </c>
      <c r="E268" s="106"/>
      <c r="F268" s="131"/>
      <c r="G268" s="100"/>
      <c r="H268" s="100"/>
    </row>
    <row r="269" spans="1:8" s="96" customFormat="1" ht="15.75" hidden="1">
      <c r="A269" s="31" t="s">
        <v>83</v>
      </c>
      <c r="B269" s="20" t="s">
        <v>178</v>
      </c>
      <c r="C269" s="20" t="s">
        <v>266</v>
      </c>
      <c r="D269" s="20"/>
      <c r="E269" s="106">
        <f>E270</f>
        <v>0</v>
      </c>
      <c r="F269" s="131">
        <f>F270</f>
        <v>0</v>
      </c>
      <c r="G269" s="100">
        <f>G270</f>
        <v>0</v>
      </c>
      <c r="H269" s="100">
        <f>H270</f>
        <v>0</v>
      </c>
    </row>
    <row r="270" spans="1:8" s="96" customFormat="1" ht="31.5" hidden="1">
      <c r="A270" s="31" t="s">
        <v>232</v>
      </c>
      <c r="B270" s="20" t="s">
        <v>178</v>
      </c>
      <c r="C270" s="20" t="s">
        <v>266</v>
      </c>
      <c r="D270" s="20" t="s">
        <v>233</v>
      </c>
      <c r="E270" s="106"/>
      <c r="F270" s="131"/>
      <c r="G270" s="100"/>
      <c r="H270" s="100"/>
    </row>
    <row r="271" spans="1:8" s="96" customFormat="1" ht="47.25" hidden="1">
      <c r="A271" s="31" t="s">
        <v>119</v>
      </c>
      <c r="B271" s="20" t="s">
        <v>178</v>
      </c>
      <c r="C271" s="20" t="s">
        <v>649</v>
      </c>
      <c r="D271" s="20"/>
      <c r="E271" s="106">
        <f>E272</f>
        <v>0</v>
      </c>
      <c r="F271" s="106">
        <f>F272</f>
        <v>0</v>
      </c>
      <c r="G271" s="106">
        <f>G272</f>
        <v>0</v>
      </c>
      <c r="H271" s="100"/>
    </row>
    <row r="272" spans="1:8" s="96" customFormat="1" ht="31.5" hidden="1">
      <c r="A272" s="31" t="s">
        <v>232</v>
      </c>
      <c r="B272" s="20" t="s">
        <v>178</v>
      </c>
      <c r="C272" s="20" t="s">
        <v>649</v>
      </c>
      <c r="D272" s="20" t="s">
        <v>233</v>
      </c>
      <c r="E272" s="106"/>
      <c r="F272" s="131"/>
      <c r="G272" s="100"/>
      <c r="H272" s="100"/>
    </row>
    <row r="273" spans="1:8" s="96" customFormat="1" ht="15.75">
      <c r="A273" s="31" t="s">
        <v>179</v>
      </c>
      <c r="B273" s="20" t="s">
        <v>180</v>
      </c>
      <c r="C273" s="20"/>
      <c r="D273" s="20"/>
      <c r="E273" s="106">
        <f>E275+E278</f>
        <v>1000</v>
      </c>
      <c r="F273" s="131">
        <f>F275+F278</f>
        <v>0</v>
      </c>
      <c r="G273" s="100">
        <f>G275+G278</f>
        <v>0</v>
      </c>
      <c r="H273" s="100">
        <f>H275+H278</f>
        <v>1000</v>
      </c>
    </row>
    <row r="274" spans="1:8" s="96" customFormat="1" ht="31.5">
      <c r="A274" s="31" t="s">
        <v>60</v>
      </c>
      <c r="B274" s="20" t="s">
        <v>180</v>
      </c>
      <c r="C274" s="20" t="s">
        <v>262</v>
      </c>
      <c r="D274" s="20"/>
      <c r="E274" s="106">
        <f>E273</f>
        <v>1000</v>
      </c>
      <c r="F274" s="131">
        <f>F273</f>
        <v>0</v>
      </c>
      <c r="G274" s="100">
        <f>G273</f>
        <v>0</v>
      </c>
      <c r="H274" s="100">
        <f>H273</f>
        <v>1000</v>
      </c>
    </row>
    <row r="275" spans="1:8" s="96" customFormat="1" ht="15.75" hidden="1">
      <c r="A275" s="31" t="s">
        <v>187</v>
      </c>
      <c r="B275" s="20" t="s">
        <v>180</v>
      </c>
      <c r="C275" s="20" t="s">
        <v>261</v>
      </c>
      <c r="D275" s="20"/>
      <c r="E275" s="106">
        <f>E277+E276</f>
        <v>0</v>
      </c>
      <c r="F275" s="131">
        <f>F277+F276</f>
        <v>0</v>
      </c>
      <c r="G275" s="100">
        <f>G277+G276</f>
        <v>0</v>
      </c>
      <c r="H275" s="100">
        <f>H277+H276</f>
        <v>0</v>
      </c>
    </row>
    <row r="276" spans="1:8" s="96" customFormat="1" ht="47.25" hidden="1">
      <c r="A276" s="31" t="s">
        <v>213</v>
      </c>
      <c r="B276" s="20" t="s">
        <v>180</v>
      </c>
      <c r="C276" s="20" t="s">
        <v>261</v>
      </c>
      <c r="D276" s="20" t="s">
        <v>214</v>
      </c>
      <c r="E276" s="106"/>
      <c r="F276" s="131"/>
      <c r="G276" s="100"/>
      <c r="H276" s="100"/>
    </row>
    <row r="277" spans="1:8" s="96" customFormat="1" ht="15.75" hidden="1">
      <c r="A277" s="31" t="s">
        <v>216</v>
      </c>
      <c r="B277" s="20" t="s">
        <v>180</v>
      </c>
      <c r="C277" s="20" t="s">
        <v>261</v>
      </c>
      <c r="D277" s="20" t="s">
        <v>215</v>
      </c>
      <c r="E277" s="106"/>
      <c r="F277" s="131"/>
      <c r="G277" s="100"/>
      <c r="H277" s="100"/>
    </row>
    <row r="278" spans="1:8" s="96" customFormat="1" ht="47.25">
      <c r="A278" s="31" t="s">
        <v>81</v>
      </c>
      <c r="B278" s="20" t="s">
        <v>180</v>
      </c>
      <c r="C278" s="20" t="s">
        <v>260</v>
      </c>
      <c r="D278" s="20"/>
      <c r="E278" s="106">
        <f>E281+E279+E280</f>
        <v>1000</v>
      </c>
      <c r="F278" s="131">
        <f>F281+F279+F280</f>
        <v>0</v>
      </c>
      <c r="G278" s="100">
        <f>G281+G279+G280</f>
        <v>0</v>
      </c>
      <c r="H278" s="100">
        <f>H281+H279+H280</f>
        <v>1000</v>
      </c>
    </row>
    <row r="279" spans="1:8" s="96" customFormat="1" ht="47.25">
      <c r="A279" s="31" t="s">
        <v>213</v>
      </c>
      <c r="B279" s="20" t="s">
        <v>180</v>
      </c>
      <c r="C279" s="20" t="s">
        <v>260</v>
      </c>
      <c r="D279" s="20" t="s">
        <v>214</v>
      </c>
      <c r="E279" s="144">
        <f>182.28+625</f>
        <v>807.28</v>
      </c>
      <c r="F279" s="131"/>
      <c r="G279" s="100"/>
      <c r="H279" s="100">
        <f>182.28+625</f>
        <v>807.28</v>
      </c>
    </row>
    <row r="280" spans="1:8" s="96" customFormat="1" ht="15.75">
      <c r="A280" s="31" t="s">
        <v>216</v>
      </c>
      <c r="B280" s="20" t="s">
        <v>180</v>
      </c>
      <c r="C280" s="20" t="s">
        <v>260</v>
      </c>
      <c r="D280" s="20" t="s">
        <v>215</v>
      </c>
      <c r="E280" s="106">
        <f>183.53378+2.37817</f>
        <v>185.91195000000002</v>
      </c>
      <c r="F280" s="131"/>
      <c r="G280" s="100"/>
      <c r="H280" s="100">
        <f>183.53378+2.37817</f>
        <v>185.91195000000002</v>
      </c>
    </row>
    <row r="281" spans="1:8" s="96" customFormat="1" ht="15.75">
      <c r="A281" s="31" t="s">
        <v>217</v>
      </c>
      <c r="B281" s="20" t="s">
        <v>180</v>
      </c>
      <c r="C281" s="20" t="s">
        <v>260</v>
      </c>
      <c r="D281" s="20" t="s">
        <v>218</v>
      </c>
      <c r="E281" s="106">
        <v>6.80805</v>
      </c>
      <c r="F281" s="131"/>
      <c r="G281" s="100"/>
      <c r="H281" s="100">
        <v>6.80805</v>
      </c>
    </row>
    <row r="282" spans="1:8" s="96" customFormat="1" ht="15.75">
      <c r="A282" s="30" t="s">
        <v>148</v>
      </c>
      <c r="B282" s="15" t="s">
        <v>38</v>
      </c>
      <c r="C282" s="15"/>
      <c r="D282" s="15"/>
      <c r="E282" s="105">
        <f>E283+E303</f>
        <v>675</v>
      </c>
      <c r="F282" s="143">
        <f>F283+F303</f>
        <v>675</v>
      </c>
      <c r="G282" s="101">
        <f>G283+G303</f>
        <v>0</v>
      </c>
      <c r="H282" s="101">
        <f>H283+H303</f>
        <v>0</v>
      </c>
    </row>
    <row r="283" spans="1:8" s="96" customFormat="1" ht="15.75">
      <c r="A283" s="31" t="s">
        <v>181</v>
      </c>
      <c r="B283" s="20" t="s">
        <v>39</v>
      </c>
      <c r="C283" s="20"/>
      <c r="D283" s="20"/>
      <c r="E283" s="106">
        <f>E284</f>
        <v>395</v>
      </c>
      <c r="F283" s="106">
        <f>F284</f>
        <v>395</v>
      </c>
      <c r="G283" s="106">
        <f>G284</f>
        <v>0</v>
      </c>
      <c r="H283" s="106">
        <f>H284</f>
        <v>0</v>
      </c>
    </row>
    <row r="284" spans="1:8" s="96" customFormat="1" ht="31.5">
      <c r="A284" s="31" t="s">
        <v>127</v>
      </c>
      <c r="B284" s="20" t="s">
        <v>39</v>
      </c>
      <c r="C284" s="20" t="s">
        <v>66</v>
      </c>
      <c r="D284" s="20"/>
      <c r="E284" s="106">
        <f>E285+E287+E297+E293+E295+E301+E289+E291</f>
        <v>395</v>
      </c>
      <c r="F284" s="106">
        <f>F285+F287+F297+F293+F295+F301+F289+F291</f>
        <v>395</v>
      </c>
      <c r="G284" s="106">
        <f>G285+G287+G297+G293+G295+G301+G289+G291</f>
        <v>0</v>
      </c>
      <c r="H284" s="106">
        <f>H285+H287+H297+H293+H295+H301+H289+H291</f>
        <v>0</v>
      </c>
    </row>
    <row r="285" spans="1:8" s="96" customFormat="1" ht="15.75">
      <c r="A285" s="31" t="s">
        <v>339</v>
      </c>
      <c r="B285" s="20" t="s">
        <v>39</v>
      </c>
      <c r="C285" s="20" t="s">
        <v>336</v>
      </c>
      <c r="D285" s="20"/>
      <c r="E285" s="106">
        <f>E286</f>
        <v>160</v>
      </c>
      <c r="F285" s="121">
        <f>F286</f>
        <v>160</v>
      </c>
      <c r="G285" s="100"/>
      <c r="H285" s="100"/>
    </row>
    <row r="286" spans="1:8" s="96" customFormat="1" ht="31.5">
      <c r="A286" s="31" t="s">
        <v>232</v>
      </c>
      <c r="B286" s="20" t="s">
        <v>39</v>
      </c>
      <c r="C286" s="20" t="s">
        <v>336</v>
      </c>
      <c r="D286" s="20" t="s">
        <v>233</v>
      </c>
      <c r="E286" s="106">
        <v>160</v>
      </c>
      <c r="F286" s="131">
        <v>160</v>
      </c>
      <c r="G286" s="100"/>
      <c r="H286" s="100"/>
    </row>
    <row r="287" spans="1:8" s="96" customFormat="1" ht="15.75">
      <c r="A287" s="31" t="s">
        <v>48</v>
      </c>
      <c r="B287" s="20" t="s">
        <v>39</v>
      </c>
      <c r="C287" s="20" t="s">
        <v>259</v>
      </c>
      <c r="D287" s="20"/>
      <c r="E287" s="106">
        <f>E288</f>
        <v>235</v>
      </c>
      <c r="F287" s="131">
        <f>F288</f>
        <v>235</v>
      </c>
      <c r="G287" s="100">
        <f>G288</f>
        <v>0</v>
      </c>
      <c r="H287" s="100">
        <f>H288</f>
        <v>0</v>
      </c>
    </row>
    <row r="288" spans="1:8" s="96" customFormat="1" ht="31.5">
      <c r="A288" s="31" t="s">
        <v>232</v>
      </c>
      <c r="B288" s="20" t="s">
        <v>39</v>
      </c>
      <c r="C288" s="20" t="s">
        <v>259</v>
      </c>
      <c r="D288" s="20" t="s">
        <v>233</v>
      </c>
      <c r="E288" s="106">
        <v>235</v>
      </c>
      <c r="F288" s="131">
        <v>235</v>
      </c>
      <c r="G288" s="100"/>
      <c r="H288" s="100"/>
    </row>
    <row r="289" spans="1:8" s="96" customFormat="1" ht="15.75" hidden="1">
      <c r="A289" s="31" t="s">
        <v>646</v>
      </c>
      <c r="B289" s="20" t="s">
        <v>39</v>
      </c>
      <c r="C289" s="20" t="s">
        <v>645</v>
      </c>
      <c r="D289" s="20"/>
      <c r="E289" s="106">
        <f>E290</f>
        <v>0</v>
      </c>
      <c r="F289" s="106">
        <f>F290</f>
        <v>0</v>
      </c>
      <c r="G289" s="106">
        <f>G290</f>
        <v>0</v>
      </c>
      <c r="H289" s="106">
        <f>H290</f>
        <v>0</v>
      </c>
    </row>
    <row r="290" spans="1:8" s="96" customFormat="1" ht="15.75" hidden="1">
      <c r="A290" s="31" t="s">
        <v>216</v>
      </c>
      <c r="B290" s="20" t="s">
        <v>39</v>
      </c>
      <c r="C290" s="20" t="s">
        <v>645</v>
      </c>
      <c r="D290" s="20" t="s">
        <v>215</v>
      </c>
      <c r="E290" s="106"/>
      <c r="F290" s="144"/>
      <c r="G290" s="106"/>
      <c r="H290" s="106"/>
    </row>
    <row r="291" spans="1:8" s="96" customFormat="1" ht="47.25" hidden="1">
      <c r="A291" s="31" t="s">
        <v>665</v>
      </c>
      <c r="B291" s="20" t="s">
        <v>39</v>
      </c>
      <c r="C291" s="20" t="s">
        <v>662</v>
      </c>
      <c r="D291" s="20"/>
      <c r="E291" s="106">
        <f>E292</f>
        <v>0</v>
      </c>
      <c r="F291" s="106">
        <f>F292</f>
        <v>0</v>
      </c>
      <c r="G291" s="106">
        <f>G292</f>
        <v>0</v>
      </c>
      <c r="H291" s="106">
        <f>H292</f>
        <v>0</v>
      </c>
    </row>
    <row r="292" spans="1:8" s="96" customFormat="1" ht="31.5" hidden="1">
      <c r="A292" s="31" t="s">
        <v>232</v>
      </c>
      <c r="B292" s="20" t="s">
        <v>39</v>
      </c>
      <c r="C292" s="20" t="s">
        <v>662</v>
      </c>
      <c r="D292" s="20" t="s">
        <v>233</v>
      </c>
      <c r="E292" s="106"/>
      <c r="F292" s="144"/>
      <c r="G292" s="106"/>
      <c r="H292" s="106"/>
    </row>
    <row r="293" spans="1:8" s="96" customFormat="1" ht="31.5" hidden="1">
      <c r="A293" s="31" t="s">
        <v>601</v>
      </c>
      <c r="B293" s="20" t="s">
        <v>39</v>
      </c>
      <c r="C293" s="20" t="s">
        <v>599</v>
      </c>
      <c r="D293" s="20"/>
      <c r="E293" s="106">
        <f>E294</f>
        <v>0</v>
      </c>
      <c r="F293" s="106">
        <f>F294</f>
        <v>0</v>
      </c>
      <c r="G293" s="106">
        <f>G294</f>
        <v>0</v>
      </c>
      <c r="H293" s="106">
        <f>H294</f>
        <v>0</v>
      </c>
    </row>
    <row r="294" spans="1:8" s="96" customFormat="1" ht="31.5" hidden="1">
      <c r="A294" s="31" t="s">
        <v>232</v>
      </c>
      <c r="B294" s="20" t="s">
        <v>39</v>
      </c>
      <c r="C294" s="20" t="s">
        <v>599</v>
      </c>
      <c r="D294" s="20" t="s">
        <v>233</v>
      </c>
      <c r="E294" s="106">
        <v>0</v>
      </c>
      <c r="F294" s="144"/>
      <c r="G294" s="106">
        <v>0</v>
      </c>
      <c r="H294" s="106"/>
    </row>
    <row r="295" spans="1:8" s="96" customFormat="1" ht="47.25" hidden="1">
      <c r="A295" s="31" t="s">
        <v>602</v>
      </c>
      <c r="B295" s="20" t="s">
        <v>39</v>
      </c>
      <c r="C295" s="20" t="s">
        <v>600</v>
      </c>
      <c r="D295" s="20"/>
      <c r="E295" s="106">
        <f>E296</f>
        <v>0</v>
      </c>
      <c r="F295" s="106">
        <f>F296</f>
        <v>0</v>
      </c>
      <c r="G295" s="106">
        <f>G296</f>
        <v>0</v>
      </c>
      <c r="H295" s="106">
        <f>H296</f>
        <v>0</v>
      </c>
    </row>
    <row r="296" spans="1:8" s="96" customFormat="1" ht="31.5" hidden="1">
      <c r="A296" s="31" t="s">
        <v>232</v>
      </c>
      <c r="B296" s="20" t="s">
        <v>39</v>
      </c>
      <c r="C296" s="20" t="s">
        <v>600</v>
      </c>
      <c r="D296" s="20" t="s">
        <v>233</v>
      </c>
      <c r="E296" s="106">
        <v>0</v>
      </c>
      <c r="F296" s="144"/>
      <c r="G296" s="106">
        <v>0</v>
      </c>
      <c r="H296" s="106"/>
    </row>
    <row r="297" spans="1:8" s="96" customFormat="1" ht="47.25">
      <c r="A297" s="31" t="s">
        <v>119</v>
      </c>
      <c r="B297" s="20" t="s">
        <v>39</v>
      </c>
      <c r="C297" s="20" t="s">
        <v>99</v>
      </c>
      <c r="D297" s="20"/>
      <c r="E297" s="106">
        <f>E299+E300</f>
        <v>0</v>
      </c>
      <c r="F297" s="106">
        <f>F299+F300</f>
        <v>0</v>
      </c>
      <c r="G297" s="106">
        <f>G299+G300</f>
        <v>0</v>
      </c>
      <c r="H297" s="106">
        <f>H299+H300</f>
        <v>0</v>
      </c>
    </row>
    <row r="298" spans="1:8" s="96" customFormat="1" ht="15.75" hidden="1">
      <c r="A298" s="31" t="s">
        <v>28</v>
      </c>
      <c r="B298" s="20" t="s">
        <v>39</v>
      </c>
      <c r="C298" s="20" t="s">
        <v>99</v>
      </c>
      <c r="D298" s="20" t="s">
        <v>244</v>
      </c>
      <c r="E298" s="106"/>
      <c r="F298" s="131"/>
      <c r="G298" s="100"/>
      <c r="H298" s="100"/>
    </row>
    <row r="299" spans="1:8" s="96" customFormat="1" ht="15.75">
      <c r="A299" s="31" t="s">
        <v>28</v>
      </c>
      <c r="B299" s="20" t="s">
        <v>39</v>
      </c>
      <c r="C299" s="20" t="s">
        <v>99</v>
      </c>
      <c r="D299" s="20" t="s">
        <v>244</v>
      </c>
      <c r="E299" s="106">
        <v>184.34481</v>
      </c>
      <c r="F299" s="131"/>
      <c r="G299" s="100">
        <v>184.34481</v>
      </c>
      <c r="H299" s="100"/>
    </row>
    <row r="300" spans="1:8" s="96" customFormat="1" ht="31.5">
      <c r="A300" s="31" t="s">
        <v>232</v>
      </c>
      <c r="B300" s="20" t="s">
        <v>39</v>
      </c>
      <c r="C300" s="20" t="s">
        <v>99</v>
      </c>
      <c r="D300" s="20" t="s">
        <v>233</v>
      </c>
      <c r="E300" s="106">
        <v>-184.34481</v>
      </c>
      <c r="F300" s="131"/>
      <c r="G300" s="100">
        <v>-184.34481</v>
      </c>
      <c r="H300" s="100"/>
    </row>
    <row r="301" spans="1:8" s="96" customFormat="1" ht="63" hidden="1">
      <c r="A301" s="31" t="s">
        <v>623</v>
      </c>
      <c r="B301" s="20" t="s">
        <v>39</v>
      </c>
      <c r="C301" s="20" t="s">
        <v>631</v>
      </c>
      <c r="D301" s="20"/>
      <c r="E301" s="106">
        <f>E302</f>
        <v>0</v>
      </c>
      <c r="F301" s="106">
        <f>F302</f>
        <v>0</v>
      </c>
      <c r="G301" s="106">
        <f>G302</f>
        <v>0</v>
      </c>
      <c r="H301" s="106">
        <f>H302</f>
        <v>0</v>
      </c>
    </row>
    <row r="302" spans="1:8" s="96" customFormat="1" ht="31.5" hidden="1">
      <c r="A302" s="31" t="s">
        <v>232</v>
      </c>
      <c r="B302" s="20" t="s">
        <v>39</v>
      </c>
      <c r="C302" s="20" t="s">
        <v>631</v>
      </c>
      <c r="D302" s="20" t="s">
        <v>233</v>
      </c>
      <c r="E302" s="106"/>
      <c r="F302" s="131"/>
      <c r="G302" s="100"/>
      <c r="H302" s="100"/>
    </row>
    <row r="303" spans="1:8" s="96" customFormat="1" ht="15.75">
      <c r="A303" s="31" t="s">
        <v>149</v>
      </c>
      <c r="B303" s="20" t="s">
        <v>182</v>
      </c>
      <c r="C303" s="20"/>
      <c r="D303" s="20"/>
      <c r="E303" s="106">
        <f>E304</f>
        <v>280</v>
      </c>
      <c r="F303" s="131">
        <f aca="true" t="shared" si="12" ref="F303:H304">F304</f>
        <v>280</v>
      </c>
      <c r="G303" s="100">
        <f t="shared" si="12"/>
        <v>0</v>
      </c>
      <c r="H303" s="100">
        <f t="shared" si="12"/>
        <v>0</v>
      </c>
    </row>
    <row r="304" spans="1:8" s="96" customFormat="1" ht="31.5">
      <c r="A304" s="31" t="s">
        <v>127</v>
      </c>
      <c r="B304" s="20" t="s">
        <v>182</v>
      </c>
      <c r="C304" s="20" t="s">
        <v>66</v>
      </c>
      <c r="D304" s="20"/>
      <c r="E304" s="106">
        <f>E305</f>
        <v>280</v>
      </c>
      <c r="F304" s="131">
        <f t="shared" si="12"/>
        <v>280</v>
      </c>
      <c r="G304" s="100">
        <f t="shared" si="12"/>
        <v>0</v>
      </c>
      <c r="H304" s="100">
        <f t="shared" si="12"/>
        <v>0</v>
      </c>
    </row>
    <row r="305" spans="1:8" s="96" customFormat="1" ht="47.25">
      <c r="A305" s="31" t="s">
        <v>81</v>
      </c>
      <c r="B305" s="20" t="s">
        <v>182</v>
      </c>
      <c r="C305" s="20" t="s">
        <v>258</v>
      </c>
      <c r="D305" s="20"/>
      <c r="E305" s="106">
        <f>E306+E307+E308</f>
        <v>280</v>
      </c>
      <c r="F305" s="131">
        <f>F306+F307+F308</f>
        <v>280</v>
      </c>
      <c r="G305" s="100">
        <f>G306+G307+G308</f>
        <v>0</v>
      </c>
      <c r="H305" s="100">
        <f>H306+H307+H308</f>
        <v>0</v>
      </c>
    </row>
    <row r="306" spans="1:8" s="96" customFormat="1" ht="47.25">
      <c r="A306" s="31" t="s">
        <v>213</v>
      </c>
      <c r="B306" s="20" t="s">
        <v>182</v>
      </c>
      <c r="C306" s="20" t="s">
        <v>258</v>
      </c>
      <c r="D306" s="20" t="s">
        <v>214</v>
      </c>
      <c r="E306" s="106">
        <v>280</v>
      </c>
      <c r="F306" s="131">
        <v>280</v>
      </c>
      <c r="G306" s="100"/>
      <c r="H306" s="100"/>
    </row>
    <row r="307" spans="1:8" s="96" customFormat="1" ht="15.75" hidden="1">
      <c r="A307" s="8" t="s">
        <v>216</v>
      </c>
      <c r="B307" s="29" t="s">
        <v>182</v>
      </c>
      <c r="C307" s="29" t="s">
        <v>258</v>
      </c>
      <c r="D307" s="20" t="s">
        <v>215</v>
      </c>
      <c r="E307" s="106"/>
      <c r="F307" s="131"/>
      <c r="G307" s="100"/>
      <c r="H307" s="100"/>
    </row>
    <row r="308" spans="1:8" s="96" customFormat="1" ht="15.75" hidden="1">
      <c r="A308" s="33" t="s">
        <v>217</v>
      </c>
      <c r="B308" s="34" t="s">
        <v>182</v>
      </c>
      <c r="C308" s="34" t="s">
        <v>258</v>
      </c>
      <c r="D308" s="24" t="s">
        <v>218</v>
      </c>
      <c r="E308" s="107"/>
      <c r="F308" s="131"/>
      <c r="G308" s="100"/>
      <c r="H308" s="100"/>
    </row>
    <row r="309" spans="1:8" s="4" customFormat="1" ht="15.75">
      <c r="A309" s="30" t="s">
        <v>43</v>
      </c>
      <c r="B309" s="15" t="s">
        <v>185</v>
      </c>
      <c r="C309" s="14"/>
      <c r="D309" s="15"/>
      <c r="E309" s="105">
        <f>E315+E345+E310</f>
        <v>3161.32871</v>
      </c>
      <c r="F309" s="143">
        <f>F315+F345+F310</f>
        <v>-71.67129</v>
      </c>
      <c r="G309" s="101">
        <f>G315+G345+G310</f>
        <v>3233</v>
      </c>
      <c r="H309" s="101">
        <f>H315+H345+H310</f>
        <v>0</v>
      </c>
    </row>
    <row r="310" spans="1:8" s="4" customFormat="1" ht="15.75" hidden="1">
      <c r="A310" s="31" t="s">
        <v>163</v>
      </c>
      <c r="B310" s="20" t="s">
        <v>162</v>
      </c>
      <c r="C310" s="36"/>
      <c r="D310" s="37"/>
      <c r="E310" s="106">
        <f>E313</f>
        <v>0</v>
      </c>
      <c r="F310" s="131">
        <f>F313</f>
        <v>0</v>
      </c>
      <c r="G310" s="100">
        <f>G313</f>
        <v>0</v>
      </c>
      <c r="H310" s="100">
        <f>H313</f>
        <v>0</v>
      </c>
    </row>
    <row r="311" spans="1:8" s="4" customFormat="1" ht="31.5" hidden="1">
      <c r="A311" s="31" t="s">
        <v>64</v>
      </c>
      <c r="B311" s="20" t="s">
        <v>162</v>
      </c>
      <c r="C311" s="7" t="s">
        <v>253</v>
      </c>
      <c r="D311" s="37"/>
      <c r="E311" s="106">
        <f>E313</f>
        <v>0</v>
      </c>
      <c r="F311" s="131">
        <f>F313</f>
        <v>0</v>
      </c>
      <c r="G311" s="100">
        <f>G313</f>
        <v>0</v>
      </c>
      <c r="H311" s="100">
        <f>H313</f>
        <v>0</v>
      </c>
    </row>
    <row r="312" spans="1:8" s="4" customFormat="1" ht="22.5" customHeight="1" hidden="1">
      <c r="A312" s="31" t="s">
        <v>145</v>
      </c>
      <c r="B312" s="20" t="s">
        <v>162</v>
      </c>
      <c r="C312" s="7" t="s">
        <v>0</v>
      </c>
      <c r="D312" s="37"/>
      <c r="E312" s="106">
        <f>E311</f>
        <v>0</v>
      </c>
      <c r="F312" s="131">
        <f>F311</f>
        <v>0</v>
      </c>
      <c r="G312" s="100">
        <f>G311</f>
        <v>0</v>
      </c>
      <c r="H312" s="100">
        <f>H311</f>
        <v>0</v>
      </c>
    </row>
    <row r="313" spans="1:8" s="4" customFormat="1" ht="22.5" customHeight="1" hidden="1">
      <c r="A313" s="31" t="s">
        <v>151</v>
      </c>
      <c r="B313" s="20" t="s">
        <v>162</v>
      </c>
      <c r="C313" s="7" t="s">
        <v>25</v>
      </c>
      <c r="D313" s="37"/>
      <c r="E313" s="106">
        <f>E314</f>
        <v>0</v>
      </c>
      <c r="F313" s="131">
        <f>F314</f>
        <v>0</v>
      </c>
      <c r="G313" s="100">
        <f>G314</f>
        <v>0</v>
      </c>
      <c r="H313" s="100">
        <f>H314</f>
        <v>0</v>
      </c>
    </row>
    <row r="314" spans="1:8" s="4" customFormat="1" ht="24" customHeight="1" hidden="1">
      <c r="A314" s="31" t="s">
        <v>249</v>
      </c>
      <c r="B314" s="20" t="s">
        <v>162</v>
      </c>
      <c r="C314" s="7" t="s">
        <v>25</v>
      </c>
      <c r="D314" s="20" t="s">
        <v>248</v>
      </c>
      <c r="E314" s="106"/>
      <c r="F314" s="143"/>
      <c r="G314" s="101"/>
      <c r="H314" s="101"/>
    </row>
    <row r="315" spans="1:8" s="96" customFormat="1" ht="23.25" customHeight="1">
      <c r="A315" s="31" t="s">
        <v>188</v>
      </c>
      <c r="B315" s="20" t="s">
        <v>189</v>
      </c>
      <c r="C315" s="7"/>
      <c r="D315" s="20"/>
      <c r="E315" s="106">
        <f>E316+E319+E327</f>
        <v>-71.67129</v>
      </c>
      <c r="F315" s="131">
        <f>F316+F319+F327</f>
        <v>-71.67129</v>
      </c>
      <c r="G315" s="100">
        <f>G316+G319+G327</f>
        <v>0</v>
      </c>
      <c r="H315" s="100">
        <f>H316+H319+H327</f>
        <v>0</v>
      </c>
    </row>
    <row r="316" spans="1:8" s="96" customFormat="1" ht="51" customHeight="1" hidden="1">
      <c r="A316" s="31" t="s">
        <v>63</v>
      </c>
      <c r="B316" s="20" t="s">
        <v>189</v>
      </c>
      <c r="C316" s="7" t="s">
        <v>243</v>
      </c>
      <c r="D316" s="20"/>
      <c r="E316" s="106">
        <f>E317</f>
        <v>0</v>
      </c>
      <c r="F316" s="131">
        <f aca="true" t="shared" si="13" ref="F316:H317">F317</f>
        <v>0</v>
      </c>
      <c r="G316" s="100">
        <f t="shared" si="13"/>
        <v>0</v>
      </c>
      <c r="H316" s="100">
        <f t="shared" si="13"/>
        <v>0</v>
      </c>
    </row>
    <row r="317" spans="1:8" s="96" customFormat="1" ht="18.75" customHeight="1" hidden="1">
      <c r="A317" s="31" t="s">
        <v>199</v>
      </c>
      <c r="B317" s="20" t="s">
        <v>189</v>
      </c>
      <c r="C317" s="7" t="s">
        <v>26</v>
      </c>
      <c r="D317" s="20"/>
      <c r="E317" s="106">
        <f>E318</f>
        <v>0</v>
      </c>
      <c r="F317" s="131">
        <f t="shared" si="13"/>
        <v>0</v>
      </c>
      <c r="G317" s="100">
        <f t="shared" si="13"/>
        <v>0</v>
      </c>
      <c r="H317" s="100">
        <f t="shared" si="13"/>
        <v>0</v>
      </c>
    </row>
    <row r="318" spans="1:8" s="96" customFormat="1" ht="38.25" customHeight="1" hidden="1">
      <c r="A318" s="31" t="s">
        <v>232</v>
      </c>
      <c r="B318" s="20" t="s">
        <v>189</v>
      </c>
      <c r="C318" s="7" t="s">
        <v>26</v>
      </c>
      <c r="D318" s="20" t="s">
        <v>233</v>
      </c>
      <c r="E318" s="106"/>
      <c r="F318" s="131"/>
      <c r="G318" s="100"/>
      <c r="H318" s="100"/>
    </row>
    <row r="319" spans="1:8" s="96" customFormat="1" ht="36" customHeight="1" hidden="1">
      <c r="A319" s="31" t="s">
        <v>64</v>
      </c>
      <c r="B319" s="20" t="s">
        <v>189</v>
      </c>
      <c r="C319" s="7" t="s">
        <v>253</v>
      </c>
      <c r="D319" s="20"/>
      <c r="E319" s="106">
        <f>E320</f>
        <v>0</v>
      </c>
      <c r="F319" s="131">
        <f>F320</f>
        <v>0</v>
      </c>
      <c r="G319" s="100">
        <f>G320</f>
        <v>0</v>
      </c>
      <c r="H319" s="100">
        <f>H320</f>
        <v>0</v>
      </c>
    </row>
    <row r="320" spans="1:8" s="96" customFormat="1" ht="24" customHeight="1" hidden="1">
      <c r="A320" s="31" t="s">
        <v>145</v>
      </c>
      <c r="B320" s="20" t="s">
        <v>189</v>
      </c>
      <c r="C320" s="7" t="s">
        <v>0</v>
      </c>
      <c r="D320" s="20"/>
      <c r="E320" s="144">
        <f>E321+E323+E325</f>
        <v>0</v>
      </c>
      <c r="F320" s="131">
        <f>F321+F323+F325</f>
        <v>0</v>
      </c>
      <c r="G320" s="100">
        <f>G321+G323+G325</f>
        <v>0</v>
      </c>
      <c r="H320" s="100">
        <f>H321+H323+H325</f>
        <v>0</v>
      </c>
    </row>
    <row r="321" spans="1:8" s="96" customFormat="1" ht="69" customHeight="1" hidden="1">
      <c r="A321" s="31" t="s">
        <v>299</v>
      </c>
      <c r="B321" s="20" t="s">
        <v>189</v>
      </c>
      <c r="C321" s="7" t="s">
        <v>298</v>
      </c>
      <c r="D321" s="20"/>
      <c r="E321" s="144">
        <f>E322</f>
        <v>0</v>
      </c>
      <c r="F321" s="131">
        <f>F322</f>
        <v>0</v>
      </c>
      <c r="G321" s="100">
        <f>G322</f>
        <v>0</v>
      </c>
      <c r="H321" s="100">
        <f>H322</f>
        <v>0</v>
      </c>
    </row>
    <row r="322" spans="1:8" s="96" customFormat="1" ht="37.5" customHeight="1" hidden="1">
      <c r="A322" s="31" t="s">
        <v>232</v>
      </c>
      <c r="B322" s="20" t="s">
        <v>189</v>
      </c>
      <c r="C322" s="7" t="s">
        <v>298</v>
      </c>
      <c r="D322" s="20" t="s">
        <v>233</v>
      </c>
      <c r="E322" s="144"/>
      <c r="F322" s="131"/>
      <c r="G322" s="100"/>
      <c r="H322" s="100"/>
    </row>
    <row r="323" spans="1:8" s="96" customFormat="1" ht="58.5" customHeight="1" hidden="1">
      <c r="A323" s="31" t="s">
        <v>301</v>
      </c>
      <c r="B323" s="20" t="s">
        <v>189</v>
      </c>
      <c r="C323" s="7" t="s">
        <v>300</v>
      </c>
      <c r="D323" s="20"/>
      <c r="E323" s="106">
        <f>E324</f>
        <v>0</v>
      </c>
      <c r="F323" s="131">
        <f>F324</f>
        <v>0</v>
      </c>
      <c r="G323" s="100">
        <f>G324</f>
        <v>0</v>
      </c>
      <c r="H323" s="100">
        <f>H324</f>
        <v>0</v>
      </c>
    </row>
    <row r="324" spans="1:8" s="96" customFormat="1" ht="39" customHeight="1" hidden="1">
      <c r="A324" s="31" t="s">
        <v>232</v>
      </c>
      <c r="B324" s="20" t="s">
        <v>189</v>
      </c>
      <c r="C324" s="7" t="s">
        <v>300</v>
      </c>
      <c r="D324" s="20" t="s">
        <v>233</v>
      </c>
      <c r="E324" s="106"/>
      <c r="F324" s="131"/>
      <c r="G324" s="100"/>
      <c r="H324" s="100"/>
    </row>
    <row r="325" spans="1:8" s="96" customFormat="1" ht="38.25" customHeight="1" hidden="1">
      <c r="A325" s="31" t="s">
        <v>201</v>
      </c>
      <c r="B325" s="20" t="s">
        <v>189</v>
      </c>
      <c r="C325" s="7" t="s">
        <v>231</v>
      </c>
      <c r="D325" s="20"/>
      <c r="E325" s="106">
        <f>E326</f>
        <v>0</v>
      </c>
      <c r="F325" s="131">
        <f>F326</f>
        <v>0</v>
      </c>
      <c r="G325" s="100">
        <f>G326</f>
        <v>0</v>
      </c>
      <c r="H325" s="100">
        <f>H326</f>
        <v>0</v>
      </c>
    </row>
    <row r="326" spans="1:8" s="96" customFormat="1" ht="27" customHeight="1" hidden="1">
      <c r="A326" s="31" t="s">
        <v>249</v>
      </c>
      <c r="B326" s="20" t="s">
        <v>189</v>
      </c>
      <c r="C326" s="7" t="s">
        <v>231</v>
      </c>
      <c r="D326" s="20" t="s">
        <v>248</v>
      </c>
      <c r="E326" s="106">
        <v>0</v>
      </c>
      <c r="F326" s="131"/>
      <c r="G326" s="100"/>
      <c r="H326" s="100">
        <v>0</v>
      </c>
    </row>
    <row r="327" spans="1:8" s="96" customFormat="1" ht="39.75" customHeight="1">
      <c r="A327" s="31" t="s">
        <v>137</v>
      </c>
      <c r="B327" s="20" t="s">
        <v>189</v>
      </c>
      <c r="C327" s="7" t="s">
        <v>257</v>
      </c>
      <c r="D327" s="20"/>
      <c r="E327" s="106">
        <f>E328</f>
        <v>-71.67129</v>
      </c>
      <c r="F327" s="131">
        <f>F328</f>
        <v>-71.67129</v>
      </c>
      <c r="G327" s="100">
        <f>G328</f>
        <v>0</v>
      </c>
      <c r="H327" s="100">
        <f>H328</f>
        <v>0</v>
      </c>
    </row>
    <row r="328" spans="1:8" s="96" customFormat="1" ht="42" customHeight="1">
      <c r="A328" s="31" t="s">
        <v>138</v>
      </c>
      <c r="B328" s="20" t="s">
        <v>189</v>
      </c>
      <c r="C328" s="7" t="s">
        <v>4</v>
      </c>
      <c r="D328" s="20"/>
      <c r="E328" s="106">
        <f>E339+E341+E337+E329+E335+E331+E333</f>
        <v>-71.67129</v>
      </c>
      <c r="F328" s="106">
        <f>F339+F341+F337+F329+F335+F331+F333</f>
        <v>-71.67129</v>
      </c>
      <c r="G328" s="106">
        <f>G339+G341+G337+G329+G335+G331+G333</f>
        <v>0</v>
      </c>
      <c r="H328" s="106">
        <f>H339+H341+H337+H329+H335+H331+H333</f>
        <v>0</v>
      </c>
    </row>
    <row r="329" spans="1:8" s="96" customFormat="1" ht="42" customHeight="1" hidden="1">
      <c r="A329" s="31" t="s">
        <v>576</v>
      </c>
      <c r="B329" s="20" t="s">
        <v>189</v>
      </c>
      <c r="C329" s="7" t="s">
        <v>575</v>
      </c>
      <c r="D329" s="20"/>
      <c r="E329" s="106">
        <f>E330</f>
        <v>0</v>
      </c>
      <c r="F329" s="106">
        <f>F330</f>
        <v>0</v>
      </c>
      <c r="G329" s="106">
        <f>G330</f>
        <v>0</v>
      </c>
      <c r="H329" s="106">
        <f>H330</f>
        <v>0</v>
      </c>
    </row>
    <row r="330" spans="1:8" s="96" customFormat="1" ht="15.75" hidden="1">
      <c r="A330" s="31" t="s">
        <v>249</v>
      </c>
      <c r="B330" s="20" t="s">
        <v>189</v>
      </c>
      <c r="C330" s="7" t="s">
        <v>575</v>
      </c>
      <c r="D330" s="20" t="s">
        <v>248</v>
      </c>
      <c r="E330" s="106"/>
      <c r="F330" s="106"/>
      <c r="G330" s="106"/>
      <c r="H330" s="106"/>
    </row>
    <row r="331" spans="1:8" s="96" customFormat="1" ht="47.25" hidden="1">
      <c r="A331" s="31" t="s">
        <v>581</v>
      </c>
      <c r="B331" s="20" t="s">
        <v>189</v>
      </c>
      <c r="C331" s="7" t="s">
        <v>580</v>
      </c>
      <c r="D331" s="20"/>
      <c r="E331" s="106">
        <f>E332</f>
        <v>0</v>
      </c>
      <c r="F331" s="106">
        <f>F332</f>
        <v>0</v>
      </c>
      <c r="G331" s="106">
        <f>G332</f>
        <v>0</v>
      </c>
      <c r="H331" s="106"/>
    </row>
    <row r="332" spans="1:8" s="96" customFormat="1" ht="15.75" hidden="1">
      <c r="A332" s="31" t="s">
        <v>249</v>
      </c>
      <c r="B332" s="20" t="s">
        <v>189</v>
      </c>
      <c r="C332" s="7" t="s">
        <v>580</v>
      </c>
      <c r="D332" s="20" t="s">
        <v>248</v>
      </c>
      <c r="E332" s="106"/>
      <c r="F332" s="106"/>
      <c r="G332" s="106"/>
      <c r="H332" s="106"/>
    </row>
    <row r="333" spans="1:8" s="96" customFormat="1" ht="31.5">
      <c r="A333" s="31" t="s">
        <v>305</v>
      </c>
      <c r="B333" s="20" t="s">
        <v>189</v>
      </c>
      <c r="C333" s="7" t="s">
        <v>304</v>
      </c>
      <c r="D333" s="20"/>
      <c r="E333" s="106">
        <f>E334</f>
        <v>-71.67129</v>
      </c>
      <c r="F333" s="106">
        <f>F334</f>
        <v>-71.67129</v>
      </c>
      <c r="G333" s="106">
        <f>G334</f>
        <v>0</v>
      </c>
      <c r="H333" s="106">
        <f>H334</f>
        <v>0</v>
      </c>
    </row>
    <row r="334" spans="1:8" s="96" customFormat="1" ht="15.75">
      <c r="A334" s="31" t="s">
        <v>249</v>
      </c>
      <c r="B334" s="20" t="s">
        <v>189</v>
      </c>
      <c r="C334" s="7" t="s">
        <v>304</v>
      </c>
      <c r="D334" s="20" t="s">
        <v>248</v>
      </c>
      <c r="E334" s="106">
        <v>-71.67129</v>
      </c>
      <c r="F334" s="106">
        <v>-71.67129</v>
      </c>
      <c r="G334" s="106"/>
      <c r="H334" s="106"/>
    </row>
    <row r="335" spans="1:8" s="96" customFormat="1" ht="31.5" hidden="1">
      <c r="A335" s="31" t="s">
        <v>579</v>
      </c>
      <c r="B335" s="20" t="s">
        <v>189</v>
      </c>
      <c r="C335" s="7" t="s">
        <v>578</v>
      </c>
      <c r="D335" s="20"/>
      <c r="E335" s="106">
        <f>E336</f>
        <v>0</v>
      </c>
      <c r="F335" s="106">
        <f>F336</f>
        <v>0</v>
      </c>
      <c r="G335" s="106">
        <f>G336</f>
        <v>0</v>
      </c>
      <c r="H335" s="106">
        <f>H336</f>
        <v>0</v>
      </c>
    </row>
    <row r="336" spans="1:8" s="96" customFormat="1" ht="15.75" hidden="1">
      <c r="A336" s="31" t="s">
        <v>249</v>
      </c>
      <c r="B336" s="20" t="s">
        <v>189</v>
      </c>
      <c r="C336" s="7" t="s">
        <v>578</v>
      </c>
      <c r="D336" s="20" t="s">
        <v>248</v>
      </c>
      <c r="E336" s="106"/>
      <c r="F336" s="106"/>
      <c r="G336" s="106"/>
      <c r="H336" s="106"/>
    </row>
    <row r="337" spans="1:8" s="96" customFormat="1" ht="31.5" hidden="1">
      <c r="A337" s="31" t="s">
        <v>577</v>
      </c>
      <c r="B337" s="20" t="s">
        <v>189</v>
      </c>
      <c r="C337" s="7" t="s">
        <v>574</v>
      </c>
      <c r="D337" s="20"/>
      <c r="E337" s="106">
        <f>E338</f>
        <v>0</v>
      </c>
      <c r="F337" s="106">
        <f>F338</f>
        <v>0</v>
      </c>
      <c r="G337" s="106">
        <f>G338</f>
        <v>0</v>
      </c>
      <c r="H337" s="106">
        <f>H338</f>
        <v>0</v>
      </c>
    </row>
    <row r="338" spans="1:8" s="96" customFormat="1" ht="15.75" hidden="1">
      <c r="A338" s="31" t="s">
        <v>249</v>
      </c>
      <c r="B338" s="20" t="s">
        <v>189</v>
      </c>
      <c r="C338" s="7" t="s">
        <v>574</v>
      </c>
      <c r="D338" s="20" t="s">
        <v>248</v>
      </c>
      <c r="E338" s="106"/>
      <c r="F338" s="121"/>
      <c r="G338" s="113"/>
      <c r="H338" s="113"/>
    </row>
    <row r="339" spans="1:8" s="96" customFormat="1" ht="36" customHeight="1" hidden="1">
      <c r="A339" s="31" t="s">
        <v>307</v>
      </c>
      <c r="B339" s="20" t="s">
        <v>189</v>
      </c>
      <c r="C339" s="7" t="s">
        <v>306</v>
      </c>
      <c r="D339" s="20"/>
      <c r="E339" s="106">
        <f>E340</f>
        <v>0</v>
      </c>
      <c r="F339" s="131">
        <f>F340</f>
        <v>0</v>
      </c>
      <c r="G339" s="100">
        <f>G340</f>
        <v>0</v>
      </c>
      <c r="H339" s="100">
        <f>H340</f>
        <v>0</v>
      </c>
    </row>
    <row r="340" spans="1:8" s="96" customFormat="1" ht="22.5" customHeight="1" hidden="1">
      <c r="A340" s="31" t="s">
        <v>249</v>
      </c>
      <c r="B340" s="20" t="s">
        <v>189</v>
      </c>
      <c r="C340" s="7" t="s">
        <v>306</v>
      </c>
      <c r="D340" s="20" t="s">
        <v>248</v>
      </c>
      <c r="E340" s="106"/>
      <c r="F340" s="131"/>
      <c r="G340" s="100"/>
      <c r="H340" s="100"/>
    </row>
    <row r="341" spans="1:8" s="96" customFormat="1" ht="36" customHeight="1" hidden="1">
      <c r="A341" s="31" t="s">
        <v>305</v>
      </c>
      <c r="B341" s="20" t="s">
        <v>189</v>
      </c>
      <c r="C341" s="7" t="s">
        <v>304</v>
      </c>
      <c r="D341" s="29"/>
      <c r="E341" s="113">
        <f>E342</f>
        <v>0</v>
      </c>
      <c r="F341" s="100">
        <f>F342</f>
        <v>0</v>
      </c>
      <c r="G341" s="100">
        <f>G342</f>
        <v>0</v>
      </c>
      <c r="H341" s="100">
        <f>H342</f>
        <v>0</v>
      </c>
    </row>
    <row r="342" spans="1:8" s="96" customFormat="1" ht="23.25" customHeight="1" hidden="1">
      <c r="A342" s="31" t="s">
        <v>249</v>
      </c>
      <c r="B342" s="20" t="s">
        <v>189</v>
      </c>
      <c r="C342" s="7" t="s">
        <v>304</v>
      </c>
      <c r="D342" s="29" t="s">
        <v>248</v>
      </c>
      <c r="E342" s="113"/>
      <c r="F342" s="100"/>
      <c r="G342" s="100"/>
      <c r="H342" s="100"/>
    </row>
    <row r="343" spans="1:8" s="96" customFormat="1" ht="23.25" customHeight="1" hidden="1">
      <c r="A343" s="31"/>
      <c r="B343" s="20" t="s">
        <v>189</v>
      </c>
      <c r="C343" s="7"/>
      <c r="D343" s="29"/>
      <c r="E343" s="113"/>
      <c r="F343" s="100"/>
      <c r="G343" s="100"/>
      <c r="H343" s="100"/>
    </row>
    <row r="344" spans="1:8" s="96" customFormat="1" ht="23.25" customHeight="1" hidden="1">
      <c r="A344" s="39"/>
      <c r="B344" s="24"/>
      <c r="C344" s="23"/>
      <c r="D344" s="34"/>
      <c r="E344" s="171"/>
      <c r="F344" s="100"/>
      <c r="G344" s="100"/>
      <c r="H344" s="100"/>
    </row>
    <row r="345" spans="1:8" s="96" customFormat="1" ht="24" customHeight="1">
      <c r="A345" s="31" t="s">
        <v>80</v>
      </c>
      <c r="B345" s="20" t="s">
        <v>190</v>
      </c>
      <c r="C345" s="7"/>
      <c r="D345" s="38"/>
      <c r="E345" s="106">
        <f>E346+E350</f>
        <v>3233</v>
      </c>
      <c r="F345" s="131">
        <f>F346+F350</f>
        <v>0</v>
      </c>
      <c r="G345" s="100">
        <f>G346+G350</f>
        <v>3233</v>
      </c>
      <c r="H345" s="100">
        <f>H346+H350</f>
        <v>0</v>
      </c>
    </row>
    <row r="346" spans="1:8" s="96" customFormat="1" ht="38.25" customHeight="1">
      <c r="A346" s="31" t="s">
        <v>64</v>
      </c>
      <c r="B346" s="20" t="s">
        <v>190</v>
      </c>
      <c r="C346" s="7" t="s">
        <v>253</v>
      </c>
      <c r="D346" s="20"/>
      <c r="E346" s="106">
        <f>E347</f>
        <v>3233</v>
      </c>
      <c r="F346" s="131">
        <f aca="true" t="shared" si="14" ref="F346:H348">F347</f>
        <v>0</v>
      </c>
      <c r="G346" s="100">
        <f t="shared" si="14"/>
        <v>3233</v>
      </c>
      <c r="H346" s="100">
        <f t="shared" si="14"/>
        <v>0</v>
      </c>
    </row>
    <row r="347" spans="1:8" s="96" customFormat="1" ht="22.5" customHeight="1">
      <c r="A347" s="31" t="s">
        <v>145</v>
      </c>
      <c r="B347" s="20" t="s">
        <v>190</v>
      </c>
      <c r="C347" s="7" t="s">
        <v>0</v>
      </c>
      <c r="D347" s="20"/>
      <c r="E347" s="106">
        <f>E348</f>
        <v>3233</v>
      </c>
      <c r="F347" s="131">
        <f t="shared" si="14"/>
        <v>0</v>
      </c>
      <c r="G347" s="100">
        <f t="shared" si="14"/>
        <v>3233</v>
      </c>
      <c r="H347" s="100">
        <f t="shared" si="14"/>
        <v>0</v>
      </c>
    </row>
    <row r="348" spans="1:8" s="96" customFormat="1" ht="78.75">
      <c r="A348" s="31" t="s">
        <v>206</v>
      </c>
      <c r="B348" s="20" t="s">
        <v>190</v>
      </c>
      <c r="C348" s="7" t="s">
        <v>1</v>
      </c>
      <c r="D348" s="38"/>
      <c r="E348" s="106">
        <f>E349</f>
        <v>3233</v>
      </c>
      <c r="F348" s="131">
        <f t="shared" si="14"/>
        <v>0</v>
      </c>
      <c r="G348" s="100">
        <f t="shared" si="14"/>
        <v>3233</v>
      </c>
      <c r="H348" s="100">
        <f t="shared" si="14"/>
        <v>0</v>
      </c>
    </row>
    <row r="349" spans="1:8" s="96" customFormat="1" ht="31.5">
      <c r="A349" s="31" t="s">
        <v>232</v>
      </c>
      <c r="B349" s="20" t="s">
        <v>190</v>
      </c>
      <c r="C349" s="7" t="s">
        <v>1</v>
      </c>
      <c r="D349" s="20" t="s">
        <v>233</v>
      </c>
      <c r="E349" s="106">
        <v>3233</v>
      </c>
      <c r="F349" s="131"/>
      <c r="G349" s="100">
        <v>3233</v>
      </c>
      <c r="H349" s="100"/>
    </row>
    <row r="350" spans="1:8" s="96" customFormat="1" ht="47.25" hidden="1">
      <c r="A350" s="31" t="s">
        <v>124</v>
      </c>
      <c r="B350" s="20" t="s">
        <v>190</v>
      </c>
      <c r="C350" s="7" t="s">
        <v>241</v>
      </c>
      <c r="D350" s="20"/>
      <c r="E350" s="106">
        <f>E363+E359+E361+E355+E351+E357+E353+E367+E365</f>
        <v>0</v>
      </c>
      <c r="F350" s="106">
        <f>F363+F359+F361+F355+F351+F357+F353+F367+F365</f>
        <v>0</v>
      </c>
      <c r="G350" s="106">
        <f>G363+G359+G361+G355+G351+G357+G353+G367+G365</f>
        <v>0</v>
      </c>
      <c r="H350" s="106">
        <f>H363+H359+H361+H355+H351+H357+H353+H367+H365</f>
        <v>0</v>
      </c>
    </row>
    <row r="351" spans="1:8" s="96" customFormat="1" ht="49.5" customHeight="1" hidden="1">
      <c r="A351" s="31" t="s">
        <v>207</v>
      </c>
      <c r="B351" s="20" t="s">
        <v>190</v>
      </c>
      <c r="C351" s="7" t="s">
        <v>256</v>
      </c>
      <c r="D351" s="20"/>
      <c r="E351" s="106">
        <f>E352</f>
        <v>0</v>
      </c>
      <c r="F351" s="131">
        <f>F352</f>
        <v>0</v>
      </c>
      <c r="G351" s="100">
        <f>G352</f>
        <v>0</v>
      </c>
      <c r="H351" s="100">
        <f>H352</f>
        <v>0</v>
      </c>
    </row>
    <row r="352" spans="1:8" s="96" customFormat="1" ht="24" customHeight="1" hidden="1">
      <c r="A352" s="31" t="s">
        <v>249</v>
      </c>
      <c r="B352" s="20" t="s">
        <v>190</v>
      </c>
      <c r="C352" s="7" t="s">
        <v>256</v>
      </c>
      <c r="D352" s="20" t="s">
        <v>269</v>
      </c>
      <c r="E352" s="106"/>
      <c r="F352" s="131"/>
      <c r="G352" s="100"/>
      <c r="H352" s="100"/>
    </row>
    <row r="353" spans="1:8" s="96" customFormat="1" ht="55.5" customHeight="1" hidden="1">
      <c r="A353" s="31" t="s">
        <v>291</v>
      </c>
      <c r="B353" s="20" t="s">
        <v>190</v>
      </c>
      <c r="C353" s="7" t="s">
        <v>290</v>
      </c>
      <c r="D353" s="20"/>
      <c r="E353" s="106">
        <f>E354</f>
        <v>0</v>
      </c>
      <c r="F353" s="131">
        <f>F354</f>
        <v>0</v>
      </c>
      <c r="G353" s="100">
        <f>G354</f>
        <v>0</v>
      </c>
      <c r="H353" s="100">
        <f>H354</f>
        <v>0</v>
      </c>
    </row>
    <row r="354" spans="1:8" s="96" customFormat="1" ht="21.75" customHeight="1" hidden="1">
      <c r="A354" s="31" t="s">
        <v>249</v>
      </c>
      <c r="B354" s="20" t="s">
        <v>190</v>
      </c>
      <c r="C354" s="7" t="s">
        <v>290</v>
      </c>
      <c r="D354" s="20" t="s">
        <v>269</v>
      </c>
      <c r="E354" s="106"/>
      <c r="F354" s="131"/>
      <c r="G354" s="100"/>
      <c r="H354" s="100"/>
    </row>
    <row r="355" spans="1:8" s="96" customFormat="1" ht="42.75" customHeight="1" hidden="1">
      <c r="A355" s="31" t="s">
        <v>255</v>
      </c>
      <c r="B355" s="20" t="s">
        <v>190</v>
      </c>
      <c r="C355" s="7" t="s">
        <v>254</v>
      </c>
      <c r="D355" s="20"/>
      <c r="E355" s="106">
        <f>E356</f>
        <v>0</v>
      </c>
      <c r="F355" s="131">
        <f>F356</f>
        <v>0</v>
      </c>
      <c r="G355" s="100">
        <f>G356</f>
        <v>0</v>
      </c>
      <c r="H355" s="100">
        <f>H356</f>
        <v>0</v>
      </c>
    </row>
    <row r="356" spans="1:8" s="96" customFormat="1" ht="27" customHeight="1" hidden="1">
      <c r="A356" s="31" t="s">
        <v>249</v>
      </c>
      <c r="B356" s="20" t="s">
        <v>190</v>
      </c>
      <c r="C356" s="7" t="s">
        <v>254</v>
      </c>
      <c r="D356" s="20" t="s">
        <v>248</v>
      </c>
      <c r="E356" s="106"/>
      <c r="F356" s="131"/>
      <c r="G356" s="100"/>
      <c r="H356" s="100"/>
    </row>
    <row r="357" spans="1:8" s="96" customFormat="1" ht="38.25" customHeight="1" hidden="1">
      <c r="A357" s="31" t="s">
        <v>53</v>
      </c>
      <c r="B357" s="20" t="s">
        <v>190</v>
      </c>
      <c r="C357" s="7" t="s">
        <v>222</v>
      </c>
      <c r="D357" s="20"/>
      <c r="E357" s="106">
        <f>E358</f>
        <v>0</v>
      </c>
      <c r="F357" s="131">
        <f>F358</f>
        <v>0</v>
      </c>
      <c r="G357" s="100">
        <f>G358</f>
        <v>0</v>
      </c>
      <c r="H357" s="100">
        <f>H358</f>
        <v>0</v>
      </c>
    </row>
    <row r="358" spans="1:8" s="96" customFormat="1" ht="24" customHeight="1" hidden="1">
      <c r="A358" s="31" t="s">
        <v>216</v>
      </c>
      <c r="B358" s="20" t="s">
        <v>190</v>
      </c>
      <c r="C358" s="7" t="s">
        <v>222</v>
      </c>
      <c r="D358" s="20" t="s">
        <v>215</v>
      </c>
      <c r="E358" s="106"/>
      <c r="F358" s="131"/>
      <c r="G358" s="100"/>
      <c r="H358" s="100"/>
    </row>
    <row r="359" spans="1:8" s="96" customFormat="1" ht="66" customHeight="1" hidden="1">
      <c r="A359" s="31" t="s">
        <v>208</v>
      </c>
      <c r="B359" s="20" t="s">
        <v>190</v>
      </c>
      <c r="C359" s="7" t="s">
        <v>252</v>
      </c>
      <c r="D359" s="38"/>
      <c r="E359" s="106">
        <f>E360</f>
        <v>0</v>
      </c>
      <c r="F359" s="131">
        <f>F360</f>
        <v>0</v>
      </c>
      <c r="G359" s="100">
        <f>G360</f>
        <v>0</v>
      </c>
      <c r="H359" s="100">
        <f>H360</f>
        <v>0</v>
      </c>
    </row>
    <row r="360" spans="1:8" s="96" customFormat="1" ht="20.25" customHeight="1" hidden="1">
      <c r="A360" s="31" t="s">
        <v>249</v>
      </c>
      <c r="B360" s="20" t="s">
        <v>190</v>
      </c>
      <c r="C360" s="7" t="s">
        <v>252</v>
      </c>
      <c r="D360" s="20" t="s">
        <v>248</v>
      </c>
      <c r="E360" s="106"/>
      <c r="F360" s="131"/>
      <c r="G360" s="100"/>
      <c r="H360" s="100"/>
    </row>
    <row r="361" spans="1:8" s="96" customFormat="1" ht="54" customHeight="1" hidden="1">
      <c r="A361" s="16" t="s">
        <v>209</v>
      </c>
      <c r="B361" s="29" t="s">
        <v>190</v>
      </c>
      <c r="C361" s="29" t="s">
        <v>251</v>
      </c>
      <c r="D361" s="29"/>
      <c r="E361" s="106">
        <f>E362</f>
        <v>0</v>
      </c>
      <c r="F361" s="131">
        <f>F362</f>
        <v>0</v>
      </c>
      <c r="G361" s="100">
        <f>G362</f>
        <v>0</v>
      </c>
      <c r="H361" s="100">
        <f>H362</f>
        <v>0</v>
      </c>
    </row>
    <row r="362" spans="1:8" s="96" customFormat="1" ht="27.75" customHeight="1" hidden="1">
      <c r="A362" s="16" t="s">
        <v>249</v>
      </c>
      <c r="B362" s="29" t="s">
        <v>190</v>
      </c>
      <c r="C362" s="29" t="s">
        <v>251</v>
      </c>
      <c r="D362" s="29" t="s">
        <v>248</v>
      </c>
      <c r="E362" s="106"/>
      <c r="F362" s="100"/>
      <c r="G362" s="100"/>
      <c r="H362" s="100"/>
    </row>
    <row r="363" spans="1:8" s="96" customFormat="1" ht="40.5" customHeight="1" hidden="1">
      <c r="A363" s="16" t="s">
        <v>210</v>
      </c>
      <c r="B363" s="29" t="s">
        <v>190</v>
      </c>
      <c r="C363" s="29" t="s">
        <v>250</v>
      </c>
      <c r="D363" s="29"/>
      <c r="E363" s="106">
        <f>E364</f>
        <v>0</v>
      </c>
      <c r="F363" s="120">
        <f>F364</f>
        <v>0</v>
      </c>
      <c r="G363" s="131">
        <f>G364</f>
        <v>0</v>
      </c>
      <c r="H363" s="100">
        <f>H364</f>
        <v>0</v>
      </c>
    </row>
    <row r="364" spans="1:8" s="96" customFormat="1" ht="19.5" customHeight="1" hidden="1">
      <c r="A364" s="16" t="s">
        <v>249</v>
      </c>
      <c r="B364" s="29" t="s">
        <v>190</v>
      </c>
      <c r="C364" s="20" t="s">
        <v>250</v>
      </c>
      <c r="D364" s="29" t="s">
        <v>248</v>
      </c>
      <c r="E364" s="106"/>
      <c r="F364" s="106"/>
      <c r="G364" s="131"/>
      <c r="H364" s="100"/>
    </row>
    <row r="365" spans="1:8" s="96" customFormat="1" ht="55.5" customHeight="1" hidden="1">
      <c r="A365" s="16" t="s">
        <v>291</v>
      </c>
      <c r="B365" s="29" t="s">
        <v>190</v>
      </c>
      <c r="C365" s="20" t="s">
        <v>290</v>
      </c>
      <c r="D365" s="29"/>
      <c r="E365" s="106">
        <f>E366</f>
        <v>0</v>
      </c>
      <c r="F365" s="106">
        <f>F366</f>
        <v>0</v>
      </c>
      <c r="G365" s="106">
        <f>G366</f>
        <v>0</v>
      </c>
      <c r="H365" s="106">
        <f>H366</f>
        <v>0</v>
      </c>
    </row>
    <row r="366" spans="1:8" s="96" customFormat="1" ht="31.5" hidden="1">
      <c r="A366" s="16" t="s">
        <v>350</v>
      </c>
      <c r="B366" s="29" t="s">
        <v>190</v>
      </c>
      <c r="C366" s="20" t="s">
        <v>290</v>
      </c>
      <c r="D366" s="29" t="s">
        <v>269</v>
      </c>
      <c r="E366" s="106"/>
      <c r="F366" s="106"/>
      <c r="G366" s="144"/>
      <c r="H366" s="106"/>
    </row>
    <row r="367" spans="1:8" s="96" customFormat="1" ht="78.75" hidden="1">
      <c r="A367" s="16" t="s">
        <v>590</v>
      </c>
      <c r="B367" s="20" t="s">
        <v>190</v>
      </c>
      <c r="C367" s="20" t="s">
        <v>597</v>
      </c>
      <c r="D367" s="29"/>
      <c r="E367" s="106">
        <f>E368</f>
        <v>0</v>
      </c>
      <c r="F367" s="106">
        <f>F368</f>
        <v>0</v>
      </c>
      <c r="G367" s="106">
        <f>G368</f>
        <v>0</v>
      </c>
      <c r="H367" s="106">
        <f>H368</f>
        <v>0</v>
      </c>
    </row>
    <row r="368" spans="1:8" s="96" customFormat="1" ht="31.5" hidden="1">
      <c r="A368" s="21" t="s">
        <v>232</v>
      </c>
      <c r="B368" s="24" t="s">
        <v>190</v>
      </c>
      <c r="C368" s="24" t="s">
        <v>597</v>
      </c>
      <c r="D368" s="24" t="s">
        <v>233</v>
      </c>
      <c r="E368" s="107">
        <v>0</v>
      </c>
      <c r="F368" s="107"/>
      <c r="G368" s="131">
        <v>0</v>
      </c>
      <c r="H368" s="100"/>
    </row>
    <row r="369" spans="1:8" s="4" customFormat="1" ht="15.75">
      <c r="A369" s="12" t="s">
        <v>152</v>
      </c>
      <c r="B369" s="15" t="s">
        <v>191</v>
      </c>
      <c r="C369" s="14"/>
      <c r="D369" s="15"/>
      <c r="E369" s="105">
        <f>E370</f>
        <v>-120</v>
      </c>
      <c r="F369" s="143">
        <f>F370</f>
        <v>0</v>
      </c>
      <c r="G369" s="101">
        <f>G370</f>
        <v>0</v>
      </c>
      <c r="H369" s="101">
        <f>H370</f>
        <v>-120</v>
      </c>
    </row>
    <row r="370" spans="1:8" s="96" customFormat="1" ht="20.25" customHeight="1">
      <c r="A370" s="16" t="s">
        <v>154</v>
      </c>
      <c r="B370" s="20" t="s">
        <v>153</v>
      </c>
      <c r="C370" s="7"/>
      <c r="D370" s="20"/>
      <c r="E370" s="106">
        <f>E371+E379</f>
        <v>-120</v>
      </c>
      <c r="F370" s="121">
        <f>F371+F379</f>
        <v>0</v>
      </c>
      <c r="G370" s="113">
        <f>G371+G379</f>
        <v>0</v>
      </c>
      <c r="H370" s="113">
        <f>H371+H379</f>
        <v>-120</v>
      </c>
    </row>
    <row r="371" spans="1:8" s="96" customFormat="1" ht="42.75" customHeight="1">
      <c r="A371" s="16" t="s">
        <v>128</v>
      </c>
      <c r="B371" s="20" t="s">
        <v>153</v>
      </c>
      <c r="C371" s="7" t="s">
        <v>245</v>
      </c>
      <c r="D371" s="20"/>
      <c r="E371" s="106">
        <f>E372+E374+E377</f>
        <v>0</v>
      </c>
      <c r="F371" s="106">
        <f>F372+F374+F377</f>
        <v>0</v>
      </c>
      <c r="G371" s="106">
        <f>G372+G374+G377</f>
        <v>0</v>
      </c>
      <c r="H371" s="106">
        <f>H372+H374+H377</f>
        <v>0</v>
      </c>
    </row>
    <row r="372" spans="1:8" s="96" customFormat="1" ht="24" customHeight="1">
      <c r="A372" s="16" t="s">
        <v>71</v>
      </c>
      <c r="B372" s="20" t="s">
        <v>153</v>
      </c>
      <c r="C372" s="7" t="s">
        <v>246</v>
      </c>
      <c r="D372" s="20"/>
      <c r="E372" s="106">
        <f>E373</f>
        <v>0</v>
      </c>
      <c r="F372" s="131">
        <f>F373</f>
        <v>0</v>
      </c>
      <c r="G372" s="100">
        <f>G373</f>
        <v>0</v>
      </c>
      <c r="H372" s="100">
        <f>H373</f>
        <v>0</v>
      </c>
    </row>
    <row r="373" spans="1:8" s="96" customFormat="1" ht="44.25" customHeight="1">
      <c r="A373" s="16" t="s">
        <v>232</v>
      </c>
      <c r="B373" s="20" t="s">
        <v>153</v>
      </c>
      <c r="C373" s="7" t="s">
        <v>246</v>
      </c>
      <c r="D373" s="20" t="s">
        <v>233</v>
      </c>
      <c r="E373" s="106">
        <v>0</v>
      </c>
      <c r="F373" s="131">
        <v>0</v>
      </c>
      <c r="G373" s="100"/>
      <c r="H373" s="100"/>
    </row>
    <row r="374" spans="1:8" s="96" customFormat="1" ht="26.25" customHeight="1" hidden="1">
      <c r="A374" s="16" t="s">
        <v>51</v>
      </c>
      <c r="B374" s="20" t="s">
        <v>153</v>
      </c>
      <c r="C374" s="7" t="s">
        <v>247</v>
      </c>
      <c r="D374" s="20"/>
      <c r="E374" s="106">
        <f>E375+E376</f>
        <v>0</v>
      </c>
      <c r="F374" s="131">
        <f>F375+F376</f>
        <v>0</v>
      </c>
      <c r="G374" s="100">
        <f>G375+G376</f>
        <v>0</v>
      </c>
      <c r="H374" s="100">
        <f>H375+H376</f>
        <v>0</v>
      </c>
    </row>
    <row r="375" spans="1:8" s="96" customFormat="1" ht="63" customHeight="1" hidden="1">
      <c r="A375" s="16" t="s">
        <v>213</v>
      </c>
      <c r="B375" s="20" t="s">
        <v>153</v>
      </c>
      <c r="C375" s="7" t="s">
        <v>247</v>
      </c>
      <c r="D375" s="20" t="s">
        <v>214</v>
      </c>
      <c r="E375" s="106"/>
      <c r="F375" s="131"/>
      <c r="G375" s="100"/>
      <c r="H375" s="100"/>
    </row>
    <row r="376" spans="1:8" s="96" customFormat="1" ht="27" customHeight="1" hidden="1">
      <c r="A376" s="16" t="s">
        <v>216</v>
      </c>
      <c r="B376" s="20" t="s">
        <v>153</v>
      </c>
      <c r="C376" s="7" t="s">
        <v>247</v>
      </c>
      <c r="D376" s="20" t="s">
        <v>215</v>
      </c>
      <c r="E376" s="106"/>
      <c r="F376" s="131"/>
      <c r="G376" s="100"/>
      <c r="H376" s="100"/>
    </row>
    <row r="377" spans="1:8" s="96" customFormat="1" ht="47.25" hidden="1">
      <c r="A377" s="16" t="s">
        <v>119</v>
      </c>
      <c r="B377" s="20" t="s">
        <v>153</v>
      </c>
      <c r="C377" s="7" t="s">
        <v>647</v>
      </c>
      <c r="D377" s="20"/>
      <c r="E377" s="106">
        <f>E378</f>
        <v>0</v>
      </c>
      <c r="F377" s="100">
        <f>F378</f>
        <v>0</v>
      </c>
      <c r="G377" s="100">
        <f>G378</f>
        <v>0</v>
      </c>
      <c r="H377" s="100">
        <f>H378</f>
        <v>0</v>
      </c>
    </row>
    <row r="378" spans="1:8" s="96" customFormat="1" ht="31.5" hidden="1">
      <c r="A378" s="16" t="s">
        <v>232</v>
      </c>
      <c r="B378" s="20" t="s">
        <v>153</v>
      </c>
      <c r="C378" s="7" t="s">
        <v>647</v>
      </c>
      <c r="D378" s="20" t="s">
        <v>233</v>
      </c>
      <c r="E378" s="106"/>
      <c r="F378" s="100"/>
      <c r="G378" s="100"/>
      <c r="H378" s="100"/>
    </row>
    <row r="379" spans="1:8" s="96" customFormat="1" ht="47.25">
      <c r="A379" s="16" t="s">
        <v>8</v>
      </c>
      <c r="B379" s="20" t="s">
        <v>153</v>
      </c>
      <c r="C379" s="7" t="s">
        <v>5</v>
      </c>
      <c r="D379" s="20"/>
      <c r="E379" s="106">
        <f aca="true" t="shared" si="15" ref="E379:H381">E380</f>
        <v>-120</v>
      </c>
      <c r="F379" s="100">
        <f t="shared" si="15"/>
        <v>0</v>
      </c>
      <c r="G379" s="100">
        <f t="shared" si="15"/>
        <v>0</v>
      </c>
      <c r="H379" s="100">
        <f t="shared" si="15"/>
        <v>-120</v>
      </c>
    </row>
    <row r="380" spans="1:8" s="96" customFormat="1" ht="27" customHeight="1">
      <c r="A380" s="16" t="s">
        <v>7</v>
      </c>
      <c r="B380" s="20" t="s">
        <v>153</v>
      </c>
      <c r="C380" s="7" t="s">
        <v>6</v>
      </c>
      <c r="D380" s="20"/>
      <c r="E380" s="106">
        <f t="shared" si="15"/>
        <v>-120</v>
      </c>
      <c r="F380" s="100">
        <f t="shared" si="15"/>
        <v>0</v>
      </c>
      <c r="G380" s="100">
        <f t="shared" si="15"/>
        <v>0</v>
      </c>
      <c r="H380" s="100">
        <f t="shared" si="15"/>
        <v>-120</v>
      </c>
    </row>
    <row r="381" spans="1:8" s="96" customFormat="1" ht="27" customHeight="1">
      <c r="A381" s="16" t="s">
        <v>349</v>
      </c>
      <c r="B381" s="20" t="s">
        <v>153</v>
      </c>
      <c r="C381" s="7" t="s">
        <v>343</v>
      </c>
      <c r="D381" s="20"/>
      <c r="E381" s="106">
        <f t="shared" si="15"/>
        <v>-120</v>
      </c>
      <c r="F381" s="100">
        <f t="shared" si="15"/>
        <v>0</v>
      </c>
      <c r="G381" s="100">
        <f t="shared" si="15"/>
        <v>0</v>
      </c>
      <c r="H381" s="100">
        <f t="shared" si="15"/>
        <v>-120</v>
      </c>
    </row>
    <row r="382" spans="1:8" s="96" customFormat="1" ht="27" customHeight="1">
      <c r="A382" s="16" t="s">
        <v>350</v>
      </c>
      <c r="B382" s="24" t="s">
        <v>153</v>
      </c>
      <c r="C382" s="23" t="s">
        <v>343</v>
      </c>
      <c r="D382" s="24" t="s">
        <v>269</v>
      </c>
      <c r="E382" s="142">
        <v>-120</v>
      </c>
      <c r="F382" s="131"/>
      <c r="G382" s="100"/>
      <c r="H382" s="100">
        <v>-120</v>
      </c>
    </row>
    <row r="383" spans="1:8" s="4" customFormat="1" ht="30.75" customHeight="1" hidden="1">
      <c r="A383" s="12" t="s">
        <v>156</v>
      </c>
      <c r="B383" s="15" t="s">
        <v>155</v>
      </c>
      <c r="C383" s="15"/>
      <c r="D383" s="15"/>
      <c r="E383" s="148">
        <f>E384+E388</f>
        <v>0</v>
      </c>
      <c r="F383" s="143">
        <f>F384+F388</f>
        <v>0</v>
      </c>
      <c r="G383" s="101">
        <f>G384+G388</f>
        <v>0</v>
      </c>
      <c r="H383" s="101">
        <f>H384+H388</f>
        <v>0</v>
      </c>
    </row>
    <row r="384" spans="1:8" s="96" customFormat="1" ht="23.25" customHeight="1" hidden="1">
      <c r="A384" s="16" t="s">
        <v>50</v>
      </c>
      <c r="B384" s="20" t="s">
        <v>157</v>
      </c>
      <c r="C384" s="20"/>
      <c r="D384" s="20"/>
      <c r="E384" s="144">
        <f>E385</f>
        <v>0</v>
      </c>
      <c r="F384" s="131">
        <f aca="true" t="shared" si="16" ref="F384:H386">F385</f>
        <v>0</v>
      </c>
      <c r="G384" s="100">
        <f t="shared" si="16"/>
        <v>0</v>
      </c>
      <c r="H384" s="100">
        <f t="shared" si="16"/>
        <v>0</v>
      </c>
    </row>
    <row r="385" spans="1:8" s="96" customFormat="1" ht="55.5" customHeight="1" hidden="1">
      <c r="A385" s="16" t="s">
        <v>63</v>
      </c>
      <c r="B385" s="20" t="s">
        <v>157</v>
      </c>
      <c r="C385" s="20" t="s">
        <v>243</v>
      </c>
      <c r="D385" s="20"/>
      <c r="E385" s="144">
        <f>E386</f>
        <v>0</v>
      </c>
      <c r="F385" s="131">
        <f t="shared" si="16"/>
        <v>0</v>
      </c>
      <c r="G385" s="100">
        <f t="shared" si="16"/>
        <v>0</v>
      </c>
      <c r="H385" s="100">
        <f t="shared" si="16"/>
        <v>0</v>
      </c>
    </row>
    <row r="386" spans="1:8" s="96" customFormat="1" ht="30" customHeight="1" hidden="1">
      <c r="A386" s="16" t="s">
        <v>227</v>
      </c>
      <c r="B386" s="20" t="s">
        <v>157</v>
      </c>
      <c r="C386" s="20" t="s">
        <v>226</v>
      </c>
      <c r="D386" s="20"/>
      <c r="E386" s="144">
        <f>E387</f>
        <v>0</v>
      </c>
      <c r="F386" s="131">
        <f t="shared" si="16"/>
        <v>0</v>
      </c>
      <c r="G386" s="100">
        <f t="shared" si="16"/>
        <v>0</v>
      </c>
      <c r="H386" s="100">
        <f t="shared" si="16"/>
        <v>0</v>
      </c>
    </row>
    <row r="387" spans="1:8" s="96" customFormat="1" ht="15.75" hidden="1">
      <c r="A387" s="16" t="s">
        <v>216</v>
      </c>
      <c r="B387" s="20" t="s">
        <v>157</v>
      </c>
      <c r="C387" s="20" t="s">
        <v>226</v>
      </c>
      <c r="D387" s="20" t="s">
        <v>215</v>
      </c>
      <c r="E387" s="144"/>
      <c r="F387" s="131"/>
      <c r="G387" s="100"/>
      <c r="H387" s="100"/>
    </row>
    <row r="388" spans="1:8" s="96" customFormat="1" ht="15.75" hidden="1">
      <c r="A388" s="16" t="s">
        <v>42</v>
      </c>
      <c r="B388" s="20" t="s">
        <v>158</v>
      </c>
      <c r="C388" s="20"/>
      <c r="D388" s="20"/>
      <c r="E388" s="144">
        <f>E389</f>
        <v>0</v>
      </c>
      <c r="F388" s="131">
        <f aca="true" t="shared" si="17" ref="F388:H390">F389</f>
        <v>0</v>
      </c>
      <c r="G388" s="100">
        <f t="shared" si="17"/>
        <v>0</v>
      </c>
      <c r="H388" s="100">
        <f t="shared" si="17"/>
        <v>0</v>
      </c>
    </row>
    <row r="389" spans="1:8" s="96" customFormat="1" ht="47.25" hidden="1">
      <c r="A389" s="16" t="s">
        <v>63</v>
      </c>
      <c r="B389" s="20" t="s">
        <v>158</v>
      </c>
      <c r="C389" s="20" t="s">
        <v>243</v>
      </c>
      <c r="D389" s="20"/>
      <c r="E389" s="144">
        <f>E390</f>
        <v>0</v>
      </c>
      <c r="F389" s="131">
        <f t="shared" si="17"/>
        <v>0</v>
      </c>
      <c r="G389" s="100">
        <f t="shared" si="17"/>
        <v>0</v>
      </c>
      <c r="H389" s="100">
        <f t="shared" si="17"/>
        <v>0</v>
      </c>
    </row>
    <row r="390" spans="1:8" s="96" customFormat="1" ht="15.75" hidden="1">
      <c r="A390" s="16" t="s">
        <v>228</v>
      </c>
      <c r="B390" s="20" t="s">
        <v>158</v>
      </c>
      <c r="C390" s="20" t="s">
        <v>229</v>
      </c>
      <c r="D390" s="20"/>
      <c r="E390" s="144">
        <f>E391</f>
        <v>0</v>
      </c>
      <c r="F390" s="131">
        <f t="shared" si="17"/>
        <v>0</v>
      </c>
      <c r="G390" s="100">
        <f t="shared" si="17"/>
        <v>0</v>
      </c>
      <c r="H390" s="100">
        <f t="shared" si="17"/>
        <v>0</v>
      </c>
    </row>
    <row r="391" spans="1:8" s="96" customFormat="1" ht="21.75" customHeight="1" hidden="1">
      <c r="A391" s="21" t="s">
        <v>216</v>
      </c>
      <c r="B391" s="24" t="s">
        <v>158</v>
      </c>
      <c r="C391" s="24" t="s">
        <v>229</v>
      </c>
      <c r="D391" s="24" t="s">
        <v>215</v>
      </c>
      <c r="E391" s="142"/>
      <c r="F391" s="131"/>
      <c r="G391" s="100"/>
      <c r="H391" s="100"/>
    </row>
    <row r="392" spans="1:8" s="96" customFormat="1" ht="51" customHeight="1">
      <c r="A392" s="12" t="s">
        <v>52</v>
      </c>
      <c r="B392" s="15" t="s">
        <v>159</v>
      </c>
      <c r="C392" s="189"/>
      <c r="D392" s="190"/>
      <c r="E392" s="105">
        <f>E393+E397</f>
        <v>1120</v>
      </c>
      <c r="F392" s="143">
        <f>F393+F397</f>
        <v>920</v>
      </c>
      <c r="G392" s="101">
        <f>G393+G397</f>
        <v>0</v>
      </c>
      <c r="H392" s="101">
        <f>H393+H397</f>
        <v>0</v>
      </c>
    </row>
    <row r="393" spans="1:8" s="96" customFormat="1" ht="31.5" hidden="1">
      <c r="A393" s="16" t="s">
        <v>65</v>
      </c>
      <c r="B393" s="20" t="s">
        <v>164</v>
      </c>
      <c r="C393" s="7"/>
      <c r="D393" s="20"/>
      <c r="E393" s="106">
        <f>E394</f>
        <v>0</v>
      </c>
      <c r="F393" s="131">
        <f aca="true" t="shared" si="18" ref="F393:H395">F394</f>
        <v>0</v>
      </c>
      <c r="G393" s="100">
        <f t="shared" si="18"/>
        <v>0</v>
      </c>
      <c r="H393" s="100">
        <f t="shared" si="18"/>
        <v>0</v>
      </c>
    </row>
    <row r="394" spans="1:8" s="96" customFormat="1" ht="47.25" hidden="1">
      <c r="A394" s="16" t="s">
        <v>61</v>
      </c>
      <c r="B394" s="20" t="s">
        <v>164</v>
      </c>
      <c r="C394" s="7" t="s">
        <v>239</v>
      </c>
      <c r="D394" s="20"/>
      <c r="E394" s="106">
        <f>E395</f>
        <v>0</v>
      </c>
      <c r="F394" s="131">
        <f t="shared" si="18"/>
        <v>0</v>
      </c>
      <c r="G394" s="100">
        <f t="shared" si="18"/>
        <v>0</v>
      </c>
      <c r="H394" s="100">
        <f t="shared" si="18"/>
        <v>0</v>
      </c>
    </row>
    <row r="395" spans="1:8" s="96" customFormat="1" ht="15.75" hidden="1">
      <c r="A395" s="16" t="s">
        <v>303</v>
      </c>
      <c r="B395" s="20" t="s">
        <v>164</v>
      </c>
      <c r="C395" s="7" t="s">
        <v>302</v>
      </c>
      <c r="D395" s="20"/>
      <c r="E395" s="106">
        <f>E396</f>
        <v>0</v>
      </c>
      <c r="F395" s="131">
        <f t="shared" si="18"/>
        <v>0</v>
      </c>
      <c r="G395" s="100">
        <f t="shared" si="18"/>
        <v>0</v>
      </c>
      <c r="H395" s="100">
        <f t="shared" si="18"/>
        <v>0</v>
      </c>
    </row>
    <row r="396" spans="1:8" s="96" customFormat="1" ht="15.75" hidden="1">
      <c r="A396" s="16" t="s">
        <v>28</v>
      </c>
      <c r="B396" s="7" t="s">
        <v>164</v>
      </c>
      <c r="C396" s="20" t="s">
        <v>302</v>
      </c>
      <c r="D396" s="7" t="s">
        <v>244</v>
      </c>
      <c r="E396" s="106"/>
      <c r="F396" s="131"/>
      <c r="G396" s="100"/>
      <c r="H396" s="100"/>
    </row>
    <row r="397" spans="1:8" s="96" customFormat="1" ht="15.75">
      <c r="A397" s="16" t="s">
        <v>107</v>
      </c>
      <c r="B397" s="7" t="s">
        <v>103</v>
      </c>
      <c r="C397" s="20"/>
      <c r="D397" s="7"/>
      <c r="E397" s="106">
        <f>E398+E401+E404</f>
        <v>1120</v>
      </c>
      <c r="F397" s="106">
        <f>F398+F401+F404</f>
        <v>920</v>
      </c>
      <c r="G397" s="106">
        <f>G398+G401+G404</f>
        <v>0</v>
      </c>
      <c r="H397" s="106">
        <f>H398+H401+H404</f>
        <v>0</v>
      </c>
    </row>
    <row r="398" spans="1:8" s="96" customFormat="1" ht="47.25" hidden="1">
      <c r="A398" s="16" t="s">
        <v>338</v>
      </c>
      <c r="B398" s="7" t="s">
        <v>103</v>
      </c>
      <c r="C398" s="20" t="s">
        <v>239</v>
      </c>
      <c r="D398" s="7"/>
      <c r="E398" s="106">
        <f>E399</f>
        <v>0</v>
      </c>
      <c r="F398" s="121">
        <f aca="true" t="shared" si="19" ref="F398:H399">F399</f>
        <v>0</v>
      </c>
      <c r="G398" s="113">
        <f t="shared" si="19"/>
        <v>0</v>
      </c>
      <c r="H398" s="100">
        <f t="shared" si="19"/>
        <v>0</v>
      </c>
    </row>
    <row r="399" spans="1:8" s="96" customFormat="1" ht="15.75" hidden="1">
      <c r="A399" s="16" t="s">
        <v>104</v>
      </c>
      <c r="B399" s="7" t="s">
        <v>103</v>
      </c>
      <c r="C399" s="20" t="s">
        <v>337</v>
      </c>
      <c r="D399" s="7"/>
      <c r="E399" s="106">
        <f>E400</f>
        <v>0</v>
      </c>
      <c r="F399" s="121">
        <f t="shared" si="19"/>
        <v>0</v>
      </c>
      <c r="G399" s="113">
        <f t="shared" si="19"/>
        <v>0</v>
      </c>
      <c r="H399" s="100">
        <f t="shared" si="19"/>
        <v>0</v>
      </c>
    </row>
    <row r="400" spans="1:8" s="96" customFormat="1" ht="15.75" hidden="1">
      <c r="A400" s="16" t="s">
        <v>28</v>
      </c>
      <c r="B400" s="7" t="s">
        <v>103</v>
      </c>
      <c r="C400" s="20" t="s">
        <v>337</v>
      </c>
      <c r="D400" s="7" t="s">
        <v>244</v>
      </c>
      <c r="E400" s="106"/>
      <c r="F400" s="131"/>
      <c r="G400" s="100"/>
      <c r="H400" s="100"/>
    </row>
    <row r="401" spans="1:8" s="96" customFormat="1" ht="31.5">
      <c r="A401" s="16" t="s">
        <v>127</v>
      </c>
      <c r="B401" s="7" t="s">
        <v>103</v>
      </c>
      <c r="C401" s="20" t="s">
        <v>66</v>
      </c>
      <c r="D401" s="7"/>
      <c r="E401" s="106">
        <f aca="true" t="shared" si="20" ref="E401:H402">E402</f>
        <v>300</v>
      </c>
      <c r="F401" s="106">
        <f t="shared" si="20"/>
        <v>300</v>
      </c>
      <c r="G401" s="106">
        <f t="shared" si="20"/>
        <v>0</v>
      </c>
      <c r="H401" s="106">
        <f t="shared" si="20"/>
        <v>0</v>
      </c>
    </row>
    <row r="402" spans="1:8" s="96" customFormat="1" ht="15.75">
      <c r="A402" s="16" t="s">
        <v>104</v>
      </c>
      <c r="B402" s="7" t="s">
        <v>103</v>
      </c>
      <c r="C402" s="20" t="s">
        <v>684</v>
      </c>
      <c r="D402" s="7"/>
      <c r="E402" s="106">
        <f t="shared" si="20"/>
        <v>300</v>
      </c>
      <c r="F402" s="106">
        <f t="shared" si="20"/>
        <v>300</v>
      </c>
      <c r="G402" s="106">
        <f t="shared" si="20"/>
        <v>0</v>
      </c>
      <c r="H402" s="106">
        <f t="shared" si="20"/>
        <v>0</v>
      </c>
    </row>
    <row r="403" spans="1:8" s="96" customFormat="1" ht="15.75">
      <c r="A403" s="16" t="s">
        <v>28</v>
      </c>
      <c r="B403" s="7" t="s">
        <v>103</v>
      </c>
      <c r="C403" s="20" t="s">
        <v>684</v>
      </c>
      <c r="D403" s="7" t="s">
        <v>244</v>
      </c>
      <c r="E403" s="106">
        <v>300</v>
      </c>
      <c r="F403" s="144">
        <v>300</v>
      </c>
      <c r="G403" s="106"/>
      <c r="H403" s="100"/>
    </row>
    <row r="404" spans="1:8" s="96" customFormat="1" ht="47.25">
      <c r="A404" s="16" t="s">
        <v>323</v>
      </c>
      <c r="B404" s="7" t="s">
        <v>103</v>
      </c>
      <c r="C404" s="20" t="s">
        <v>268</v>
      </c>
      <c r="D404" s="7"/>
      <c r="E404" s="106">
        <f aca="true" t="shared" si="21" ref="E404:H406">E405</f>
        <v>820</v>
      </c>
      <c r="F404" s="106">
        <f t="shared" si="21"/>
        <v>620</v>
      </c>
      <c r="G404" s="106">
        <f t="shared" si="21"/>
        <v>0</v>
      </c>
      <c r="H404" s="100">
        <f t="shared" si="21"/>
        <v>0</v>
      </c>
    </row>
    <row r="405" spans="1:8" s="96" customFormat="1" ht="15.75">
      <c r="A405" s="16" t="s">
        <v>325</v>
      </c>
      <c r="B405" s="7" t="s">
        <v>103</v>
      </c>
      <c r="C405" s="20" t="s">
        <v>2</v>
      </c>
      <c r="D405" s="7"/>
      <c r="E405" s="106">
        <f t="shared" si="21"/>
        <v>820</v>
      </c>
      <c r="F405" s="106">
        <f t="shared" si="21"/>
        <v>620</v>
      </c>
      <c r="G405" s="106">
        <f t="shared" si="21"/>
        <v>0</v>
      </c>
      <c r="H405" s="106">
        <f t="shared" si="21"/>
        <v>0</v>
      </c>
    </row>
    <row r="406" spans="1:8" s="96" customFormat="1" ht="15.75">
      <c r="A406" s="16" t="s">
        <v>104</v>
      </c>
      <c r="B406" s="7" t="s">
        <v>103</v>
      </c>
      <c r="C406" s="20" t="s">
        <v>607</v>
      </c>
      <c r="D406" s="7"/>
      <c r="E406" s="106">
        <f t="shared" si="21"/>
        <v>820</v>
      </c>
      <c r="F406" s="106">
        <f t="shared" si="21"/>
        <v>620</v>
      </c>
      <c r="G406" s="106">
        <f t="shared" si="21"/>
        <v>0</v>
      </c>
      <c r="H406" s="106">
        <f t="shared" si="21"/>
        <v>0</v>
      </c>
    </row>
    <row r="407" spans="1:8" s="96" customFormat="1" ht="15.75">
      <c r="A407" s="16" t="s">
        <v>28</v>
      </c>
      <c r="B407" s="7" t="s">
        <v>103</v>
      </c>
      <c r="C407" s="20" t="s">
        <v>607</v>
      </c>
      <c r="D407" s="7" t="s">
        <v>244</v>
      </c>
      <c r="E407" s="106">
        <f>120+500+200</f>
        <v>820</v>
      </c>
      <c r="F407" s="180">
        <v>620</v>
      </c>
      <c r="G407" s="171"/>
      <c r="H407" s="171">
        <v>0</v>
      </c>
    </row>
    <row r="408" spans="1:8" s="4" customFormat="1" ht="15.75">
      <c r="A408" s="151" t="s">
        <v>45</v>
      </c>
      <c r="B408" s="152"/>
      <c r="C408" s="152"/>
      <c r="D408" s="152"/>
      <c r="E408" s="101">
        <f>E392+E309+E282+E200+E87+E12+E383+E369+E69+E74+E137+E412</f>
        <v>8631.13866</v>
      </c>
      <c r="F408" s="145">
        <f>F392+F309+F282+F200+F87+F12+F383+F369+F69+F74+F137+F412</f>
        <v>-2404.6213399999997</v>
      </c>
      <c r="G408" s="127">
        <f>G392+G309+G282+G200+G87+G12+G383+G369+G69+G74+G137+G412</f>
        <v>11035.76</v>
      </c>
      <c r="H408" s="127">
        <f>H392+H309+H282+H200+H87+H12+H383+H369+H69+H74+H137+H412</f>
        <v>1.1368683772161603E-13</v>
      </c>
    </row>
    <row r="409" spans="1:8" s="4" customFormat="1" ht="15.75">
      <c r="A409" s="3"/>
      <c r="B409" s="40"/>
      <c r="C409" s="40"/>
      <c r="D409" s="40"/>
      <c r="E409" s="128"/>
      <c r="F409" s="129"/>
      <c r="G409" s="129"/>
      <c r="H409" s="129"/>
    </row>
    <row r="410" spans="1:8" s="98" customFormat="1" ht="15.75">
      <c r="A410" s="213" t="s">
        <v>212</v>
      </c>
      <c r="B410" s="213"/>
      <c r="C410" s="213"/>
      <c r="D410" s="213"/>
      <c r="E410" s="213"/>
      <c r="F410" s="125"/>
      <c r="G410" s="125"/>
      <c r="H410" s="125"/>
    </row>
    <row r="411" spans="2:8" s="96" customFormat="1" ht="15.75">
      <c r="B411" s="41"/>
      <c r="C411" s="41"/>
      <c r="D411" s="41"/>
      <c r="E411" s="130"/>
      <c r="F411" s="126"/>
      <c r="G411" s="126"/>
      <c r="H411" s="126"/>
    </row>
    <row r="412" spans="2:8" s="96" customFormat="1" ht="15.75">
      <c r="B412" s="41"/>
      <c r="C412" s="41"/>
      <c r="D412" s="41"/>
      <c r="E412" s="126"/>
      <c r="F412" s="126"/>
      <c r="G412" s="126"/>
      <c r="H412" s="126"/>
    </row>
    <row r="413" spans="2:5" ht="15.75">
      <c r="B413" s="41"/>
      <c r="C413" s="41"/>
      <c r="D413" s="41"/>
      <c r="E413" s="130"/>
    </row>
    <row r="414" spans="2:5" ht="15.75">
      <c r="B414" s="41"/>
      <c r="C414" s="41"/>
      <c r="D414" s="41"/>
      <c r="E414" s="130"/>
    </row>
    <row r="415" spans="2:5" ht="15.75">
      <c r="B415" s="41"/>
      <c r="C415" s="41"/>
      <c r="D415" s="41"/>
      <c r="E415" s="130"/>
    </row>
    <row r="416" spans="2:5" ht="15.75">
      <c r="B416" s="41"/>
      <c r="C416" s="41"/>
      <c r="D416" s="41"/>
      <c r="E416" s="130"/>
    </row>
    <row r="417" spans="2:5" ht="15.75">
      <c r="B417" s="41"/>
      <c r="C417" s="41"/>
      <c r="D417" s="41"/>
      <c r="E417" s="130"/>
    </row>
    <row r="418" spans="2:5" ht="15.75">
      <c r="B418" s="41"/>
      <c r="C418" s="41"/>
      <c r="D418" s="41"/>
      <c r="E418" s="130"/>
    </row>
    <row r="419" spans="2:5" ht="15.75">
      <c r="B419" s="41"/>
      <c r="C419" s="41"/>
      <c r="D419" s="41"/>
      <c r="E419" s="130"/>
    </row>
    <row r="420" spans="2:5" ht="15.75">
      <c r="B420" s="41"/>
      <c r="C420" s="41"/>
      <c r="D420" s="41"/>
      <c r="E420" s="130"/>
    </row>
    <row r="421" spans="2:5" ht="15.75">
      <c r="B421" s="41"/>
      <c r="C421" s="41"/>
      <c r="D421" s="41"/>
      <c r="E421" s="130"/>
    </row>
    <row r="422" spans="2:5" ht="15.75">
      <c r="B422" s="41"/>
      <c r="C422" s="41"/>
      <c r="D422" s="41"/>
      <c r="E422" s="130"/>
    </row>
    <row r="423" spans="2:5" ht="15.75">
      <c r="B423" s="41"/>
      <c r="C423" s="41"/>
      <c r="D423" s="41"/>
      <c r="E423" s="130"/>
    </row>
    <row r="424" spans="2:5" ht="15.75">
      <c r="B424" s="41"/>
      <c r="C424" s="41"/>
      <c r="D424" s="41"/>
      <c r="E424" s="130"/>
    </row>
    <row r="425" spans="2:5" ht="15.75">
      <c r="B425" s="41"/>
      <c r="C425" s="41"/>
      <c r="D425" s="41"/>
      <c r="E425" s="130"/>
    </row>
    <row r="426" spans="2:5" ht="15.75">
      <c r="B426" s="41"/>
      <c r="C426" s="41"/>
      <c r="D426" s="41"/>
      <c r="E426" s="130"/>
    </row>
    <row r="427" spans="2:5" ht="15.75">
      <c r="B427" s="41"/>
      <c r="C427" s="41"/>
      <c r="D427" s="41"/>
      <c r="E427" s="130"/>
    </row>
    <row r="428" spans="2:5" ht="15.75">
      <c r="B428" s="41"/>
      <c r="C428" s="41"/>
      <c r="D428" s="41"/>
      <c r="E428" s="130"/>
    </row>
    <row r="429" spans="2:5" ht="15.75">
      <c r="B429" s="41"/>
      <c r="C429" s="41"/>
      <c r="D429" s="41"/>
      <c r="E429" s="130"/>
    </row>
    <row r="430" spans="2:5" ht="15.75">
      <c r="B430" s="41"/>
      <c r="C430" s="41"/>
      <c r="D430" s="41"/>
      <c r="E430" s="130"/>
    </row>
    <row r="431" spans="2:5" ht="15.75">
      <c r="B431" s="41"/>
      <c r="C431" s="41"/>
      <c r="D431" s="41"/>
      <c r="E431" s="130"/>
    </row>
    <row r="432" spans="2:5" ht="15.75">
      <c r="B432" s="41"/>
      <c r="C432" s="41"/>
      <c r="D432" s="41"/>
      <c r="E432" s="130"/>
    </row>
    <row r="433" spans="2:5" ht="15.75">
      <c r="B433" s="41"/>
      <c r="C433" s="41"/>
      <c r="D433" s="41"/>
      <c r="E433" s="130"/>
    </row>
    <row r="434" spans="2:5" ht="15.75">
      <c r="B434" s="41"/>
      <c r="C434" s="41"/>
      <c r="D434" s="41"/>
      <c r="E434" s="130"/>
    </row>
    <row r="435" spans="2:5" ht="15.75">
      <c r="B435" s="41"/>
      <c r="C435" s="41"/>
      <c r="D435" s="41"/>
      <c r="E435" s="130"/>
    </row>
    <row r="436" spans="2:5" ht="15.75">
      <c r="B436" s="41"/>
      <c r="C436" s="41"/>
      <c r="D436" s="41"/>
      <c r="E436" s="130"/>
    </row>
    <row r="437" spans="2:5" ht="15.75">
      <c r="B437" s="41"/>
      <c r="C437" s="41"/>
      <c r="D437" s="41"/>
      <c r="E437" s="130"/>
    </row>
    <row r="438" spans="2:5" ht="15.75">
      <c r="B438" s="41"/>
      <c r="C438" s="41"/>
      <c r="D438" s="41"/>
      <c r="E438" s="130"/>
    </row>
    <row r="439" spans="2:5" ht="15.75">
      <c r="B439" s="41"/>
      <c r="C439" s="41"/>
      <c r="D439" s="41"/>
      <c r="E439" s="130"/>
    </row>
    <row r="440" spans="2:5" ht="15.75">
      <c r="B440" s="41"/>
      <c r="C440" s="41"/>
      <c r="D440" s="41"/>
      <c r="E440" s="130"/>
    </row>
    <row r="441" spans="2:5" ht="15.75">
      <c r="B441" s="41"/>
      <c r="C441" s="41"/>
      <c r="D441" s="41"/>
      <c r="E441" s="130"/>
    </row>
    <row r="442" spans="2:5" ht="15.75">
      <c r="B442" s="41"/>
      <c r="C442" s="41"/>
      <c r="D442" s="41"/>
      <c r="E442" s="130"/>
    </row>
    <row r="443" spans="2:5" ht="15.75">
      <c r="B443" s="41"/>
      <c r="C443" s="41"/>
      <c r="D443" s="41"/>
      <c r="E443" s="130"/>
    </row>
    <row r="444" spans="2:5" ht="15.75">
      <c r="B444" s="41"/>
      <c r="C444" s="41"/>
      <c r="D444" s="41"/>
      <c r="E444" s="130"/>
    </row>
    <row r="445" spans="2:5" ht="15.75">
      <c r="B445" s="41"/>
      <c r="C445" s="41"/>
      <c r="D445" s="41"/>
      <c r="E445" s="130"/>
    </row>
    <row r="446" spans="2:5" ht="15.75">
      <c r="B446" s="41"/>
      <c r="C446" s="41"/>
      <c r="D446" s="41"/>
      <c r="E446" s="130"/>
    </row>
    <row r="447" spans="2:5" ht="15.75">
      <c r="B447" s="41"/>
      <c r="C447" s="41"/>
      <c r="D447" s="41"/>
      <c r="E447" s="130"/>
    </row>
    <row r="448" ht="15.75">
      <c r="E448" s="130"/>
    </row>
    <row r="449" ht="15.75">
      <c r="E449" s="130"/>
    </row>
    <row r="450" ht="15.75">
      <c r="E450" s="130"/>
    </row>
    <row r="451" ht="15.75">
      <c r="E451" s="130"/>
    </row>
    <row r="452" ht="15.75">
      <c r="E452" s="130"/>
    </row>
    <row r="453" ht="15.75">
      <c r="E453" s="130"/>
    </row>
    <row r="454" ht="15.75">
      <c r="E454" s="130"/>
    </row>
    <row r="455" ht="15.75">
      <c r="E455" s="130"/>
    </row>
    <row r="456" ht="15.75">
      <c r="E456" s="130"/>
    </row>
    <row r="457" ht="15.75">
      <c r="E457" s="130"/>
    </row>
    <row r="458" ht="15.75">
      <c r="E458" s="130"/>
    </row>
    <row r="459" ht="15.75">
      <c r="E459" s="130"/>
    </row>
    <row r="460" ht="15.75">
      <c r="E460" s="130"/>
    </row>
    <row r="461" ht="15.75">
      <c r="E461" s="130"/>
    </row>
    <row r="462" ht="15.75">
      <c r="E462" s="130"/>
    </row>
    <row r="463" ht="15.75">
      <c r="E463" s="130"/>
    </row>
    <row r="464" ht="15.75">
      <c r="E464" s="130"/>
    </row>
    <row r="465" ht="15.75">
      <c r="E465" s="130"/>
    </row>
    <row r="466" ht="15.75">
      <c r="E466" s="130"/>
    </row>
    <row r="467" ht="15.75">
      <c r="E467" s="130"/>
    </row>
    <row r="468" ht="15.75">
      <c r="E468" s="130"/>
    </row>
    <row r="469" ht="15.75">
      <c r="E469" s="130"/>
    </row>
    <row r="470" ht="15.75">
      <c r="E470" s="130"/>
    </row>
    <row r="471" ht="15.75">
      <c r="E471" s="130"/>
    </row>
    <row r="472" ht="15.75">
      <c r="E472" s="130"/>
    </row>
    <row r="473" ht="15.75">
      <c r="E473" s="130"/>
    </row>
    <row r="474" ht="15.75">
      <c r="E474" s="130"/>
    </row>
    <row r="475" ht="15.75">
      <c r="E475" s="130"/>
    </row>
    <row r="476" ht="15.75">
      <c r="E476" s="130"/>
    </row>
    <row r="477" ht="15.75">
      <c r="E477" s="130"/>
    </row>
    <row r="478" ht="15.75">
      <c r="E478" s="130"/>
    </row>
    <row r="479" ht="15.75">
      <c r="E479" s="130"/>
    </row>
    <row r="480" ht="15.75">
      <c r="E480" s="130"/>
    </row>
    <row r="481" ht="15.75">
      <c r="E481" s="130"/>
    </row>
    <row r="482" ht="15.75">
      <c r="E482" s="130"/>
    </row>
    <row r="483" ht="15.75">
      <c r="E483" s="130"/>
    </row>
    <row r="484" ht="15.75">
      <c r="E484" s="130"/>
    </row>
    <row r="485" ht="15.75">
      <c r="E485" s="130"/>
    </row>
    <row r="486" ht="15.75">
      <c r="E486" s="130"/>
    </row>
    <row r="487" ht="15.75">
      <c r="E487" s="130"/>
    </row>
    <row r="488" ht="15.75">
      <c r="E488" s="130"/>
    </row>
    <row r="489" ht="15.75">
      <c r="E489" s="130"/>
    </row>
    <row r="490" ht="15.75">
      <c r="E490" s="130"/>
    </row>
    <row r="491" ht="15.75">
      <c r="E491" s="130"/>
    </row>
    <row r="492" ht="15.75">
      <c r="E492" s="130"/>
    </row>
    <row r="493" ht="15.75">
      <c r="E493" s="130"/>
    </row>
    <row r="494" ht="15.75">
      <c r="E494" s="130"/>
    </row>
    <row r="495" ht="15.75">
      <c r="E495" s="130"/>
    </row>
    <row r="496" ht="15.75">
      <c r="E496" s="130"/>
    </row>
    <row r="497" ht="15.75">
      <c r="E497" s="130"/>
    </row>
    <row r="498" ht="15.75">
      <c r="E498" s="130"/>
    </row>
    <row r="499" ht="15.75">
      <c r="E499" s="130"/>
    </row>
    <row r="500" ht="15.75">
      <c r="E500" s="130"/>
    </row>
    <row r="501" ht="15.75">
      <c r="E501" s="130"/>
    </row>
    <row r="502" ht="15.75">
      <c r="E502" s="130"/>
    </row>
    <row r="503" ht="15.75">
      <c r="E503" s="130"/>
    </row>
    <row r="504" ht="15.75">
      <c r="E504" s="130"/>
    </row>
    <row r="505" ht="15.75">
      <c r="E505" s="130"/>
    </row>
    <row r="506" ht="15.75">
      <c r="E506" s="130"/>
    </row>
    <row r="507" ht="15.75">
      <c r="E507" s="130"/>
    </row>
    <row r="508" ht="15.75">
      <c r="E508" s="130"/>
    </row>
    <row r="509" ht="15.75">
      <c r="E509" s="130"/>
    </row>
    <row r="510" ht="15.75">
      <c r="E510" s="130"/>
    </row>
    <row r="511" ht="15.75">
      <c r="E511" s="130"/>
    </row>
    <row r="512" ht="15.75">
      <c r="E512" s="130"/>
    </row>
    <row r="513" ht="15.75">
      <c r="E513" s="130"/>
    </row>
    <row r="514" ht="15.75">
      <c r="E514" s="130"/>
    </row>
    <row r="515" ht="15.75">
      <c r="E515" s="130"/>
    </row>
    <row r="516" ht="15.75">
      <c r="E516" s="130"/>
    </row>
    <row r="517" ht="15.75">
      <c r="E517" s="130"/>
    </row>
    <row r="518" ht="15.75">
      <c r="E518" s="130"/>
    </row>
    <row r="519" ht="15.75">
      <c r="E519" s="130"/>
    </row>
    <row r="520" ht="15.75">
      <c r="E520" s="130"/>
    </row>
    <row r="521" ht="15.75">
      <c r="E521" s="130"/>
    </row>
    <row r="522" ht="15.75">
      <c r="E522" s="130"/>
    </row>
    <row r="523" ht="15.75">
      <c r="E523" s="130"/>
    </row>
    <row r="524" ht="15.75">
      <c r="E524" s="130"/>
    </row>
    <row r="525" ht="15.75">
      <c r="E525" s="130"/>
    </row>
    <row r="526" ht="15.75">
      <c r="E526" s="130"/>
    </row>
    <row r="527" ht="15.75">
      <c r="E527" s="130"/>
    </row>
    <row r="528" ht="15.75">
      <c r="E528" s="130"/>
    </row>
    <row r="529" ht="15.75">
      <c r="E529" s="130"/>
    </row>
    <row r="530" ht="15.75">
      <c r="E530" s="130"/>
    </row>
    <row r="531" ht="15.75">
      <c r="E531" s="130"/>
    </row>
    <row r="532" ht="15.75">
      <c r="E532" s="130"/>
    </row>
    <row r="533" ht="15.75">
      <c r="E533" s="130"/>
    </row>
    <row r="534" ht="15.75">
      <c r="E534" s="130"/>
    </row>
    <row r="535" ht="15.75">
      <c r="E535" s="130"/>
    </row>
    <row r="536" ht="15.75">
      <c r="E536" s="130"/>
    </row>
    <row r="537" ht="15.75">
      <c r="E537" s="130"/>
    </row>
    <row r="538" ht="15.75">
      <c r="E538" s="130"/>
    </row>
    <row r="539" ht="15.75">
      <c r="E539" s="130"/>
    </row>
    <row r="540" ht="15.75">
      <c r="E540" s="130"/>
    </row>
    <row r="541" ht="15.75">
      <c r="E541" s="130"/>
    </row>
    <row r="542" ht="15.75">
      <c r="E542" s="130"/>
    </row>
    <row r="543" ht="15.75">
      <c r="E543" s="130"/>
    </row>
    <row r="544" ht="15.75">
      <c r="E544" s="130"/>
    </row>
    <row r="545" ht="15.75">
      <c r="E545" s="130"/>
    </row>
    <row r="546" ht="15.75">
      <c r="E546" s="130"/>
    </row>
    <row r="547" ht="15.75">
      <c r="E547" s="130"/>
    </row>
    <row r="548" ht="15.75">
      <c r="E548" s="130"/>
    </row>
    <row r="549" ht="15.75">
      <c r="E549" s="130"/>
    </row>
    <row r="550" ht="15.75">
      <c r="E550" s="130"/>
    </row>
    <row r="551" ht="15.75">
      <c r="E551" s="130"/>
    </row>
    <row r="552" ht="15.75">
      <c r="E552" s="130"/>
    </row>
    <row r="553" ht="15.75">
      <c r="E553" s="130"/>
    </row>
    <row r="554" ht="15.75">
      <c r="E554" s="130"/>
    </row>
    <row r="555" ht="15.75">
      <c r="E555" s="130"/>
    </row>
    <row r="556" ht="15.75">
      <c r="E556" s="130"/>
    </row>
    <row r="557" ht="15.75">
      <c r="E557" s="130"/>
    </row>
    <row r="558" ht="15.75">
      <c r="E558" s="130"/>
    </row>
    <row r="559" ht="15.75">
      <c r="E559" s="130"/>
    </row>
    <row r="560" ht="15.75">
      <c r="E560" s="130"/>
    </row>
    <row r="561" ht="15.75">
      <c r="E561" s="130"/>
    </row>
    <row r="562" ht="15.75">
      <c r="E562" s="130"/>
    </row>
    <row r="563" ht="15.75">
      <c r="E563" s="130"/>
    </row>
    <row r="564" ht="15.75">
      <c r="E564" s="130"/>
    </row>
    <row r="565" ht="15.75">
      <c r="E565" s="130"/>
    </row>
    <row r="566" ht="15.75">
      <c r="E566" s="130"/>
    </row>
    <row r="567" ht="15.75">
      <c r="E567" s="130"/>
    </row>
    <row r="568" ht="15.75">
      <c r="E568" s="130"/>
    </row>
    <row r="569" ht="15.75">
      <c r="E569" s="130"/>
    </row>
    <row r="570" ht="15.75">
      <c r="E570" s="130"/>
    </row>
    <row r="571" ht="15.75">
      <c r="E571" s="130"/>
    </row>
    <row r="572" ht="15.75">
      <c r="E572" s="130"/>
    </row>
    <row r="573" ht="15.75">
      <c r="E573" s="130"/>
    </row>
    <row r="574" ht="15.75">
      <c r="E574" s="130"/>
    </row>
    <row r="575" ht="15.75">
      <c r="E575" s="130"/>
    </row>
    <row r="576" ht="15.75">
      <c r="E576" s="130"/>
    </row>
    <row r="577" ht="15.75">
      <c r="E577" s="130"/>
    </row>
    <row r="578" ht="15.75">
      <c r="E578" s="130"/>
    </row>
    <row r="579" ht="15.75">
      <c r="E579" s="130"/>
    </row>
    <row r="580" ht="15.75">
      <c r="E580" s="130"/>
    </row>
    <row r="581" ht="15.75">
      <c r="E581" s="130"/>
    </row>
    <row r="582" ht="15.75">
      <c r="E582" s="130"/>
    </row>
    <row r="583" ht="15.75">
      <c r="E583" s="130"/>
    </row>
    <row r="584" ht="15.75">
      <c r="E584" s="130"/>
    </row>
    <row r="585" ht="15.75">
      <c r="E585" s="130"/>
    </row>
    <row r="586" ht="15.75">
      <c r="E586" s="130"/>
    </row>
    <row r="587" ht="15.75">
      <c r="E587" s="130"/>
    </row>
    <row r="588" ht="15.75">
      <c r="E588" s="130"/>
    </row>
    <row r="589" ht="15.75">
      <c r="E589" s="130"/>
    </row>
    <row r="590" ht="15.75">
      <c r="E590" s="130"/>
    </row>
    <row r="591" ht="15.75">
      <c r="E591" s="130"/>
    </row>
    <row r="592" ht="15.75">
      <c r="E592" s="130"/>
    </row>
    <row r="593" ht="15.75">
      <c r="E593" s="130"/>
    </row>
    <row r="594" ht="15.75">
      <c r="E594" s="130"/>
    </row>
    <row r="595" ht="15.75">
      <c r="E595" s="130"/>
    </row>
    <row r="596" ht="15.75">
      <c r="E596" s="130"/>
    </row>
    <row r="597" ht="15.75">
      <c r="E597" s="130"/>
    </row>
    <row r="598" ht="15.75">
      <c r="E598" s="130"/>
    </row>
    <row r="599" ht="15.75">
      <c r="E599" s="130"/>
    </row>
    <row r="600" ht="15.75">
      <c r="E600" s="130"/>
    </row>
    <row r="601" ht="15.75">
      <c r="E601" s="130"/>
    </row>
    <row r="602" ht="15.75">
      <c r="E602" s="130"/>
    </row>
    <row r="603" ht="15.75">
      <c r="E603" s="130"/>
    </row>
    <row r="604" ht="15.75">
      <c r="E604" s="130"/>
    </row>
    <row r="605" ht="15.75">
      <c r="E605" s="130"/>
    </row>
    <row r="606" ht="15.75">
      <c r="E606" s="130"/>
    </row>
    <row r="607" ht="15.75">
      <c r="E607" s="130"/>
    </row>
    <row r="608" ht="15.75">
      <c r="E608" s="130"/>
    </row>
    <row r="609" ht="15.75">
      <c r="E609" s="130"/>
    </row>
    <row r="610" ht="15.75">
      <c r="E610" s="130"/>
    </row>
    <row r="611" ht="15.75">
      <c r="E611" s="130"/>
    </row>
    <row r="612" ht="15.75">
      <c r="E612" s="130"/>
    </row>
    <row r="613" ht="15.75">
      <c r="E613" s="130"/>
    </row>
    <row r="614" ht="15.75">
      <c r="E614" s="130"/>
    </row>
    <row r="615" ht="15.75">
      <c r="E615" s="130"/>
    </row>
    <row r="616" ht="15.75">
      <c r="E616" s="130"/>
    </row>
    <row r="617" ht="15.75">
      <c r="E617" s="130"/>
    </row>
    <row r="618" ht="15.75">
      <c r="E618" s="130"/>
    </row>
    <row r="619" ht="15.75">
      <c r="E619" s="130"/>
    </row>
    <row r="620" ht="15.75">
      <c r="E620" s="130"/>
    </row>
    <row r="621" ht="15.75">
      <c r="E621" s="130"/>
    </row>
    <row r="622" ht="15.75">
      <c r="E622" s="130"/>
    </row>
    <row r="623" ht="15.75">
      <c r="E623" s="130"/>
    </row>
    <row r="624" ht="15.75">
      <c r="E624" s="130"/>
    </row>
    <row r="625" ht="15.75">
      <c r="E625" s="130"/>
    </row>
    <row r="626" ht="15.75">
      <c r="E626" s="130"/>
    </row>
    <row r="627" ht="15.75">
      <c r="E627" s="130"/>
    </row>
    <row r="628" ht="15.75">
      <c r="E628" s="130"/>
    </row>
    <row r="629" ht="15.75">
      <c r="E629" s="130"/>
    </row>
    <row r="630" ht="15.75">
      <c r="E630" s="130"/>
    </row>
    <row r="631" ht="15.75">
      <c r="E631" s="130"/>
    </row>
    <row r="632" ht="15.75">
      <c r="E632" s="130"/>
    </row>
    <row r="633" ht="15.75">
      <c r="E633" s="130"/>
    </row>
    <row r="634" ht="15.75">
      <c r="E634" s="130"/>
    </row>
    <row r="635" ht="15.75">
      <c r="E635" s="130"/>
    </row>
    <row r="636" ht="15.75">
      <c r="E636" s="130"/>
    </row>
    <row r="637" ht="15.75">
      <c r="E637" s="130"/>
    </row>
    <row r="638" ht="15.75">
      <c r="E638" s="130"/>
    </row>
    <row r="639" ht="15.75">
      <c r="E639" s="130"/>
    </row>
    <row r="640" ht="15.75">
      <c r="E640" s="130"/>
    </row>
    <row r="641" ht="15.75">
      <c r="E641" s="130"/>
    </row>
    <row r="642" ht="15.75">
      <c r="E642" s="130"/>
    </row>
    <row r="643" ht="15.75">
      <c r="E643" s="130"/>
    </row>
    <row r="644" ht="15.75">
      <c r="E644" s="130"/>
    </row>
    <row r="645" ht="15.75">
      <c r="E645" s="130"/>
    </row>
    <row r="646" ht="15.75">
      <c r="E646" s="130"/>
    </row>
    <row r="647" ht="15.75">
      <c r="E647" s="130"/>
    </row>
    <row r="648" ht="15.75">
      <c r="E648" s="130"/>
    </row>
    <row r="649" ht="15.75">
      <c r="E649" s="130"/>
    </row>
    <row r="650" ht="15.75">
      <c r="E650" s="130"/>
    </row>
    <row r="651" ht="15.75">
      <c r="E651" s="130"/>
    </row>
    <row r="652" ht="15.75">
      <c r="E652" s="130"/>
    </row>
    <row r="653" ht="15.75">
      <c r="E653" s="130"/>
    </row>
    <row r="654" ht="15.75">
      <c r="E654" s="130"/>
    </row>
    <row r="655" ht="15.75">
      <c r="E655" s="130"/>
    </row>
    <row r="656" ht="15.75">
      <c r="E656" s="130"/>
    </row>
    <row r="657" ht="15.75">
      <c r="E657" s="130"/>
    </row>
    <row r="658" ht="15.75">
      <c r="E658" s="130"/>
    </row>
    <row r="659" ht="15.75">
      <c r="E659" s="130"/>
    </row>
    <row r="660" ht="15.75">
      <c r="E660" s="130"/>
    </row>
    <row r="661" ht="15.75">
      <c r="E661" s="130"/>
    </row>
    <row r="662" ht="15.75">
      <c r="E662" s="130"/>
    </row>
    <row r="663" ht="15.75">
      <c r="E663" s="130"/>
    </row>
    <row r="664" ht="15.75">
      <c r="E664" s="130"/>
    </row>
    <row r="665" ht="15.75">
      <c r="E665" s="130"/>
    </row>
    <row r="666" ht="15.75">
      <c r="E666" s="130"/>
    </row>
    <row r="667" ht="15.75">
      <c r="E667" s="130"/>
    </row>
    <row r="668" ht="15.75">
      <c r="E668" s="130"/>
    </row>
    <row r="669" ht="15.75">
      <c r="E669" s="130"/>
    </row>
    <row r="670" ht="15.75">
      <c r="E670" s="130"/>
    </row>
    <row r="671" ht="15.75">
      <c r="E671" s="130"/>
    </row>
    <row r="672" ht="15.75">
      <c r="E672" s="130"/>
    </row>
    <row r="673" ht="15.75">
      <c r="E673" s="130"/>
    </row>
    <row r="674" ht="15.75">
      <c r="E674" s="130"/>
    </row>
    <row r="675" ht="15.75">
      <c r="E675" s="130"/>
    </row>
    <row r="676" ht="15.75">
      <c r="E676" s="130"/>
    </row>
    <row r="677" ht="15.75">
      <c r="E677" s="130"/>
    </row>
    <row r="678" ht="15.75">
      <c r="E678" s="130"/>
    </row>
  </sheetData>
  <sheetProtection/>
  <mergeCells count="9">
    <mergeCell ref="A410:E410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9"/>
  <sheetViews>
    <sheetView zoomScale="85" zoomScaleNormal="85" zoomScalePageLayoutView="0" workbookViewId="0" topLeftCell="A1">
      <selection activeCell="A5" sqref="A5:D5"/>
    </sheetView>
  </sheetViews>
  <sheetFormatPr defaultColWidth="9.00390625" defaultRowHeight="12.75"/>
  <cols>
    <col min="1" max="1" width="91.375" style="1" customWidth="1"/>
    <col min="2" max="2" width="9.25390625" style="6" customWidth="1"/>
    <col min="3" max="3" width="4.75390625" style="6" customWidth="1"/>
    <col min="4" max="4" width="12.625" style="32" customWidth="1"/>
    <col min="5" max="5" width="13.875" style="1" hidden="1" customWidth="1"/>
    <col min="6" max="6" width="12.875" style="1" hidden="1" customWidth="1"/>
    <col min="7" max="7" width="12.75390625" style="1" hidden="1" customWidth="1"/>
    <col min="8" max="16384" width="9.125" style="1" customWidth="1"/>
  </cols>
  <sheetData>
    <row r="1" spans="1:4" ht="15.75" customHeight="1">
      <c r="A1" s="214" t="s">
        <v>659</v>
      </c>
      <c r="B1" s="214"/>
      <c r="C1" s="214"/>
      <c r="D1" s="214"/>
    </row>
    <row r="2" spans="1:4" ht="15.75" customHeight="1">
      <c r="A2" s="214" t="s">
        <v>90</v>
      </c>
      <c r="B2" s="214"/>
      <c r="C2" s="214"/>
      <c r="D2" s="214"/>
    </row>
    <row r="3" spans="1:4" ht="15.75" customHeight="1">
      <c r="A3" s="214" t="s">
        <v>91</v>
      </c>
      <c r="B3" s="214"/>
      <c r="C3" s="214"/>
      <c r="D3" s="214"/>
    </row>
    <row r="4" spans="1:4" ht="15.75" customHeight="1">
      <c r="A4" s="214" t="s">
        <v>88</v>
      </c>
      <c r="B4" s="214"/>
      <c r="C4" s="214"/>
      <c r="D4" s="214"/>
    </row>
    <row r="5" spans="1:4" ht="15.75" customHeight="1">
      <c r="A5" s="214" t="s">
        <v>697</v>
      </c>
      <c r="B5" s="214"/>
      <c r="C5" s="214"/>
      <c r="D5" s="214"/>
    </row>
    <row r="7" spans="1:4" ht="72" customHeight="1">
      <c r="A7" s="216" t="s">
        <v>554</v>
      </c>
      <c r="B7" s="216"/>
      <c r="C7" s="216"/>
      <c r="D7" s="216"/>
    </row>
    <row r="8" spans="1:4" ht="15.75">
      <c r="A8" s="216" t="s">
        <v>553</v>
      </c>
      <c r="B8" s="216"/>
      <c r="C8" s="216"/>
      <c r="D8" s="216"/>
    </row>
    <row r="9" spans="3:4" ht="16.5" thickBot="1">
      <c r="C9" s="215" t="s">
        <v>89</v>
      </c>
      <c r="D9" s="215"/>
    </row>
    <row r="10" spans="1:7" s="2" customFormat="1" ht="31.5">
      <c r="A10" s="61" t="s">
        <v>46</v>
      </c>
      <c r="B10" s="9" t="s">
        <v>166</v>
      </c>
      <c r="C10" s="62" t="s">
        <v>167</v>
      </c>
      <c r="D10" s="149" t="s">
        <v>33</v>
      </c>
      <c r="E10" s="100" t="s">
        <v>311</v>
      </c>
      <c r="F10" s="100" t="s">
        <v>312</v>
      </c>
      <c r="G10" s="100" t="s">
        <v>310</v>
      </c>
    </row>
    <row r="11" spans="1:7" s="2" customFormat="1" ht="16.5" thickBot="1">
      <c r="A11" s="63">
        <v>1</v>
      </c>
      <c r="B11" s="64">
        <v>2</v>
      </c>
      <c r="C11" s="65">
        <v>3</v>
      </c>
      <c r="D11" s="150">
        <v>4</v>
      </c>
      <c r="E11" s="100"/>
      <c r="F11" s="100"/>
      <c r="G11" s="100"/>
    </row>
    <row r="12" spans="1:7" s="2" customFormat="1" ht="15.75">
      <c r="A12" s="66" t="s">
        <v>276</v>
      </c>
      <c r="B12" s="67"/>
      <c r="C12" s="67"/>
      <c r="D12" s="104">
        <f>D13+D61+D72+D79+D86+D103+D125+D130+D142+D170+D178+D210+D245+D256+D191+D272+D314</f>
        <v>8631.13866</v>
      </c>
      <c r="E12" s="104">
        <f>E13+E61+E72+E79+E86+E103+E125+E130+E142+E170+E178+E210+E245+E256+E191+E272+E314</f>
        <v>-2404.6213399999997</v>
      </c>
      <c r="F12" s="104">
        <f>F13+F61+F72+F79+F86+F103+F125+F130+F142+F170+F178+F210+F245+F256+F191+F272+F314</f>
        <v>11035.76</v>
      </c>
      <c r="G12" s="104">
        <f>G13+G61+G72+G79+G86+G103+G125+G130+G142+G170+G178+G210+G245+G256+G191+G272+G314</f>
        <v>1.1368683772161603E-13</v>
      </c>
    </row>
    <row r="13" spans="1:7" s="4" customFormat="1" ht="42" customHeight="1">
      <c r="A13" s="35" t="s">
        <v>60</v>
      </c>
      <c r="B13" s="15" t="s">
        <v>262</v>
      </c>
      <c r="C13" s="18"/>
      <c r="D13" s="105">
        <f>D18+D36+D21+D23+D27+D30+D33+D38+D41+D14+D51+D53+D55+D57+D45+D47+D25+D49+D59</f>
        <v>0</v>
      </c>
      <c r="E13" s="105">
        <f>E18+E36+E21+E23+E27+E30+E33+E38+E41+E14+E51+E53+E55+E57+E45+E47+E25+E49+E59</f>
        <v>0</v>
      </c>
      <c r="F13" s="105">
        <f>F18+F36+F21+F23+F27+F30+F33+F38+F41+F14+F51+F53+F55+F57+F45+F47+F25+F49+F59</f>
        <v>0</v>
      </c>
      <c r="G13" s="105">
        <f>G18+G36+G21+G23+G27+G30+G33+G38+G41+G14+G51+G53+G55+G57+G45+G47+G25+G49+G59</f>
        <v>0</v>
      </c>
    </row>
    <row r="14" spans="1:7" s="4" customFormat="1" ht="15.75" hidden="1">
      <c r="A14" s="31" t="s">
        <v>170</v>
      </c>
      <c r="B14" s="20" t="s">
        <v>57</v>
      </c>
      <c r="C14" s="17"/>
      <c r="D14" s="106">
        <f>D15+D16+D17</f>
        <v>0</v>
      </c>
      <c r="E14" s="102"/>
      <c r="F14" s="102"/>
      <c r="G14" s="102"/>
    </row>
    <row r="15" spans="1:7" s="4" customFormat="1" ht="47.25" hidden="1">
      <c r="A15" s="31" t="s">
        <v>213</v>
      </c>
      <c r="B15" s="20" t="s">
        <v>57</v>
      </c>
      <c r="C15" s="17" t="s">
        <v>214</v>
      </c>
      <c r="D15" s="106"/>
      <c r="E15" s="102"/>
      <c r="F15" s="102"/>
      <c r="G15" s="102"/>
    </row>
    <row r="16" spans="1:7" s="4" customFormat="1" ht="15.75" hidden="1">
      <c r="A16" s="31" t="s">
        <v>216</v>
      </c>
      <c r="B16" s="20" t="s">
        <v>57</v>
      </c>
      <c r="C16" s="17" t="s">
        <v>215</v>
      </c>
      <c r="D16" s="106"/>
      <c r="E16" s="102"/>
      <c r="F16" s="102"/>
      <c r="G16" s="102"/>
    </row>
    <row r="17" spans="1:7" s="4" customFormat="1" ht="15.75" hidden="1">
      <c r="A17" s="31" t="s">
        <v>217</v>
      </c>
      <c r="B17" s="20" t="s">
        <v>57</v>
      </c>
      <c r="C17" s="17" t="s">
        <v>218</v>
      </c>
      <c r="D17" s="106"/>
      <c r="E17" s="102"/>
      <c r="F17" s="102"/>
      <c r="G17" s="102"/>
    </row>
    <row r="18" spans="1:7" ht="21" customHeight="1">
      <c r="A18" s="31" t="s">
        <v>49</v>
      </c>
      <c r="B18" s="20" t="s">
        <v>235</v>
      </c>
      <c r="C18" s="7"/>
      <c r="D18" s="106">
        <f>D19+D20</f>
        <v>-2000</v>
      </c>
      <c r="E18" s="100">
        <f>E19+E20</f>
        <v>0</v>
      </c>
      <c r="F18" s="100">
        <f>F19+F20</f>
        <v>0</v>
      </c>
      <c r="G18" s="100">
        <f>G19+G20</f>
        <v>-2000</v>
      </c>
    </row>
    <row r="19" spans="1:7" ht="15" customHeight="1" hidden="1">
      <c r="A19" s="31" t="s">
        <v>249</v>
      </c>
      <c r="B19" s="20" t="s">
        <v>235</v>
      </c>
      <c r="C19" s="17" t="s">
        <v>248</v>
      </c>
      <c r="D19" s="106"/>
      <c r="E19" s="100"/>
      <c r="F19" s="103"/>
      <c r="G19" s="103"/>
    </row>
    <row r="20" spans="1:7" ht="36.75" customHeight="1">
      <c r="A20" s="31" t="s">
        <v>232</v>
      </c>
      <c r="B20" s="20" t="s">
        <v>235</v>
      </c>
      <c r="C20" s="7" t="s">
        <v>233</v>
      </c>
      <c r="D20" s="106">
        <v>-2000</v>
      </c>
      <c r="E20" s="103"/>
      <c r="F20" s="103"/>
      <c r="G20" s="103">
        <v>-2000</v>
      </c>
    </row>
    <row r="21" spans="1:7" ht="15" customHeight="1">
      <c r="A21" s="31" t="s">
        <v>237</v>
      </c>
      <c r="B21" s="20" t="s">
        <v>236</v>
      </c>
      <c r="C21" s="7"/>
      <c r="D21" s="106">
        <f>D22</f>
        <v>1000</v>
      </c>
      <c r="E21" s="100">
        <f>E22</f>
        <v>0</v>
      </c>
      <c r="F21" s="100">
        <f>F22</f>
        <v>0</v>
      </c>
      <c r="G21" s="100">
        <f>G22</f>
        <v>1000</v>
      </c>
    </row>
    <row r="22" spans="1:7" ht="30.75" customHeight="1">
      <c r="A22" s="31" t="s">
        <v>232</v>
      </c>
      <c r="B22" s="20" t="s">
        <v>236</v>
      </c>
      <c r="C22" s="7" t="s">
        <v>233</v>
      </c>
      <c r="D22" s="106">
        <v>1000</v>
      </c>
      <c r="E22" s="103"/>
      <c r="F22" s="103"/>
      <c r="G22" s="103">
        <v>1000</v>
      </c>
    </row>
    <row r="23" spans="1:7" ht="15" customHeight="1" hidden="1">
      <c r="A23" s="31" t="s">
        <v>47</v>
      </c>
      <c r="B23" s="20" t="s">
        <v>238</v>
      </c>
      <c r="C23" s="7"/>
      <c r="D23" s="106">
        <f>D24</f>
        <v>0</v>
      </c>
      <c r="E23" s="100">
        <f>E24</f>
        <v>0</v>
      </c>
      <c r="F23" s="100">
        <f>F24</f>
        <v>0</v>
      </c>
      <c r="G23" s="100">
        <f>G24</f>
        <v>0</v>
      </c>
    </row>
    <row r="24" spans="1:7" ht="30.75" customHeight="1" hidden="1">
      <c r="A24" s="31" t="s">
        <v>232</v>
      </c>
      <c r="B24" s="20" t="s">
        <v>238</v>
      </c>
      <c r="C24" s="7" t="s">
        <v>233</v>
      </c>
      <c r="D24" s="106"/>
      <c r="E24" s="103"/>
      <c r="F24" s="103"/>
      <c r="G24" s="103"/>
    </row>
    <row r="25" spans="1:7" s="96" customFormat="1" ht="30.75" customHeight="1" hidden="1">
      <c r="A25" s="31" t="s">
        <v>604</v>
      </c>
      <c r="B25" s="20" t="s">
        <v>603</v>
      </c>
      <c r="C25" s="7"/>
      <c r="D25" s="106">
        <f>D26</f>
        <v>0</v>
      </c>
      <c r="E25" s="106">
        <f>E26</f>
        <v>0</v>
      </c>
      <c r="F25" s="106">
        <f>F26</f>
        <v>0</v>
      </c>
      <c r="G25" s="106">
        <f>G26</f>
        <v>0</v>
      </c>
    </row>
    <row r="26" spans="1:7" s="96" customFormat="1" ht="30.75" customHeight="1" hidden="1">
      <c r="A26" s="31" t="s">
        <v>232</v>
      </c>
      <c r="B26" s="20" t="s">
        <v>603</v>
      </c>
      <c r="C26" s="7" t="s">
        <v>233</v>
      </c>
      <c r="D26" s="106"/>
      <c r="E26" s="124"/>
      <c r="F26" s="124"/>
      <c r="G26" s="124"/>
    </row>
    <row r="27" spans="1:7" ht="46.5" customHeight="1" hidden="1">
      <c r="A27" s="31" t="s">
        <v>295</v>
      </c>
      <c r="B27" s="20" t="s">
        <v>294</v>
      </c>
      <c r="C27" s="7"/>
      <c r="D27" s="106">
        <f>D29+D28</f>
        <v>0</v>
      </c>
      <c r="E27" s="106">
        <f>E29+E28</f>
        <v>0</v>
      </c>
      <c r="F27" s="106">
        <f>F29+F28</f>
        <v>0</v>
      </c>
      <c r="G27" s="106">
        <f>G29+G28</f>
        <v>0</v>
      </c>
    </row>
    <row r="28" spans="1:7" s="96" customFormat="1" ht="15.75" hidden="1">
      <c r="A28" s="31" t="s">
        <v>249</v>
      </c>
      <c r="B28" s="20" t="s">
        <v>294</v>
      </c>
      <c r="C28" s="7" t="s">
        <v>248</v>
      </c>
      <c r="D28" s="106"/>
      <c r="E28" s="100"/>
      <c r="F28" s="100"/>
      <c r="G28" s="100"/>
    </row>
    <row r="29" spans="1:7" ht="30.75" customHeight="1" hidden="1">
      <c r="A29" s="31" t="s">
        <v>232</v>
      </c>
      <c r="B29" s="20" t="s">
        <v>294</v>
      </c>
      <c r="C29" s="7" t="s">
        <v>233</v>
      </c>
      <c r="D29" s="106"/>
      <c r="E29" s="103"/>
      <c r="F29" s="103"/>
      <c r="G29" s="103"/>
    </row>
    <row r="30" spans="1:7" ht="15" customHeight="1" hidden="1">
      <c r="A30" s="31" t="s">
        <v>83</v>
      </c>
      <c r="B30" s="20" t="s">
        <v>263</v>
      </c>
      <c r="C30" s="7"/>
      <c r="D30" s="106">
        <f>D31+D32</f>
        <v>0</v>
      </c>
      <c r="E30" s="106">
        <f>E31+E32</f>
        <v>0</v>
      </c>
      <c r="F30" s="106">
        <f>F31+F32</f>
        <v>0</v>
      </c>
      <c r="G30" s="106">
        <f>G31+G32</f>
        <v>0</v>
      </c>
    </row>
    <row r="31" spans="1:7" ht="15" customHeight="1" hidden="1">
      <c r="A31" s="31" t="s">
        <v>249</v>
      </c>
      <c r="B31" s="20" t="s">
        <v>263</v>
      </c>
      <c r="C31" s="7" t="s">
        <v>248</v>
      </c>
      <c r="D31" s="106"/>
      <c r="E31" s="103"/>
      <c r="F31" s="103"/>
      <c r="G31" s="103"/>
    </row>
    <row r="32" spans="1:7" s="96" customFormat="1" ht="31.5" hidden="1">
      <c r="A32" s="31" t="s">
        <v>232</v>
      </c>
      <c r="B32" s="20" t="s">
        <v>263</v>
      </c>
      <c r="C32" s="7" t="s">
        <v>233</v>
      </c>
      <c r="D32" s="106"/>
      <c r="E32" s="103"/>
      <c r="F32" s="103"/>
      <c r="G32" s="103"/>
    </row>
    <row r="33" spans="1:7" ht="15" customHeight="1" hidden="1">
      <c r="A33" s="31" t="s">
        <v>274</v>
      </c>
      <c r="B33" s="20" t="s">
        <v>230</v>
      </c>
      <c r="C33" s="7"/>
      <c r="D33" s="106">
        <f>D34+D35</f>
        <v>0</v>
      </c>
      <c r="E33" s="100">
        <f>E34+E35</f>
        <v>0</v>
      </c>
      <c r="F33" s="100">
        <f>F34+F35</f>
        <v>0</v>
      </c>
      <c r="G33" s="100">
        <f>G34+G35</f>
        <v>0</v>
      </c>
    </row>
    <row r="34" spans="1:7" ht="46.5" customHeight="1" hidden="1">
      <c r="A34" s="31" t="s">
        <v>213</v>
      </c>
      <c r="B34" s="20" t="s">
        <v>230</v>
      </c>
      <c r="C34" s="7" t="s">
        <v>214</v>
      </c>
      <c r="D34" s="106"/>
      <c r="E34" s="103"/>
      <c r="F34" s="103"/>
      <c r="G34" s="103"/>
    </row>
    <row r="35" spans="1:7" ht="15" customHeight="1" hidden="1">
      <c r="A35" s="31" t="s">
        <v>216</v>
      </c>
      <c r="B35" s="20" t="s">
        <v>230</v>
      </c>
      <c r="C35" s="7" t="s">
        <v>215</v>
      </c>
      <c r="D35" s="106"/>
      <c r="E35" s="103"/>
      <c r="F35" s="103"/>
      <c r="G35" s="103"/>
    </row>
    <row r="36" spans="1:7" ht="46.5" customHeight="1" hidden="1">
      <c r="A36" s="31" t="s">
        <v>293</v>
      </c>
      <c r="B36" s="20" t="s">
        <v>292</v>
      </c>
      <c r="C36" s="7"/>
      <c r="D36" s="106">
        <f>D37</f>
        <v>0</v>
      </c>
      <c r="E36" s="100">
        <f>E37</f>
        <v>0</v>
      </c>
      <c r="F36" s="100">
        <f>F37</f>
        <v>0</v>
      </c>
      <c r="G36" s="100">
        <f>G37</f>
        <v>0</v>
      </c>
    </row>
    <row r="37" spans="1:7" ht="30.75" customHeight="1" hidden="1">
      <c r="A37" s="31" t="s">
        <v>232</v>
      </c>
      <c r="B37" s="20" t="s">
        <v>292</v>
      </c>
      <c r="C37" s="7" t="s">
        <v>233</v>
      </c>
      <c r="D37" s="106"/>
      <c r="E37" s="103"/>
      <c r="F37" s="103"/>
      <c r="G37" s="103"/>
    </row>
    <row r="38" spans="1:7" ht="15" customHeight="1" hidden="1">
      <c r="A38" s="31" t="s">
        <v>187</v>
      </c>
      <c r="B38" s="20" t="s">
        <v>261</v>
      </c>
      <c r="C38" s="7"/>
      <c r="D38" s="106">
        <f>D40+D39</f>
        <v>0</v>
      </c>
      <c r="E38" s="100">
        <f>E40+E39</f>
        <v>0</v>
      </c>
      <c r="F38" s="100">
        <f>F40+F39</f>
        <v>0</v>
      </c>
      <c r="G38" s="100">
        <f>G40+G39</f>
        <v>0</v>
      </c>
    </row>
    <row r="39" spans="1:7" ht="46.5" customHeight="1" hidden="1">
      <c r="A39" s="31" t="s">
        <v>213</v>
      </c>
      <c r="B39" s="20" t="s">
        <v>261</v>
      </c>
      <c r="C39" s="17" t="s">
        <v>214</v>
      </c>
      <c r="D39" s="106"/>
      <c r="E39" s="103"/>
      <c r="F39" s="103"/>
      <c r="G39" s="103"/>
    </row>
    <row r="40" spans="1:7" ht="15" customHeight="1" hidden="1">
      <c r="A40" s="31" t="s">
        <v>216</v>
      </c>
      <c r="B40" s="20" t="s">
        <v>261</v>
      </c>
      <c r="C40" s="17" t="s">
        <v>215</v>
      </c>
      <c r="D40" s="106"/>
      <c r="E40" s="103"/>
      <c r="F40" s="103"/>
      <c r="G40" s="103"/>
    </row>
    <row r="41" spans="1:7" ht="60" customHeight="1">
      <c r="A41" s="31" t="s">
        <v>81</v>
      </c>
      <c r="B41" s="20" t="s">
        <v>260</v>
      </c>
      <c r="C41" s="7"/>
      <c r="D41" s="106">
        <f>D44+D42+D43</f>
        <v>1000</v>
      </c>
      <c r="E41" s="100">
        <f>E44+E42+E43</f>
        <v>0</v>
      </c>
      <c r="F41" s="100">
        <f>F44+F42+F43</f>
        <v>0</v>
      </c>
      <c r="G41" s="100">
        <f>G44+G42+G43</f>
        <v>1000</v>
      </c>
    </row>
    <row r="42" spans="1:7" ht="53.25" customHeight="1">
      <c r="A42" s="31" t="s">
        <v>213</v>
      </c>
      <c r="B42" s="20" t="s">
        <v>260</v>
      </c>
      <c r="C42" s="17" t="s">
        <v>214</v>
      </c>
      <c r="D42" s="106">
        <f>182.28+625</f>
        <v>807.28</v>
      </c>
      <c r="E42" s="103"/>
      <c r="F42" s="103"/>
      <c r="G42" s="103">
        <f>182.28+625</f>
        <v>807.28</v>
      </c>
    </row>
    <row r="43" spans="1:7" ht="21.75" customHeight="1">
      <c r="A43" s="31" t="s">
        <v>216</v>
      </c>
      <c r="B43" s="20" t="s">
        <v>260</v>
      </c>
      <c r="C43" s="17" t="s">
        <v>215</v>
      </c>
      <c r="D43" s="106">
        <f>183.53378+2.37817</f>
        <v>185.91195000000002</v>
      </c>
      <c r="E43" s="103"/>
      <c r="F43" s="103"/>
      <c r="G43" s="103">
        <f>183.53378+2.37817</f>
        <v>185.91195000000002</v>
      </c>
    </row>
    <row r="44" spans="1:7" ht="26.25" customHeight="1">
      <c r="A44" s="31" t="s">
        <v>217</v>
      </c>
      <c r="B44" s="20" t="s">
        <v>260</v>
      </c>
      <c r="C44" s="7" t="s">
        <v>218</v>
      </c>
      <c r="D44" s="106">
        <v>6.80805</v>
      </c>
      <c r="E44" s="100"/>
      <c r="F44" s="100"/>
      <c r="G44" s="100">
        <v>6.80805</v>
      </c>
    </row>
    <row r="45" spans="1:7" ht="38.25" customHeight="1" hidden="1">
      <c r="A45" s="31" t="s">
        <v>119</v>
      </c>
      <c r="B45" s="20" t="s">
        <v>98</v>
      </c>
      <c r="C45" s="7"/>
      <c r="D45" s="106">
        <f>D46</f>
        <v>0</v>
      </c>
      <c r="E45" s="100">
        <f>E46</f>
        <v>0</v>
      </c>
      <c r="F45" s="100">
        <f>F46</f>
        <v>0</v>
      </c>
      <c r="G45" s="100">
        <f>G46</f>
        <v>0</v>
      </c>
    </row>
    <row r="46" spans="1:7" ht="39" customHeight="1" hidden="1">
      <c r="A46" s="31" t="s">
        <v>232</v>
      </c>
      <c r="B46" s="20" t="s">
        <v>98</v>
      </c>
      <c r="C46" s="7" t="s">
        <v>233</v>
      </c>
      <c r="D46" s="106"/>
      <c r="E46" s="103"/>
      <c r="F46" s="103"/>
      <c r="G46" s="103"/>
    </row>
    <row r="47" spans="1:7" s="96" customFormat="1" ht="39" customHeight="1" hidden="1">
      <c r="A47" s="31" t="s">
        <v>592</v>
      </c>
      <c r="B47" s="20" t="s">
        <v>598</v>
      </c>
      <c r="C47" s="7"/>
      <c r="D47" s="106">
        <f>D48</f>
        <v>0</v>
      </c>
      <c r="E47" s="106">
        <f>E48</f>
        <v>0</v>
      </c>
      <c r="F47" s="106">
        <f>F48</f>
        <v>0</v>
      </c>
      <c r="G47" s="106">
        <f>G48</f>
        <v>0</v>
      </c>
    </row>
    <row r="48" spans="1:7" s="96" customFormat="1" ht="39" customHeight="1" hidden="1">
      <c r="A48" s="31" t="s">
        <v>232</v>
      </c>
      <c r="B48" s="20" t="s">
        <v>598</v>
      </c>
      <c r="C48" s="7" t="s">
        <v>233</v>
      </c>
      <c r="D48" s="106"/>
      <c r="E48" s="103"/>
      <c r="F48" s="103"/>
      <c r="G48" s="103"/>
    </row>
    <row r="49" spans="1:7" s="96" customFormat="1" ht="63" hidden="1">
      <c r="A49" s="31" t="s">
        <v>621</v>
      </c>
      <c r="B49" s="20" t="s">
        <v>629</v>
      </c>
      <c r="C49" s="7"/>
      <c r="D49" s="106">
        <f>D50</f>
        <v>0</v>
      </c>
      <c r="E49" s="106">
        <f>E50</f>
        <v>0</v>
      </c>
      <c r="F49" s="106">
        <f>F50</f>
        <v>0</v>
      </c>
      <c r="G49" s="106">
        <f>G50</f>
        <v>0</v>
      </c>
    </row>
    <row r="50" spans="1:7" s="96" customFormat="1" ht="39" customHeight="1" hidden="1">
      <c r="A50" s="31" t="s">
        <v>232</v>
      </c>
      <c r="B50" s="20" t="s">
        <v>629</v>
      </c>
      <c r="C50" s="7" t="s">
        <v>233</v>
      </c>
      <c r="D50" s="106"/>
      <c r="E50" s="103"/>
      <c r="F50" s="103"/>
      <c r="G50" s="103"/>
    </row>
    <row r="51" spans="1:7" ht="157.5" hidden="1">
      <c r="A51" s="31" t="s">
        <v>108</v>
      </c>
      <c r="B51" s="20" t="s">
        <v>195</v>
      </c>
      <c r="C51" s="7"/>
      <c r="D51" s="106">
        <f>D52</f>
        <v>0</v>
      </c>
      <c r="E51" s="100">
        <f>E52</f>
        <v>0</v>
      </c>
      <c r="F51" s="100">
        <f>F52</f>
        <v>0</v>
      </c>
      <c r="G51" s="100">
        <f>G52</f>
        <v>0</v>
      </c>
    </row>
    <row r="52" spans="1:7" ht="31.5" hidden="1">
      <c r="A52" s="31" t="s">
        <v>232</v>
      </c>
      <c r="B52" s="20" t="s">
        <v>195</v>
      </c>
      <c r="C52" s="7" t="s">
        <v>233</v>
      </c>
      <c r="D52" s="106"/>
      <c r="E52" s="103"/>
      <c r="F52" s="103"/>
      <c r="G52" s="103"/>
    </row>
    <row r="53" spans="1:7" ht="157.5" hidden="1">
      <c r="A53" s="16" t="s">
        <v>120</v>
      </c>
      <c r="B53" s="29" t="s">
        <v>194</v>
      </c>
      <c r="C53" s="20"/>
      <c r="D53" s="106">
        <f>D54</f>
        <v>0</v>
      </c>
      <c r="E53" s="100">
        <f>E54</f>
        <v>0</v>
      </c>
      <c r="F53" s="100">
        <f>F54</f>
        <v>0</v>
      </c>
      <c r="G53" s="100">
        <f>G54</f>
        <v>0</v>
      </c>
    </row>
    <row r="54" spans="1:7" ht="31.5" hidden="1">
      <c r="A54" s="31" t="s">
        <v>232</v>
      </c>
      <c r="B54" s="29" t="s">
        <v>194</v>
      </c>
      <c r="C54" s="29" t="s">
        <v>233</v>
      </c>
      <c r="D54" s="106"/>
      <c r="E54" s="103"/>
      <c r="F54" s="103"/>
      <c r="G54" s="103"/>
    </row>
    <row r="55" spans="1:7" ht="126" hidden="1">
      <c r="A55" s="31" t="s">
        <v>122</v>
      </c>
      <c r="B55" s="29" t="s">
        <v>196</v>
      </c>
      <c r="C55" s="29"/>
      <c r="D55" s="106">
        <f>D56</f>
        <v>0</v>
      </c>
      <c r="E55" s="100">
        <f>E56</f>
        <v>0</v>
      </c>
      <c r="F55" s="100">
        <f>F56</f>
        <v>0</v>
      </c>
      <c r="G55" s="100">
        <f>G56</f>
        <v>0</v>
      </c>
    </row>
    <row r="56" spans="1:7" ht="31.5" hidden="1">
      <c r="A56" s="39" t="s">
        <v>232</v>
      </c>
      <c r="B56" s="34" t="s">
        <v>196</v>
      </c>
      <c r="C56" s="34" t="s">
        <v>233</v>
      </c>
      <c r="D56" s="107"/>
      <c r="E56" s="103"/>
      <c r="F56" s="103"/>
      <c r="G56" s="103"/>
    </row>
    <row r="57" spans="1:7" ht="141.75" hidden="1">
      <c r="A57" s="188" t="s">
        <v>285</v>
      </c>
      <c r="B57" s="190" t="s">
        <v>197</v>
      </c>
      <c r="C57" s="189"/>
      <c r="D57" s="120">
        <f>D58</f>
        <v>0</v>
      </c>
      <c r="E57" s="142">
        <f>E58</f>
        <v>0</v>
      </c>
      <c r="F57" s="107">
        <f>F58</f>
        <v>0</v>
      </c>
      <c r="G57" s="107">
        <f>G58</f>
        <v>0</v>
      </c>
    </row>
    <row r="58" spans="1:7" ht="31.5" hidden="1">
      <c r="A58" s="31" t="s">
        <v>232</v>
      </c>
      <c r="B58" s="20" t="s">
        <v>197</v>
      </c>
      <c r="C58" s="7" t="s">
        <v>233</v>
      </c>
      <c r="D58" s="106"/>
      <c r="E58" s="132"/>
      <c r="F58" s="103"/>
      <c r="G58" s="103"/>
    </row>
    <row r="59" spans="1:7" s="96" customFormat="1" ht="15.75" hidden="1">
      <c r="A59" s="31" t="s">
        <v>104</v>
      </c>
      <c r="B59" s="20" t="s">
        <v>644</v>
      </c>
      <c r="C59" s="7"/>
      <c r="D59" s="106">
        <f>D60</f>
        <v>0</v>
      </c>
      <c r="E59" s="144">
        <f>E60</f>
        <v>0</v>
      </c>
      <c r="F59" s="106">
        <f>F60</f>
        <v>0</v>
      </c>
      <c r="G59" s="106">
        <f>G60</f>
        <v>0</v>
      </c>
    </row>
    <row r="60" spans="1:7" s="96" customFormat="1" ht="31.5" hidden="1">
      <c r="A60" s="31" t="s">
        <v>232</v>
      </c>
      <c r="B60" s="20" t="s">
        <v>644</v>
      </c>
      <c r="C60" s="7" t="s">
        <v>233</v>
      </c>
      <c r="D60" s="106"/>
      <c r="E60" s="133"/>
      <c r="F60" s="124"/>
      <c r="G60" s="124"/>
    </row>
    <row r="61" spans="1:7" s="4" customFormat="1" ht="47.25">
      <c r="A61" s="30" t="s">
        <v>61</v>
      </c>
      <c r="B61" s="15" t="s">
        <v>239</v>
      </c>
      <c r="C61" s="15"/>
      <c r="D61" s="105">
        <f>D62+D66+D70+D68</f>
        <v>900</v>
      </c>
      <c r="E61" s="101">
        <f>E62+E66+E70+E68</f>
        <v>900</v>
      </c>
      <c r="F61" s="101">
        <f>F62+F66+F70+F68</f>
        <v>0</v>
      </c>
      <c r="G61" s="101">
        <f>G62+G66+G70+G68</f>
        <v>0</v>
      </c>
    </row>
    <row r="62" spans="1:7" ht="15.75">
      <c r="A62" s="31" t="s">
        <v>170</v>
      </c>
      <c r="B62" s="20" t="s">
        <v>219</v>
      </c>
      <c r="C62" s="20"/>
      <c r="D62" s="106">
        <f>D63+D64+D65</f>
        <v>900</v>
      </c>
      <c r="E62" s="100">
        <f>E63+E64+E65</f>
        <v>900</v>
      </c>
      <c r="F62" s="100">
        <f>F63+F64+F65</f>
        <v>0</v>
      </c>
      <c r="G62" s="100">
        <f>G63+G64+G65</f>
        <v>0</v>
      </c>
    </row>
    <row r="63" spans="1:7" ht="47.25">
      <c r="A63" s="31" t="s">
        <v>213</v>
      </c>
      <c r="B63" s="20" t="s">
        <v>219</v>
      </c>
      <c r="C63" s="20" t="s">
        <v>214</v>
      </c>
      <c r="D63" s="106">
        <f>900+82</f>
        <v>982</v>
      </c>
      <c r="E63" s="103">
        <v>900</v>
      </c>
      <c r="F63" s="103"/>
      <c r="G63" s="103">
        <v>82</v>
      </c>
    </row>
    <row r="64" spans="1:7" ht="15.75">
      <c r="A64" s="31" t="s">
        <v>216</v>
      </c>
      <c r="B64" s="20" t="s">
        <v>219</v>
      </c>
      <c r="C64" s="20" t="s">
        <v>215</v>
      </c>
      <c r="D64" s="106">
        <v>-82</v>
      </c>
      <c r="E64" s="103"/>
      <c r="F64" s="103"/>
      <c r="G64" s="103">
        <v>-82</v>
      </c>
    </row>
    <row r="65" spans="1:7" ht="15.75" hidden="1">
      <c r="A65" s="16" t="s">
        <v>217</v>
      </c>
      <c r="B65" s="20" t="s">
        <v>219</v>
      </c>
      <c r="C65" s="20" t="s">
        <v>218</v>
      </c>
      <c r="D65" s="106"/>
      <c r="E65" s="103"/>
      <c r="F65" s="103"/>
      <c r="G65" s="103"/>
    </row>
    <row r="66" spans="1:7" ht="15.75" hidden="1">
      <c r="A66" s="16" t="s">
        <v>303</v>
      </c>
      <c r="B66" s="20" t="s">
        <v>302</v>
      </c>
      <c r="C66" s="7"/>
      <c r="D66" s="106">
        <f>D67</f>
        <v>0</v>
      </c>
      <c r="E66" s="131">
        <f>E67</f>
        <v>0</v>
      </c>
      <c r="F66" s="100">
        <f>F67</f>
        <v>0</v>
      </c>
      <c r="G66" s="100">
        <f>G67</f>
        <v>0</v>
      </c>
    </row>
    <row r="67" spans="1:7" ht="15.75" hidden="1">
      <c r="A67" s="16" t="s">
        <v>28</v>
      </c>
      <c r="B67" s="20" t="s">
        <v>302</v>
      </c>
      <c r="C67" s="7" t="s">
        <v>244</v>
      </c>
      <c r="D67" s="106"/>
      <c r="E67" s="132"/>
      <c r="F67" s="103"/>
      <c r="G67" s="103"/>
    </row>
    <row r="68" spans="1:7" s="96" customFormat="1" ht="31.5" hidden="1">
      <c r="A68" s="16" t="s">
        <v>119</v>
      </c>
      <c r="B68" s="20" t="s">
        <v>648</v>
      </c>
      <c r="C68" s="7"/>
      <c r="D68" s="106">
        <f>D69</f>
        <v>0</v>
      </c>
      <c r="E68" s="106">
        <f>E69</f>
        <v>0</v>
      </c>
      <c r="F68" s="106">
        <f>F69</f>
        <v>0</v>
      </c>
      <c r="G68" s="106">
        <f>G69</f>
        <v>0</v>
      </c>
    </row>
    <row r="69" spans="1:7" s="96" customFormat="1" ht="15.75" hidden="1">
      <c r="A69" s="16" t="s">
        <v>28</v>
      </c>
      <c r="B69" s="20" t="s">
        <v>648</v>
      </c>
      <c r="C69" s="7" t="s">
        <v>244</v>
      </c>
      <c r="D69" s="106"/>
      <c r="E69" s="133"/>
      <c r="F69" s="124"/>
      <c r="G69" s="124"/>
    </row>
    <row r="70" spans="1:7" s="96" customFormat="1" ht="15.75" hidden="1">
      <c r="A70" s="16" t="s">
        <v>104</v>
      </c>
      <c r="B70" s="20" t="s">
        <v>337</v>
      </c>
      <c r="C70" s="7"/>
      <c r="D70" s="106">
        <f>D71</f>
        <v>0</v>
      </c>
      <c r="E70" s="106">
        <f>E71</f>
        <v>0</v>
      </c>
      <c r="F70" s="106">
        <f>F71</f>
        <v>0</v>
      </c>
      <c r="G70" s="106">
        <f>G71</f>
        <v>0</v>
      </c>
    </row>
    <row r="71" spans="1:7" s="96" customFormat="1" ht="15.75" hidden="1">
      <c r="A71" s="21" t="s">
        <v>28</v>
      </c>
      <c r="B71" s="24" t="s">
        <v>337</v>
      </c>
      <c r="C71" s="7" t="s">
        <v>244</v>
      </c>
      <c r="D71" s="107"/>
      <c r="E71" s="132"/>
      <c r="F71" s="103"/>
      <c r="G71" s="103"/>
    </row>
    <row r="72" spans="1:7" s="4" customFormat="1" ht="31.5" hidden="1">
      <c r="A72" s="30" t="s">
        <v>62</v>
      </c>
      <c r="B72" s="15" t="s">
        <v>265</v>
      </c>
      <c r="C72" s="14"/>
      <c r="D72" s="105">
        <f>D73+D77</f>
        <v>0</v>
      </c>
      <c r="E72" s="105">
        <f>E73+E77</f>
        <v>0</v>
      </c>
      <c r="F72" s="105">
        <f>F73+F77</f>
        <v>0</v>
      </c>
      <c r="G72" s="105">
        <f>G73+G77</f>
        <v>0</v>
      </c>
    </row>
    <row r="73" spans="1:7" ht="15.75" hidden="1">
      <c r="A73" s="31" t="s">
        <v>264</v>
      </c>
      <c r="B73" s="20" t="s">
        <v>242</v>
      </c>
      <c r="C73" s="7"/>
      <c r="D73" s="106">
        <f>D74+D75</f>
        <v>0</v>
      </c>
      <c r="E73" s="100">
        <f>E74+E75</f>
        <v>0</v>
      </c>
      <c r="F73" s="100">
        <f>F74+F75</f>
        <v>0</v>
      </c>
      <c r="G73" s="100">
        <f>G74+G75</f>
        <v>0</v>
      </c>
    </row>
    <row r="74" spans="1:7" ht="31.5" hidden="1">
      <c r="A74" s="31" t="s">
        <v>232</v>
      </c>
      <c r="B74" s="29" t="s">
        <v>242</v>
      </c>
      <c r="C74" s="29" t="s">
        <v>233</v>
      </c>
      <c r="D74" s="106"/>
      <c r="E74" s="132"/>
      <c r="F74" s="103"/>
      <c r="G74" s="103"/>
    </row>
    <row r="75" spans="1:7" ht="15.75" hidden="1">
      <c r="A75" s="31" t="s">
        <v>83</v>
      </c>
      <c r="B75" s="29" t="s">
        <v>266</v>
      </c>
      <c r="C75" s="29"/>
      <c r="D75" s="106">
        <f>D76</f>
        <v>0</v>
      </c>
      <c r="E75" s="131">
        <f>E76</f>
        <v>0</v>
      </c>
      <c r="F75" s="100">
        <f>F76</f>
        <v>0</v>
      </c>
      <c r="G75" s="100">
        <f>G76</f>
        <v>0</v>
      </c>
    </row>
    <row r="76" spans="1:7" ht="31.5" hidden="1">
      <c r="A76" s="31" t="s">
        <v>232</v>
      </c>
      <c r="B76" s="29" t="s">
        <v>266</v>
      </c>
      <c r="C76" s="29" t="s">
        <v>233</v>
      </c>
      <c r="D76" s="106"/>
      <c r="E76" s="132"/>
      <c r="F76" s="103"/>
      <c r="G76" s="103"/>
    </row>
    <row r="77" spans="1:7" s="96" customFormat="1" ht="31.5" hidden="1">
      <c r="A77" s="31" t="s">
        <v>119</v>
      </c>
      <c r="B77" s="29" t="s">
        <v>649</v>
      </c>
      <c r="C77" s="29"/>
      <c r="D77" s="106">
        <f>D78</f>
        <v>0</v>
      </c>
      <c r="E77" s="106">
        <f>E78</f>
        <v>0</v>
      </c>
      <c r="F77" s="106">
        <f>F78</f>
        <v>0</v>
      </c>
      <c r="G77" s="106">
        <f>G78</f>
        <v>0</v>
      </c>
    </row>
    <row r="78" spans="1:7" s="96" customFormat="1" ht="31.5" hidden="1">
      <c r="A78" s="31" t="s">
        <v>232</v>
      </c>
      <c r="B78" s="29" t="s">
        <v>649</v>
      </c>
      <c r="C78" s="29" t="s">
        <v>233</v>
      </c>
      <c r="D78" s="106"/>
      <c r="E78" s="132"/>
      <c r="F78" s="103"/>
      <c r="G78" s="103"/>
    </row>
    <row r="79" spans="1:7" s="4" customFormat="1" ht="47.25" hidden="1">
      <c r="A79" s="35" t="s">
        <v>63</v>
      </c>
      <c r="B79" s="19" t="s">
        <v>243</v>
      </c>
      <c r="C79" s="18"/>
      <c r="D79" s="108">
        <f>D84+D80+D82</f>
        <v>0</v>
      </c>
      <c r="E79" s="101">
        <f>E84+E80+E82</f>
        <v>0</v>
      </c>
      <c r="F79" s="101">
        <f>F84+F80+F82</f>
        <v>0</v>
      </c>
      <c r="G79" s="101">
        <f>G84+G80+G82</f>
        <v>0</v>
      </c>
    </row>
    <row r="80" spans="1:7" ht="15.75" hidden="1">
      <c r="A80" s="31" t="s">
        <v>227</v>
      </c>
      <c r="B80" s="20" t="s">
        <v>226</v>
      </c>
      <c r="C80" s="17"/>
      <c r="D80" s="106">
        <f>D81</f>
        <v>0</v>
      </c>
      <c r="E80" s="100">
        <f>E81</f>
        <v>0</v>
      </c>
      <c r="F80" s="100">
        <f>F81</f>
        <v>0</v>
      </c>
      <c r="G80" s="100">
        <f>G81</f>
        <v>0</v>
      </c>
    </row>
    <row r="81" spans="1:7" ht="15.75" hidden="1">
      <c r="A81" s="31" t="s">
        <v>216</v>
      </c>
      <c r="B81" s="20" t="s">
        <v>226</v>
      </c>
      <c r="C81" s="17" t="s">
        <v>215</v>
      </c>
      <c r="D81" s="106"/>
      <c r="E81" s="103"/>
      <c r="F81" s="103"/>
      <c r="G81" s="103"/>
    </row>
    <row r="82" spans="1:7" ht="15.75" hidden="1">
      <c r="A82" s="31" t="s">
        <v>228</v>
      </c>
      <c r="B82" s="20" t="s">
        <v>229</v>
      </c>
      <c r="C82" s="17"/>
      <c r="D82" s="106">
        <f>D83</f>
        <v>0</v>
      </c>
      <c r="E82" s="100">
        <f>E83</f>
        <v>0</v>
      </c>
      <c r="F82" s="100">
        <f>F83</f>
        <v>0</v>
      </c>
      <c r="G82" s="100">
        <f>G83</f>
        <v>0</v>
      </c>
    </row>
    <row r="83" spans="1:7" ht="15.75" hidden="1">
      <c r="A83" s="31" t="s">
        <v>216</v>
      </c>
      <c r="B83" s="20" t="s">
        <v>229</v>
      </c>
      <c r="C83" s="17" t="s">
        <v>215</v>
      </c>
      <c r="D83" s="106"/>
      <c r="E83" s="103"/>
      <c r="F83" s="103"/>
      <c r="G83" s="103"/>
    </row>
    <row r="84" spans="1:7" ht="15.75" hidden="1">
      <c r="A84" s="31" t="s">
        <v>199</v>
      </c>
      <c r="B84" s="20" t="s">
        <v>26</v>
      </c>
      <c r="C84" s="17"/>
      <c r="D84" s="106">
        <f>D85</f>
        <v>0</v>
      </c>
      <c r="E84" s="100">
        <f>E85</f>
        <v>0</v>
      </c>
      <c r="F84" s="100">
        <f>F85</f>
        <v>0</v>
      </c>
      <c r="G84" s="100">
        <f>G85</f>
        <v>0</v>
      </c>
    </row>
    <row r="85" spans="1:7" ht="31.5" hidden="1">
      <c r="A85" s="39" t="s">
        <v>232</v>
      </c>
      <c r="B85" s="24" t="s">
        <v>26</v>
      </c>
      <c r="C85" s="22" t="s">
        <v>233</v>
      </c>
      <c r="D85" s="107"/>
      <c r="E85" s="103"/>
      <c r="F85" s="103"/>
      <c r="G85" s="103"/>
    </row>
    <row r="86" spans="1:7" s="4" customFormat="1" ht="31.5">
      <c r="A86" s="30" t="s">
        <v>64</v>
      </c>
      <c r="B86" s="15" t="s">
        <v>253</v>
      </c>
      <c r="C86" s="15"/>
      <c r="D86" s="105">
        <f>D87+D98</f>
        <v>3233</v>
      </c>
      <c r="E86" s="108">
        <f>E87+E98</f>
        <v>0</v>
      </c>
      <c r="F86" s="108">
        <f>F87+F98</f>
        <v>3233</v>
      </c>
      <c r="G86" s="108">
        <f>G87+G98</f>
        <v>0</v>
      </c>
    </row>
    <row r="87" spans="1:7" s="4" customFormat="1" ht="15.75">
      <c r="A87" s="31" t="s">
        <v>145</v>
      </c>
      <c r="B87" s="20" t="s">
        <v>0</v>
      </c>
      <c r="C87" s="19"/>
      <c r="D87" s="106">
        <f>D88+D90+D92+D94+D96</f>
        <v>3233</v>
      </c>
      <c r="E87" s="106">
        <f>E88+E90+E92+E94+E96</f>
        <v>0</v>
      </c>
      <c r="F87" s="106">
        <f>F88+F90+F92+F94+F96</f>
        <v>3233</v>
      </c>
      <c r="G87" s="106">
        <f>G88+G90+G92+G94+G96</f>
        <v>0</v>
      </c>
    </row>
    <row r="88" spans="1:7" ht="63" hidden="1">
      <c r="A88" s="31" t="s">
        <v>299</v>
      </c>
      <c r="B88" s="20" t="s">
        <v>298</v>
      </c>
      <c r="C88" s="20"/>
      <c r="D88" s="106">
        <f>D89</f>
        <v>0</v>
      </c>
      <c r="E88" s="100">
        <f>E89</f>
        <v>0</v>
      </c>
      <c r="F88" s="100">
        <f>F89</f>
        <v>0</v>
      </c>
      <c r="G88" s="100">
        <f>G89</f>
        <v>0</v>
      </c>
    </row>
    <row r="89" spans="1:7" ht="31.5" hidden="1">
      <c r="A89" s="31" t="s">
        <v>232</v>
      </c>
      <c r="B89" s="20" t="s">
        <v>298</v>
      </c>
      <c r="C89" s="20" t="s">
        <v>233</v>
      </c>
      <c r="D89" s="106"/>
      <c r="E89" s="103"/>
      <c r="F89" s="103"/>
      <c r="G89" s="103"/>
    </row>
    <row r="90" spans="1:7" ht="47.25" hidden="1">
      <c r="A90" s="31" t="s">
        <v>301</v>
      </c>
      <c r="B90" s="20" t="s">
        <v>300</v>
      </c>
      <c r="C90" s="20"/>
      <c r="D90" s="106">
        <f>D91</f>
        <v>0</v>
      </c>
      <c r="E90" s="100">
        <f>E91</f>
        <v>0</v>
      </c>
      <c r="F90" s="100">
        <f>F91</f>
        <v>0</v>
      </c>
      <c r="G90" s="100">
        <f>G91</f>
        <v>0</v>
      </c>
    </row>
    <row r="91" spans="1:7" ht="31.5" hidden="1">
      <c r="A91" s="31" t="s">
        <v>232</v>
      </c>
      <c r="B91" s="20" t="s">
        <v>300</v>
      </c>
      <c r="C91" s="20" t="s">
        <v>233</v>
      </c>
      <c r="D91" s="106"/>
      <c r="E91" s="103"/>
      <c r="F91" s="103"/>
      <c r="G91" s="103"/>
    </row>
    <row r="92" spans="1:7" s="4" customFormat="1" ht="15.75" hidden="1">
      <c r="A92" s="31" t="s">
        <v>151</v>
      </c>
      <c r="B92" s="20" t="s">
        <v>25</v>
      </c>
      <c r="C92" s="37"/>
      <c r="D92" s="106">
        <f>D93</f>
        <v>0</v>
      </c>
      <c r="E92" s="100">
        <f>E93</f>
        <v>0</v>
      </c>
      <c r="F92" s="100">
        <f>F93</f>
        <v>0</v>
      </c>
      <c r="G92" s="100">
        <f>G93</f>
        <v>0</v>
      </c>
    </row>
    <row r="93" spans="1:7" s="4" customFormat="1" ht="15.75" hidden="1">
      <c r="A93" s="31" t="s">
        <v>249</v>
      </c>
      <c r="B93" s="20" t="s">
        <v>25</v>
      </c>
      <c r="C93" s="20" t="s">
        <v>248</v>
      </c>
      <c r="D93" s="106"/>
      <c r="E93" s="102"/>
      <c r="F93" s="102"/>
      <c r="G93" s="102"/>
    </row>
    <row r="94" spans="1:7" ht="31.5" hidden="1">
      <c r="A94" s="31" t="s">
        <v>201</v>
      </c>
      <c r="B94" s="20" t="s">
        <v>231</v>
      </c>
      <c r="C94" s="20"/>
      <c r="D94" s="106">
        <f>D95</f>
        <v>0</v>
      </c>
      <c r="E94" s="100">
        <f>E95</f>
        <v>0</v>
      </c>
      <c r="F94" s="100">
        <f>F95</f>
        <v>0</v>
      </c>
      <c r="G94" s="100">
        <f>G95</f>
        <v>0</v>
      </c>
    </row>
    <row r="95" spans="1:7" ht="15.75" hidden="1">
      <c r="A95" s="16" t="s">
        <v>249</v>
      </c>
      <c r="B95" s="20" t="s">
        <v>231</v>
      </c>
      <c r="C95" s="20" t="s">
        <v>248</v>
      </c>
      <c r="D95" s="106"/>
      <c r="E95" s="103"/>
      <c r="F95" s="103"/>
      <c r="G95" s="103"/>
    </row>
    <row r="96" spans="1:7" ht="63">
      <c r="A96" s="16" t="s">
        <v>206</v>
      </c>
      <c r="B96" s="20" t="s">
        <v>1</v>
      </c>
      <c r="C96" s="187"/>
      <c r="D96" s="106">
        <f>D97</f>
        <v>3233</v>
      </c>
      <c r="E96" s="106">
        <f>E97</f>
        <v>0</v>
      </c>
      <c r="F96" s="106">
        <f>F97</f>
        <v>3233</v>
      </c>
      <c r="G96" s="106">
        <f>G97</f>
        <v>0</v>
      </c>
    </row>
    <row r="97" spans="1:7" ht="31.5">
      <c r="A97" s="16" t="s">
        <v>232</v>
      </c>
      <c r="B97" s="20" t="s">
        <v>1</v>
      </c>
      <c r="C97" s="7" t="s">
        <v>233</v>
      </c>
      <c r="D97" s="106">
        <v>3233</v>
      </c>
      <c r="E97" s="106"/>
      <c r="F97" s="106">
        <v>3233</v>
      </c>
      <c r="G97" s="106"/>
    </row>
    <row r="98" spans="1:7" s="96" customFormat="1" ht="15.75" hidden="1">
      <c r="A98" s="16" t="s">
        <v>641</v>
      </c>
      <c r="B98" s="20" t="s">
        <v>637</v>
      </c>
      <c r="C98" s="7"/>
      <c r="D98" s="106">
        <f>D99+D101</f>
        <v>0</v>
      </c>
      <c r="E98" s="106">
        <f>E99+E101</f>
        <v>0</v>
      </c>
      <c r="F98" s="106">
        <f>F99+F101</f>
        <v>0</v>
      </c>
      <c r="G98" s="106">
        <f>G99+G101</f>
        <v>0</v>
      </c>
    </row>
    <row r="99" spans="1:7" s="96" customFormat="1" ht="31.5" hidden="1">
      <c r="A99" s="16" t="s">
        <v>642</v>
      </c>
      <c r="B99" s="20" t="s">
        <v>638</v>
      </c>
      <c r="C99" s="7"/>
      <c r="D99" s="106">
        <f>D100</f>
        <v>0</v>
      </c>
      <c r="E99" s="106">
        <f>E100</f>
        <v>0</v>
      </c>
      <c r="F99" s="106">
        <f>F100</f>
        <v>0</v>
      </c>
      <c r="G99" s="106">
        <f>G100</f>
        <v>0</v>
      </c>
    </row>
    <row r="100" spans="1:7" s="96" customFormat="1" ht="31.5" hidden="1">
      <c r="A100" s="16" t="s">
        <v>232</v>
      </c>
      <c r="B100" s="20" t="s">
        <v>638</v>
      </c>
      <c r="C100" s="20" t="s">
        <v>233</v>
      </c>
      <c r="D100" s="106"/>
      <c r="E100" s="172"/>
      <c r="F100" s="172"/>
      <c r="G100" s="172"/>
    </row>
    <row r="101" spans="1:7" s="96" customFormat="1" ht="31.5" hidden="1">
      <c r="A101" s="31" t="s">
        <v>643</v>
      </c>
      <c r="B101" s="20" t="s">
        <v>639</v>
      </c>
      <c r="C101" s="20"/>
      <c r="D101" s="106">
        <f>D102</f>
        <v>0</v>
      </c>
      <c r="E101" s="106">
        <f>E102</f>
        <v>0</v>
      </c>
      <c r="F101" s="106">
        <f>F102</f>
        <v>0</v>
      </c>
      <c r="G101" s="106">
        <f>G102</f>
        <v>0</v>
      </c>
    </row>
    <row r="102" spans="1:7" s="96" customFormat="1" ht="31.5" hidden="1">
      <c r="A102" s="31" t="s">
        <v>232</v>
      </c>
      <c r="B102" s="20" t="s">
        <v>639</v>
      </c>
      <c r="C102" s="20" t="s">
        <v>233</v>
      </c>
      <c r="D102" s="106"/>
      <c r="E102" s="172"/>
      <c r="F102" s="172"/>
      <c r="G102" s="172"/>
    </row>
    <row r="103" spans="1:7" s="4" customFormat="1" ht="47.25">
      <c r="A103" s="30" t="s">
        <v>124</v>
      </c>
      <c r="B103" s="15" t="s">
        <v>241</v>
      </c>
      <c r="C103" s="15"/>
      <c r="D103" s="105">
        <f>D114+D117+D106+D112+D119+D121+D123+D104+D108+D110</f>
        <v>0</v>
      </c>
      <c r="E103" s="105">
        <f>E114+E117+E106+E112+E119+E121+E123+E104+E108+E110</f>
        <v>0</v>
      </c>
      <c r="F103" s="105">
        <f>F114+F117+F106+F112+F119+F121+F123+F104+F108+F110</f>
        <v>0</v>
      </c>
      <c r="G103" s="105">
        <f>G114+G117+G106+G112+G119+G121+G123+G104+G108+G110</f>
        <v>0</v>
      </c>
    </row>
    <row r="104" spans="1:7" ht="31.5" hidden="1">
      <c r="A104" s="31" t="s">
        <v>297</v>
      </c>
      <c r="B104" s="20" t="s">
        <v>296</v>
      </c>
      <c r="C104" s="7"/>
      <c r="D104" s="106">
        <f>D105</f>
        <v>0</v>
      </c>
      <c r="E104" s="100">
        <f>E105</f>
        <v>0</v>
      </c>
      <c r="F104" s="100">
        <f>F105</f>
        <v>0</v>
      </c>
      <c r="G104" s="100">
        <f>G105</f>
        <v>0</v>
      </c>
    </row>
    <row r="105" spans="1:7" ht="15.75" hidden="1">
      <c r="A105" s="31" t="s">
        <v>249</v>
      </c>
      <c r="B105" s="20" t="s">
        <v>296</v>
      </c>
      <c r="C105" s="7" t="s">
        <v>248</v>
      </c>
      <c r="D105" s="106"/>
      <c r="E105" s="103"/>
      <c r="F105" s="103"/>
      <c r="G105" s="103"/>
    </row>
    <row r="106" spans="1:7" ht="47.25" hidden="1">
      <c r="A106" s="31" t="s">
        <v>207</v>
      </c>
      <c r="B106" s="20" t="s">
        <v>256</v>
      </c>
      <c r="C106" s="20"/>
      <c r="D106" s="106">
        <f>D107</f>
        <v>0</v>
      </c>
      <c r="E106" s="100">
        <f>E107</f>
        <v>0</v>
      </c>
      <c r="F106" s="100">
        <f>F107</f>
        <v>0</v>
      </c>
      <c r="G106" s="100">
        <f>G107</f>
        <v>0</v>
      </c>
    </row>
    <row r="107" spans="1:7" ht="15.75" hidden="1">
      <c r="A107" s="31" t="s">
        <v>249</v>
      </c>
      <c r="B107" s="20" t="s">
        <v>256</v>
      </c>
      <c r="C107" s="20" t="s">
        <v>269</v>
      </c>
      <c r="D107" s="106"/>
      <c r="E107" s="103"/>
      <c r="F107" s="103"/>
      <c r="G107" s="103"/>
    </row>
    <row r="108" spans="1:7" ht="47.25" hidden="1">
      <c r="A108" s="31" t="s">
        <v>291</v>
      </c>
      <c r="B108" s="20" t="s">
        <v>290</v>
      </c>
      <c r="C108" s="20"/>
      <c r="D108" s="106">
        <f>D109</f>
        <v>0</v>
      </c>
      <c r="E108" s="100">
        <f>E109</f>
        <v>0</v>
      </c>
      <c r="F108" s="100">
        <f>F109</f>
        <v>0</v>
      </c>
      <c r="G108" s="100">
        <f>G109</f>
        <v>0</v>
      </c>
    </row>
    <row r="109" spans="1:7" ht="15.75" hidden="1">
      <c r="A109" s="31" t="s">
        <v>249</v>
      </c>
      <c r="B109" s="20" t="s">
        <v>290</v>
      </c>
      <c r="C109" s="20" t="s">
        <v>269</v>
      </c>
      <c r="D109" s="106"/>
      <c r="E109" s="103"/>
      <c r="F109" s="103"/>
      <c r="G109" s="103"/>
    </row>
    <row r="110" spans="1:7" s="96" customFormat="1" ht="63" hidden="1">
      <c r="A110" s="31" t="s">
        <v>590</v>
      </c>
      <c r="B110" s="20" t="s">
        <v>597</v>
      </c>
      <c r="C110" s="20"/>
      <c r="D110" s="106">
        <f>D111</f>
        <v>0</v>
      </c>
      <c r="E110" s="106">
        <f>E111</f>
        <v>0</v>
      </c>
      <c r="F110" s="106">
        <f>F111</f>
        <v>0</v>
      </c>
      <c r="G110" s="106">
        <f>G111</f>
        <v>0</v>
      </c>
    </row>
    <row r="111" spans="1:7" s="96" customFormat="1" ht="31.5" hidden="1">
      <c r="A111" s="31" t="s">
        <v>232</v>
      </c>
      <c r="B111" s="20" t="s">
        <v>597</v>
      </c>
      <c r="C111" s="20" t="s">
        <v>233</v>
      </c>
      <c r="D111" s="106"/>
      <c r="E111" s="103"/>
      <c r="F111" s="103"/>
      <c r="G111" s="103"/>
    </row>
    <row r="112" spans="1:7" ht="31.5" hidden="1">
      <c r="A112" s="31" t="s">
        <v>255</v>
      </c>
      <c r="B112" s="20" t="s">
        <v>254</v>
      </c>
      <c r="C112" s="20"/>
      <c r="D112" s="106">
        <f>D113</f>
        <v>0</v>
      </c>
      <c r="E112" s="100">
        <f>E113</f>
        <v>0</v>
      </c>
      <c r="F112" s="100">
        <f>F113</f>
        <v>0</v>
      </c>
      <c r="G112" s="100">
        <f>G113</f>
        <v>0</v>
      </c>
    </row>
    <row r="113" spans="1:7" ht="15.75" hidden="1">
      <c r="A113" s="31" t="s">
        <v>249</v>
      </c>
      <c r="B113" s="20" t="s">
        <v>254</v>
      </c>
      <c r="C113" s="20" t="s">
        <v>248</v>
      </c>
      <c r="D113" s="106"/>
      <c r="E113" s="103"/>
      <c r="F113" s="103"/>
      <c r="G113" s="103"/>
    </row>
    <row r="114" spans="1:7" ht="31.5">
      <c r="A114" s="31" t="s">
        <v>53</v>
      </c>
      <c r="B114" s="20" t="s">
        <v>222</v>
      </c>
      <c r="C114" s="20"/>
      <c r="D114" s="106">
        <f>D115+D116</f>
        <v>0</v>
      </c>
      <c r="E114" s="100">
        <f>E115+E116</f>
        <v>0</v>
      </c>
      <c r="F114" s="100">
        <f>F115+F116</f>
        <v>0</v>
      </c>
      <c r="G114" s="100">
        <f>G115+G116</f>
        <v>0</v>
      </c>
    </row>
    <row r="115" spans="1:7" ht="47.25">
      <c r="A115" s="31" t="s">
        <v>213</v>
      </c>
      <c r="B115" s="20" t="s">
        <v>222</v>
      </c>
      <c r="C115" s="20" t="s">
        <v>214</v>
      </c>
      <c r="D115" s="106">
        <v>54</v>
      </c>
      <c r="E115" s="103"/>
      <c r="F115" s="103"/>
      <c r="G115" s="103">
        <v>54</v>
      </c>
    </row>
    <row r="116" spans="1:7" ht="15.75">
      <c r="A116" s="31" t="s">
        <v>216</v>
      </c>
      <c r="B116" s="20" t="s">
        <v>222</v>
      </c>
      <c r="C116" s="20" t="s">
        <v>215</v>
      </c>
      <c r="D116" s="106">
        <v>-54</v>
      </c>
      <c r="E116" s="103"/>
      <c r="F116" s="103"/>
      <c r="G116" s="103">
        <v>-54</v>
      </c>
    </row>
    <row r="117" spans="1:7" ht="110.25" hidden="1">
      <c r="A117" s="31" t="s">
        <v>123</v>
      </c>
      <c r="B117" s="20" t="s">
        <v>267</v>
      </c>
      <c r="C117" s="7"/>
      <c r="D117" s="106">
        <f>D118</f>
        <v>0</v>
      </c>
      <c r="E117" s="100">
        <f>E118</f>
        <v>0</v>
      </c>
      <c r="F117" s="100">
        <f>F118</f>
        <v>0</v>
      </c>
      <c r="G117" s="100">
        <f>G118</f>
        <v>0</v>
      </c>
    </row>
    <row r="118" spans="1:7" ht="15.75" hidden="1">
      <c r="A118" s="31" t="s">
        <v>249</v>
      </c>
      <c r="B118" s="20" t="s">
        <v>267</v>
      </c>
      <c r="C118" s="7" t="s">
        <v>248</v>
      </c>
      <c r="D118" s="106"/>
      <c r="E118" s="103"/>
      <c r="F118" s="103"/>
      <c r="G118" s="103"/>
    </row>
    <row r="119" spans="1:7" ht="47.25" hidden="1">
      <c r="A119" s="31" t="s">
        <v>208</v>
      </c>
      <c r="B119" s="20" t="s">
        <v>252</v>
      </c>
      <c r="C119" s="38"/>
      <c r="D119" s="106">
        <f>D120</f>
        <v>0</v>
      </c>
      <c r="E119" s="100">
        <f>E120</f>
        <v>0</v>
      </c>
      <c r="F119" s="100">
        <f>F120</f>
        <v>0</v>
      </c>
      <c r="G119" s="100">
        <f>G120</f>
        <v>0</v>
      </c>
    </row>
    <row r="120" spans="1:7" ht="15.75" hidden="1">
      <c r="A120" s="31" t="s">
        <v>249</v>
      </c>
      <c r="B120" s="20" t="s">
        <v>252</v>
      </c>
      <c r="C120" s="20" t="s">
        <v>248</v>
      </c>
      <c r="D120" s="106"/>
      <c r="E120" s="103"/>
      <c r="F120" s="103"/>
      <c r="G120" s="103"/>
    </row>
    <row r="121" spans="1:7" ht="47.25" hidden="1">
      <c r="A121" s="31" t="s">
        <v>209</v>
      </c>
      <c r="B121" s="20" t="s">
        <v>251</v>
      </c>
      <c r="C121" s="20"/>
      <c r="D121" s="106">
        <f>D122</f>
        <v>0</v>
      </c>
      <c r="E121" s="100">
        <f>E122</f>
        <v>0</v>
      </c>
      <c r="F121" s="100">
        <f>F122</f>
        <v>0</v>
      </c>
      <c r="G121" s="100">
        <f>G122</f>
        <v>0</v>
      </c>
    </row>
    <row r="122" spans="1:7" ht="15.75" hidden="1">
      <c r="A122" s="31" t="s">
        <v>249</v>
      </c>
      <c r="B122" s="20" t="s">
        <v>251</v>
      </c>
      <c r="C122" s="20" t="s">
        <v>248</v>
      </c>
      <c r="D122" s="106"/>
      <c r="E122" s="103"/>
      <c r="F122" s="103"/>
      <c r="G122" s="103"/>
    </row>
    <row r="123" spans="1:7" ht="31.5" hidden="1">
      <c r="A123" s="31" t="s">
        <v>210</v>
      </c>
      <c r="B123" s="20" t="s">
        <v>250</v>
      </c>
      <c r="C123" s="20"/>
      <c r="D123" s="106">
        <f>D124</f>
        <v>0</v>
      </c>
      <c r="E123" s="100">
        <f>E124</f>
        <v>0</v>
      </c>
      <c r="F123" s="100">
        <f>F124</f>
        <v>0</v>
      </c>
      <c r="G123" s="100">
        <f>G124</f>
        <v>0</v>
      </c>
    </row>
    <row r="124" spans="1:7" ht="15.75" hidden="1">
      <c r="A124" s="39" t="s">
        <v>249</v>
      </c>
      <c r="B124" s="24" t="s">
        <v>250</v>
      </c>
      <c r="C124" s="24" t="s">
        <v>248</v>
      </c>
      <c r="D124" s="107"/>
      <c r="E124" s="103"/>
      <c r="F124" s="103"/>
      <c r="G124" s="103"/>
    </row>
    <row r="125" spans="1:7" s="4" customFormat="1" ht="47.25">
      <c r="A125" s="30" t="s">
        <v>125</v>
      </c>
      <c r="B125" s="15" t="s">
        <v>95</v>
      </c>
      <c r="C125" s="15"/>
      <c r="D125" s="105">
        <f>D128+D126</f>
        <v>1599</v>
      </c>
      <c r="E125" s="105">
        <f>E128+E126</f>
        <v>0</v>
      </c>
      <c r="F125" s="207">
        <f>F128+F126</f>
        <v>1599</v>
      </c>
      <c r="G125" s="105">
        <f>G128+G126</f>
        <v>0</v>
      </c>
    </row>
    <row r="126" spans="1:8" ht="31.5" hidden="1">
      <c r="A126" s="31" t="s">
        <v>520</v>
      </c>
      <c r="B126" s="29" t="s">
        <v>23</v>
      </c>
      <c r="C126" s="29"/>
      <c r="D126" s="113">
        <f>D127</f>
        <v>0</v>
      </c>
      <c r="E126" s="205">
        <f>E127</f>
        <v>0</v>
      </c>
      <c r="F126" s="205">
        <f>F127</f>
        <v>0</v>
      </c>
      <c r="G126" s="205">
        <f>G127</f>
        <v>0</v>
      </c>
      <c r="H126" s="31"/>
    </row>
    <row r="127" spans="1:8" ht="15.75" hidden="1">
      <c r="A127" s="31" t="s">
        <v>217</v>
      </c>
      <c r="B127" s="29" t="s">
        <v>23</v>
      </c>
      <c r="C127" s="29" t="s">
        <v>218</v>
      </c>
      <c r="D127" s="113"/>
      <c r="E127" s="204"/>
      <c r="F127" s="204"/>
      <c r="G127" s="204"/>
      <c r="H127" s="31"/>
    </row>
    <row r="128" spans="1:8" s="96" customFormat="1" ht="31.5">
      <c r="A128" s="31" t="s">
        <v>682</v>
      </c>
      <c r="B128" s="29" t="s">
        <v>681</v>
      </c>
      <c r="C128" s="29"/>
      <c r="D128" s="113">
        <f>D129</f>
        <v>1599</v>
      </c>
      <c r="E128" s="113">
        <f>E129</f>
        <v>0</v>
      </c>
      <c r="F128" s="113">
        <f>F129</f>
        <v>1599</v>
      </c>
      <c r="G128" s="113">
        <f>G129</f>
        <v>0</v>
      </c>
      <c r="H128" s="31"/>
    </row>
    <row r="129" spans="1:7" s="96" customFormat="1" ht="15.75">
      <c r="A129" s="39" t="s">
        <v>217</v>
      </c>
      <c r="B129" s="34" t="s">
        <v>681</v>
      </c>
      <c r="C129" s="34" t="s">
        <v>218</v>
      </c>
      <c r="D129" s="171">
        <v>1599</v>
      </c>
      <c r="E129" s="206"/>
      <c r="F129" s="206">
        <v>1599</v>
      </c>
      <c r="G129" s="169"/>
    </row>
    <row r="130" spans="1:7" s="4" customFormat="1" ht="47.25">
      <c r="A130" s="12" t="s">
        <v>126</v>
      </c>
      <c r="B130" s="14" t="s">
        <v>273</v>
      </c>
      <c r="C130" s="15"/>
      <c r="D130" s="105">
        <f>D135+D137+D131+D139</f>
        <v>-479.49505</v>
      </c>
      <c r="E130" s="101">
        <f>E135+E137+E131+E139</f>
        <v>-479.49505</v>
      </c>
      <c r="F130" s="101">
        <f>F135+F137+F131+F139</f>
        <v>0</v>
      </c>
      <c r="G130" s="101">
        <f>G135+G137+G131+G139</f>
        <v>0</v>
      </c>
    </row>
    <row r="131" spans="1:7" s="4" customFormat="1" ht="15.75">
      <c r="A131" s="31" t="s">
        <v>170</v>
      </c>
      <c r="B131" s="29" t="s">
        <v>58</v>
      </c>
      <c r="C131" s="20"/>
      <c r="D131" s="106">
        <f>D132+D133+D134</f>
        <v>320.50495</v>
      </c>
      <c r="E131" s="100">
        <f>E132+E133+E134</f>
        <v>320.50495</v>
      </c>
      <c r="F131" s="100">
        <f>F132+F133+F134</f>
        <v>0</v>
      </c>
      <c r="G131" s="100">
        <f>G132+G133+G134</f>
        <v>0</v>
      </c>
    </row>
    <row r="132" spans="1:7" s="4" customFormat="1" ht="47.25">
      <c r="A132" s="31" t="s">
        <v>213</v>
      </c>
      <c r="B132" s="29" t="s">
        <v>58</v>
      </c>
      <c r="C132" s="20" t="s">
        <v>214</v>
      </c>
      <c r="D132" s="106">
        <f>500+145</f>
        <v>645</v>
      </c>
      <c r="E132" s="103">
        <v>500</v>
      </c>
      <c r="F132" s="103"/>
      <c r="G132" s="103">
        <v>145</v>
      </c>
    </row>
    <row r="133" spans="1:7" s="4" customFormat="1" ht="15.75">
      <c r="A133" s="31" t="s">
        <v>216</v>
      </c>
      <c r="B133" s="29" t="s">
        <v>58</v>
      </c>
      <c r="C133" s="29" t="s">
        <v>215</v>
      </c>
      <c r="D133" s="113">
        <f>-179.49505-145</f>
        <v>-324.49505</v>
      </c>
      <c r="E133" s="132">
        <v>-179.49505</v>
      </c>
      <c r="F133" s="102"/>
      <c r="G133" s="102">
        <v>-145</v>
      </c>
    </row>
    <row r="134" spans="1:7" s="4" customFormat="1" ht="15.75" hidden="1">
      <c r="A134" s="31" t="s">
        <v>217</v>
      </c>
      <c r="B134" s="29" t="s">
        <v>58</v>
      </c>
      <c r="C134" s="29" t="s">
        <v>218</v>
      </c>
      <c r="D134" s="113"/>
      <c r="E134" s="202"/>
      <c r="F134" s="141"/>
      <c r="G134" s="141"/>
    </row>
    <row r="135" spans="1:7" ht="31.5" hidden="1">
      <c r="A135" s="31" t="s">
        <v>224</v>
      </c>
      <c r="B135" s="29" t="s">
        <v>225</v>
      </c>
      <c r="C135" s="29"/>
      <c r="D135" s="113">
        <f>D136</f>
        <v>0</v>
      </c>
      <c r="E135" s="131">
        <f>E136</f>
        <v>0</v>
      </c>
      <c r="F135" s="100">
        <f>F136</f>
        <v>0</v>
      </c>
      <c r="G135" s="100">
        <f>G136</f>
        <v>0</v>
      </c>
    </row>
    <row r="136" spans="1:7" ht="31.5" hidden="1">
      <c r="A136" s="31" t="s">
        <v>232</v>
      </c>
      <c r="B136" s="29" t="s">
        <v>225</v>
      </c>
      <c r="C136" s="29" t="s">
        <v>233</v>
      </c>
      <c r="D136" s="113"/>
      <c r="E136" s="132"/>
      <c r="F136" s="103"/>
      <c r="G136" s="103"/>
    </row>
    <row r="137" spans="1:7" ht="78.75" hidden="1">
      <c r="A137" s="31" t="s">
        <v>117</v>
      </c>
      <c r="B137" s="29" t="s">
        <v>272</v>
      </c>
      <c r="C137" s="29"/>
      <c r="D137" s="113">
        <f>D138</f>
        <v>0</v>
      </c>
      <c r="E137" s="131">
        <f>E138</f>
        <v>0</v>
      </c>
      <c r="F137" s="100">
        <f>F138</f>
        <v>0</v>
      </c>
      <c r="G137" s="100">
        <f>G138</f>
        <v>0</v>
      </c>
    </row>
    <row r="138" spans="1:7" ht="15.75" hidden="1">
      <c r="A138" s="31" t="s">
        <v>216</v>
      </c>
      <c r="B138" s="29" t="s">
        <v>272</v>
      </c>
      <c r="C138" s="29" t="s">
        <v>215</v>
      </c>
      <c r="D138" s="113"/>
      <c r="E138" s="132"/>
      <c r="F138" s="103"/>
      <c r="G138" s="103"/>
    </row>
    <row r="139" spans="1:7" ht="15.75">
      <c r="A139" s="31" t="s">
        <v>69</v>
      </c>
      <c r="B139" s="29" t="s">
        <v>19</v>
      </c>
      <c r="C139" s="29"/>
      <c r="D139" s="113">
        <f>D140+D141</f>
        <v>-800</v>
      </c>
      <c r="E139" s="144">
        <f>E140+E141</f>
        <v>-800</v>
      </c>
      <c r="F139" s="106">
        <f>F140+F141</f>
        <v>0</v>
      </c>
      <c r="G139" s="106">
        <f>G140+G141</f>
        <v>0</v>
      </c>
    </row>
    <row r="140" spans="1:7" s="96" customFormat="1" ht="15.75" hidden="1">
      <c r="A140" s="31"/>
      <c r="B140" s="29" t="s">
        <v>19</v>
      </c>
      <c r="C140" s="29" t="s">
        <v>215</v>
      </c>
      <c r="D140" s="106"/>
      <c r="E140" s="100"/>
      <c r="F140" s="100"/>
      <c r="G140" s="100"/>
    </row>
    <row r="141" spans="1:7" ht="15.75">
      <c r="A141" s="21" t="s">
        <v>217</v>
      </c>
      <c r="B141" s="23" t="s">
        <v>19</v>
      </c>
      <c r="C141" s="34" t="s">
        <v>218</v>
      </c>
      <c r="D141" s="107">
        <v>-800</v>
      </c>
      <c r="E141" s="103">
        <v>-800</v>
      </c>
      <c r="F141" s="103"/>
      <c r="G141" s="103"/>
    </row>
    <row r="142" spans="1:7" s="4" customFormat="1" ht="31.5">
      <c r="A142" s="30" t="s">
        <v>127</v>
      </c>
      <c r="B142" s="15" t="s">
        <v>66</v>
      </c>
      <c r="C142" s="15"/>
      <c r="D142" s="105">
        <f>D143+D147+D149+D145+D161+D157+D159+D164+D166+D153+D155+D168</f>
        <v>1265</v>
      </c>
      <c r="E142" s="105">
        <f>E143+E147+E149+E145+E161+E157+E159+E164+E166+E153+E155+E168</f>
        <v>1265</v>
      </c>
      <c r="F142" s="105">
        <f>F143+F147+F149+F145+F161+F157+F159+F164+F166+F153+F155+F168</f>
        <v>0</v>
      </c>
      <c r="G142" s="105">
        <f>G143+G147+G149+G145+G161+G157+G159+G164+G166+G153+G155+G168</f>
        <v>0</v>
      </c>
    </row>
    <row r="143" spans="1:7" s="4" customFormat="1" ht="15.75">
      <c r="A143" s="31" t="s">
        <v>339</v>
      </c>
      <c r="B143" s="20" t="s">
        <v>336</v>
      </c>
      <c r="C143" s="7"/>
      <c r="D143" s="106">
        <f>D144</f>
        <v>160</v>
      </c>
      <c r="E143" s="106">
        <f>E144</f>
        <v>160</v>
      </c>
      <c r="F143" s="106">
        <f>F144</f>
        <v>0</v>
      </c>
      <c r="G143" s="106">
        <f>G144</f>
        <v>0</v>
      </c>
    </row>
    <row r="144" spans="1:7" s="4" customFormat="1" ht="31.5">
      <c r="A144" s="31" t="s">
        <v>232</v>
      </c>
      <c r="B144" s="20" t="s">
        <v>336</v>
      </c>
      <c r="C144" s="7" t="s">
        <v>233</v>
      </c>
      <c r="D144" s="106">
        <v>160</v>
      </c>
      <c r="E144" s="100">
        <v>160</v>
      </c>
      <c r="F144" s="100"/>
      <c r="G144" s="100"/>
    </row>
    <row r="145" spans="1:7" s="4" customFormat="1" ht="15.75">
      <c r="A145" s="31" t="s">
        <v>47</v>
      </c>
      <c r="B145" s="20" t="s">
        <v>275</v>
      </c>
      <c r="C145" s="7"/>
      <c r="D145" s="106">
        <f>D146</f>
        <v>290</v>
      </c>
      <c r="E145" s="100">
        <f>E146</f>
        <v>290</v>
      </c>
      <c r="F145" s="100">
        <f>F146</f>
        <v>0</v>
      </c>
      <c r="G145" s="100">
        <f>G146</f>
        <v>0</v>
      </c>
    </row>
    <row r="146" spans="1:7" s="4" customFormat="1" ht="31.5">
      <c r="A146" s="31" t="s">
        <v>232</v>
      </c>
      <c r="B146" s="20" t="s">
        <v>275</v>
      </c>
      <c r="C146" s="7" t="s">
        <v>233</v>
      </c>
      <c r="D146" s="106">
        <v>290</v>
      </c>
      <c r="E146" s="103">
        <v>290</v>
      </c>
      <c r="F146" s="103"/>
      <c r="G146" s="103"/>
    </row>
    <row r="147" spans="1:7" ht="15.75">
      <c r="A147" s="31" t="s">
        <v>48</v>
      </c>
      <c r="B147" s="20" t="s">
        <v>259</v>
      </c>
      <c r="C147" s="20"/>
      <c r="D147" s="106">
        <f>D148</f>
        <v>235</v>
      </c>
      <c r="E147" s="100">
        <f>E148</f>
        <v>235</v>
      </c>
      <c r="F147" s="100">
        <f>F148</f>
        <v>0</v>
      </c>
      <c r="G147" s="100">
        <f>G148</f>
        <v>0</v>
      </c>
    </row>
    <row r="148" spans="1:7" ht="31.5">
      <c r="A148" s="31" t="s">
        <v>232</v>
      </c>
      <c r="B148" s="20" t="s">
        <v>259</v>
      </c>
      <c r="C148" s="20" t="s">
        <v>233</v>
      </c>
      <c r="D148" s="106">
        <v>235</v>
      </c>
      <c r="E148" s="103">
        <v>235</v>
      </c>
      <c r="F148" s="103"/>
      <c r="G148" s="103"/>
    </row>
    <row r="149" spans="1:7" ht="47.25">
      <c r="A149" s="31" t="s">
        <v>81</v>
      </c>
      <c r="B149" s="20" t="s">
        <v>258</v>
      </c>
      <c r="C149" s="20"/>
      <c r="D149" s="106">
        <f>D150+D151+D152</f>
        <v>280</v>
      </c>
      <c r="E149" s="100">
        <f>E150+E151+E152</f>
        <v>280</v>
      </c>
      <c r="F149" s="100">
        <f>F150+F151+F152</f>
        <v>0</v>
      </c>
      <c r="G149" s="100">
        <f>G150+G151+G152</f>
        <v>0</v>
      </c>
    </row>
    <row r="150" spans="1:7" ht="47.25">
      <c r="A150" s="31" t="s">
        <v>213</v>
      </c>
      <c r="B150" s="20" t="s">
        <v>258</v>
      </c>
      <c r="C150" s="20" t="s">
        <v>214</v>
      </c>
      <c r="D150" s="106">
        <v>280</v>
      </c>
      <c r="E150" s="103">
        <v>280</v>
      </c>
      <c r="F150" s="103"/>
      <c r="G150" s="103"/>
    </row>
    <row r="151" spans="1:7" ht="15.75" hidden="1">
      <c r="A151" s="16" t="s">
        <v>216</v>
      </c>
      <c r="B151" s="20" t="s">
        <v>258</v>
      </c>
      <c r="C151" s="20" t="s">
        <v>215</v>
      </c>
      <c r="D151" s="106"/>
      <c r="E151" s="103"/>
      <c r="F151" s="103"/>
      <c r="G151" s="103"/>
    </row>
    <row r="152" spans="1:7" ht="15.75" hidden="1">
      <c r="A152" s="16" t="s">
        <v>217</v>
      </c>
      <c r="B152" s="17" t="s">
        <v>258</v>
      </c>
      <c r="C152" s="20" t="s">
        <v>218</v>
      </c>
      <c r="D152" s="106"/>
      <c r="E152" s="103"/>
      <c r="F152" s="103"/>
      <c r="G152" s="103"/>
    </row>
    <row r="153" spans="1:7" s="96" customFormat="1" ht="15.75" hidden="1">
      <c r="A153" s="16" t="s">
        <v>646</v>
      </c>
      <c r="B153" s="17" t="s">
        <v>645</v>
      </c>
      <c r="C153" s="20"/>
      <c r="D153" s="106">
        <f>D154</f>
        <v>0</v>
      </c>
      <c r="E153" s="106">
        <f>E154</f>
        <v>0</v>
      </c>
      <c r="F153" s="106">
        <f>F154</f>
        <v>0</v>
      </c>
      <c r="G153" s="106">
        <f>G154</f>
        <v>0</v>
      </c>
    </row>
    <row r="154" spans="1:7" s="96" customFormat="1" ht="15.75" hidden="1">
      <c r="A154" s="16" t="s">
        <v>216</v>
      </c>
      <c r="B154" s="17" t="s">
        <v>645</v>
      </c>
      <c r="C154" s="20" t="s">
        <v>215</v>
      </c>
      <c r="D154" s="106"/>
      <c r="E154" s="124"/>
      <c r="F154" s="124"/>
      <c r="G154" s="124"/>
    </row>
    <row r="155" spans="1:7" s="96" customFormat="1" ht="47.25" hidden="1">
      <c r="A155" s="16" t="s">
        <v>665</v>
      </c>
      <c r="B155" s="17" t="s">
        <v>662</v>
      </c>
      <c r="C155" s="20"/>
      <c r="D155" s="106">
        <f>D156</f>
        <v>0</v>
      </c>
      <c r="E155" s="106">
        <f>E156</f>
        <v>0</v>
      </c>
      <c r="F155" s="106">
        <f>F156</f>
        <v>0</v>
      </c>
      <c r="G155" s="106">
        <f>G156</f>
        <v>0</v>
      </c>
    </row>
    <row r="156" spans="1:7" s="96" customFormat="1" ht="31.5" hidden="1">
      <c r="A156" s="16" t="s">
        <v>232</v>
      </c>
      <c r="B156" s="17" t="s">
        <v>662</v>
      </c>
      <c r="C156" s="20" t="s">
        <v>233</v>
      </c>
      <c r="D156" s="106"/>
      <c r="E156" s="124"/>
      <c r="F156" s="124"/>
      <c r="G156" s="124"/>
    </row>
    <row r="157" spans="1:7" s="96" customFormat="1" ht="31.5" hidden="1">
      <c r="A157" s="16" t="s">
        <v>601</v>
      </c>
      <c r="B157" s="17" t="s">
        <v>599</v>
      </c>
      <c r="C157" s="20"/>
      <c r="D157" s="106">
        <f>D158</f>
        <v>0</v>
      </c>
      <c r="E157" s="106">
        <f>E158</f>
        <v>0</v>
      </c>
      <c r="F157" s="106">
        <f>F158</f>
        <v>0</v>
      </c>
      <c r="G157" s="106">
        <f>G158</f>
        <v>0</v>
      </c>
    </row>
    <row r="158" spans="1:7" s="96" customFormat="1" ht="31.5" hidden="1">
      <c r="A158" s="16" t="s">
        <v>232</v>
      </c>
      <c r="B158" s="17" t="s">
        <v>599</v>
      </c>
      <c r="C158" s="20" t="s">
        <v>233</v>
      </c>
      <c r="D158" s="106"/>
      <c r="E158" s="124"/>
      <c r="F158" s="124"/>
      <c r="G158" s="124"/>
    </row>
    <row r="159" spans="1:7" s="96" customFormat="1" ht="31.5" hidden="1">
      <c r="A159" s="16" t="s">
        <v>602</v>
      </c>
      <c r="B159" s="17" t="s">
        <v>600</v>
      </c>
      <c r="C159" s="20"/>
      <c r="D159" s="106">
        <f>D160</f>
        <v>0</v>
      </c>
      <c r="E159" s="106">
        <f>E160</f>
        <v>0</v>
      </c>
      <c r="F159" s="106">
        <f>F160</f>
        <v>0</v>
      </c>
      <c r="G159" s="106">
        <f>G160</f>
        <v>0</v>
      </c>
    </row>
    <row r="160" spans="1:7" s="96" customFormat="1" ht="31.5" hidden="1">
      <c r="A160" s="16" t="s">
        <v>232</v>
      </c>
      <c r="B160" s="17" t="s">
        <v>600</v>
      </c>
      <c r="C160" s="20" t="s">
        <v>233</v>
      </c>
      <c r="D160" s="106"/>
      <c r="E160" s="124"/>
      <c r="F160" s="124"/>
      <c r="G160" s="124"/>
    </row>
    <row r="161" spans="1:7" ht="31.5">
      <c r="A161" s="16" t="s">
        <v>119</v>
      </c>
      <c r="B161" s="17" t="s">
        <v>99</v>
      </c>
      <c r="C161" s="20"/>
      <c r="D161" s="106">
        <f>D163+D162</f>
        <v>0</v>
      </c>
      <c r="E161" s="106">
        <f>E163+E162</f>
        <v>0</v>
      </c>
      <c r="F161" s="106">
        <f>F163+F162</f>
        <v>0</v>
      </c>
      <c r="G161" s="106">
        <f>G163+G162</f>
        <v>0</v>
      </c>
    </row>
    <row r="162" spans="1:7" s="96" customFormat="1" ht="15.75">
      <c r="A162" s="16" t="s">
        <v>28</v>
      </c>
      <c r="B162" s="17" t="s">
        <v>99</v>
      </c>
      <c r="C162" s="20" t="s">
        <v>244</v>
      </c>
      <c r="D162" s="106">
        <v>184.34481</v>
      </c>
      <c r="E162" s="100"/>
      <c r="F162" s="100">
        <v>184.34481</v>
      </c>
      <c r="G162" s="100"/>
    </row>
    <row r="163" spans="1:7" ht="31.5">
      <c r="A163" s="16" t="s">
        <v>232</v>
      </c>
      <c r="B163" s="17" t="s">
        <v>99</v>
      </c>
      <c r="C163" s="20" t="s">
        <v>233</v>
      </c>
      <c r="D163" s="106">
        <v>-184.34481</v>
      </c>
      <c r="E163" s="103"/>
      <c r="F163" s="103">
        <v>-184.34481</v>
      </c>
      <c r="G163" s="103"/>
    </row>
    <row r="164" spans="1:7" s="96" customFormat="1" ht="63" hidden="1">
      <c r="A164" s="16" t="s">
        <v>623</v>
      </c>
      <c r="B164" s="17" t="s">
        <v>631</v>
      </c>
      <c r="C164" s="20"/>
      <c r="D164" s="106">
        <f>D165</f>
        <v>0</v>
      </c>
      <c r="E164" s="106">
        <f>E165</f>
        <v>0</v>
      </c>
      <c r="F164" s="106">
        <f>F165</f>
        <v>0</v>
      </c>
      <c r="G164" s="106">
        <f>G165</f>
        <v>0</v>
      </c>
    </row>
    <row r="165" spans="1:7" s="96" customFormat="1" ht="31.5" hidden="1">
      <c r="A165" s="16" t="s">
        <v>232</v>
      </c>
      <c r="B165" s="17" t="s">
        <v>631</v>
      </c>
      <c r="C165" s="20" t="s">
        <v>233</v>
      </c>
      <c r="D165" s="106"/>
      <c r="E165" s="103"/>
      <c r="F165" s="103"/>
      <c r="G165" s="103"/>
    </row>
    <row r="166" spans="1:7" s="96" customFormat="1" ht="63" hidden="1">
      <c r="A166" s="16" t="s">
        <v>621</v>
      </c>
      <c r="B166" s="29" t="s">
        <v>630</v>
      </c>
      <c r="C166" s="20"/>
      <c r="D166" s="106">
        <f>D167</f>
        <v>0</v>
      </c>
      <c r="E166" s="106">
        <f>E167</f>
        <v>0</v>
      </c>
      <c r="F166" s="106">
        <f>F167</f>
        <v>0</v>
      </c>
      <c r="G166" s="106">
        <f>G167</f>
        <v>0</v>
      </c>
    </row>
    <row r="167" spans="1:7" s="96" customFormat="1" ht="31.5" hidden="1">
      <c r="A167" s="16" t="s">
        <v>232</v>
      </c>
      <c r="B167" s="29" t="s">
        <v>630</v>
      </c>
      <c r="C167" s="20" t="s">
        <v>233</v>
      </c>
      <c r="D167" s="106"/>
      <c r="E167" s="103"/>
      <c r="F167" s="103"/>
      <c r="G167" s="103"/>
    </row>
    <row r="168" spans="1:7" s="96" customFormat="1" ht="15.75">
      <c r="A168" s="16" t="s">
        <v>104</v>
      </c>
      <c r="B168" s="29" t="s">
        <v>684</v>
      </c>
      <c r="C168" s="20"/>
      <c r="D168" s="106">
        <f>D169</f>
        <v>300</v>
      </c>
      <c r="E168" s="106">
        <f>E169</f>
        <v>300</v>
      </c>
      <c r="F168" s="106">
        <f>F169</f>
        <v>0</v>
      </c>
      <c r="G168" s="106">
        <f>G169</f>
        <v>0</v>
      </c>
    </row>
    <row r="169" spans="1:7" s="96" customFormat="1" ht="15.75">
      <c r="A169" s="16" t="s">
        <v>28</v>
      </c>
      <c r="B169" s="29" t="s">
        <v>684</v>
      </c>
      <c r="C169" s="20" t="s">
        <v>244</v>
      </c>
      <c r="D169" s="106">
        <v>300</v>
      </c>
      <c r="E169" s="172">
        <v>300</v>
      </c>
      <c r="F169" s="172"/>
      <c r="G169" s="172"/>
    </row>
    <row r="170" spans="1:7" s="4" customFormat="1" ht="31.5">
      <c r="A170" s="30" t="s">
        <v>128</v>
      </c>
      <c r="B170" s="15" t="s">
        <v>245</v>
      </c>
      <c r="C170" s="15"/>
      <c r="D170" s="105">
        <f>D171+D173+D176</f>
        <v>0</v>
      </c>
      <c r="E170" s="105">
        <f>E171+E173+E176</f>
        <v>0</v>
      </c>
      <c r="F170" s="105">
        <f>F171+F173+F176</f>
        <v>0</v>
      </c>
      <c r="G170" s="105">
        <f>G171+G173+G176</f>
        <v>0</v>
      </c>
    </row>
    <row r="171" spans="1:7" ht="15.75">
      <c r="A171" s="31" t="s">
        <v>71</v>
      </c>
      <c r="B171" s="20" t="s">
        <v>246</v>
      </c>
      <c r="C171" s="20"/>
      <c r="D171" s="106">
        <f>D172</f>
        <v>0</v>
      </c>
      <c r="E171" s="100">
        <f>E172</f>
        <v>0</v>
      </c>
      <c r="F171" s="100">
        <f>F172</f>
        <v>0</v>
      </c>
      <c r="G171" s="100">
        <f>G172</f>
        <v>0</v>
      </c>
    </row>
    <row r="172" spans="1:7" ht="31.5">
      <c r="A172" s="31" t="s">
        <v>232</v>
      </c>
      <c r="B172" s="20" t="s">
        <v>246</v>
      </c>
      <c r="C172" s="20" t="s">
        <v>233</v>
      </c>
      <c r="D172" s="106">
        <v>0</v>
      </c>
      <c r="E172" s="103">
        <v>0</v>
      </c>
      <c r="F172" s="103"/>
      <c r="G172" s="103"/>
    </row>
    <row r="173" spans="1:7" ht="15.75" hidden="1">
      <c r="A173" s="16" t="s">
        <v>51</v>
      </c>
      <c r="B173" s="17" t="s">
        <v>247</v>
      </c>
      <c r="C173" s="20"/>
      <c r="D173" s="106">
        <f>D174+D175</f>
        <v>0</v>
      </c>
      <c r="E173" s="100">
        <f>E174+E175</f>
        <v>0</v>
      </c>
      <c r="F173" s="100">
        <f>F174+F175</f>
        <v>0</v>
      </c>
      <c r="G173" s="100">
        <f>G174+G175</f>
        <v>0</v>
      </c>
    </row>
    <row r="174" spans="1:7" ht="47.25" hidden="1">
      <c r="A174" s="16" t="s">
        <v>213</v>
      </c>
      <c r="B174" s="7" t="s">
        <v>247</v>
      </c>
      <c r="C174" s="20" t="s">
        <v>214</v>
      </c>
      <c r="D174" s="106"/>
      <c r="E174" s="132"/>
      <c r="F174" s="103"/>
      <c r="G174" s="103"/>
    </row>
    <row r="175" spans="1:7" ht="15.75" hidden="1">
      <c r="A175" s="16" t="s">
        <v>216</v>
      </c>
      <c r="B175" s="7" t="s">
        <v>247</v>
      </c>
      <c r="C175" s="20" t="s">
        <v>215</v>
      </c>
      <c r="D175" s="106"/>
      <c r="E175" s="132"/>
      <c r="F175" s="103"/>
      <c r="G175" s="103"/>
    </row>
    <row r="176" spans="1:7" s="96" customFormat="1" ht="31.5" hidden="1">
      <c r="A176" s="16" t="s">
        <v>119</v>
      </c>
      <c r="B176" s="7" t="s">
        <v>647</v>
      </c>
      <c r="C176" s="20"/>
      <c r="D176" s="106">
        <f>D177</f>
        <v>0</v>
      </c>
      <c r="E176" s="121">
        <f>E177</f>
        <v>0</v>
      </c>
      <c r="F176" s="121">
        <f>F177</f>
        <v>0</v>
      </c>
      <c r="G176" s="121">
        <f>G177</f>
        <v>0</v>
      </c>
    </row>
    <row r="177" spans="1:7" s="96" customFormat="1" ht="31.5" hidden="1">
      <c r="A177" s="16" t="s">
        <v>232</v>
      </c>
      <c r="B177" s="7" t="s">
        <v>647</v>
      </c>
      <c r="C177" s="20" t="s">
        <v>233</v>
      </c>
      <c r="D177" s="107"/>
      <c r="E177" s="132"/>
      <c r="F177" s="172"/>
      <c r="G177" s="172"/>
    </row>
    <row r="178" spans="1:7" s="4" customFormat="1" ht="31.5">
      <c r="A178" s="30" t="s">
        <v>129</v>
      </c>
      <c r="B178" s="60" t="s">
        <v>240</v>
      </c>
      <c r="C178" s="15"/>
      <c r="D178" s="148">
        <f>D179+D188</f>
        <v>-8</v>
      </c>
      <c r="E178" s="105">
        <f>E179+E188</f>
        <v>-8</v>
      </c>
      <c r="F178" s="105">
        <f>F179+F188</f>
        <v>0</v>
      </c>
      <c r="G178" s="105">
        <f>G179+G188</f>
        <v>0</v>
      </c>
    </row>
    <row r="179" spans="1:7" ht="31.5">
      <c r="A179" s="31" t="s">
        <v>130</v>
      </c>
      <c r="B179" s="20" t="s">
        <v>131</v>
      </c>
      <c r="C179" s="7"/>
      <c r="D179" s="106">
        <f>D180+D185+D186</f>
        <v>-8</v>
      </c>
      <c r="E179" s="106">
        <f>E180+E185+E186</f>
        <v>-8</v>
      </c>
      <c r="F179" s="106">
        <f>F180+F185+F186</f>
        <v>0</v>
      </c>
      <c r="G179" s="106">
        <f>G180+G185+G186</f>
        <v>0</v>
      </c>
    </row>
    <row r="180" spans="1:7" ht="15.75" hidden="1">
      <c r="A180" s="31" t="s">
        <v>74</v>
      </c>
      <c r="B180" s="20" t="s">
        <v>132</v>
      </c>
      <c r="C180" s="7"/>
      <c r="D180" s="106">
        <f>D181+D182+D183</f>
        <v>0</v>
      </c>
      <c r="E180" s="100">
        <f>E181+E182+E183</f>
        <v>0</v>
      </c>
      <c r="F180" s="100">
        <f>F181+F182+F183</f>
        <v>0</v>
      </c>
      <c r="G180" s="100">
        <f>G181+G182+G183</f>
        <v>0</v>
      </c>
    </row>
    <row r="181" spans="1:7" ht="47.25" hidden="1">
      <c r="A181" s="31" t="s">
        <v>213</v>
      </c>
      <c r="B181" s="20" t="s">
        <v>132</v>
      </c>
      <c r="C181" s="7" t="s">
        <v>214</v>
      </c>
      <c r="D181" s="106"/>
      <c r="E181" s="103"/>
      <c r="F181" s="103"/>
      <c r="G181" s="103"/>
    </row>
    <row r="182" spans="1:7" ht="15.75" hidden="1">
      <c r="A182" s="31" t="s">
        <v>216</v>
      </c>
      <c r="B182" s="20" t="s">
        <v>132</v>
      </c>
      <c r="C182" s="7" t="s">
        <v>215</v>
      </c>
      <c r="D182" s="106"/>
      <c r="E182" s="103"/>
      <c r="F182" s="103"/>
      <c r="G182" s="103"/>
    </row>
    <row r="183" spans="1:7" ht="15.75" hidden="1">
      <c r="A183" s="31" t="s">
        <v>217</v>
      </c>
      <c r="B183" s="20" t="s">
        <v>132</v>
      </c>
      <c r="C183" s="7" t="s">
        <v>218</v>
      </c>
      <c r="D183" s="106"/>
      <c r="E183" s="103"/>
      <c r="F183" s="103"/>
      <c r="G183" s="103"/>
    </row>
    <row r="184" spans="1:7" ht="15.75" hidden="1">
      <c r="A184" s="31" t="s">
        <v>160</v>
      </c>
      <c r="B184" s="20" t="s">
        <v>133</v>
      </c>
      <c r="C184" s="7"/>
      <c r="D184" s="106">
        <f>D185</f>
        <v>0</v>
      </c>
      <c r="E184" s="100">
        <f>E185</f>
        <v>0</v>
      </c>
      <c r="F184" s="100">
        <f>F185</f>
        <v>0</v>
      </c>
      <c r="G184" s="100">
        <f>G185</f>
        <v>0</v>
      </c>
    </row>
    <row r="185" spans="1:7" ht="15.75" hidden="1">
      <c r="A185" s="31" t="s">
        <v>217</v>
      </c>
      <c r="B185" s="20" t="s">
        <v>133</v>
      </c>
      <c r="C185" s="7" t="s">
        <v>218</v>
      </c>
      <c r="D185" s="106"/>
      <c r="E185" s="103"/>
      <c r="F185" s="103"/>
      <c r="G185" s="103"/>
    </row>
    <row r="186" spans="1:7" s="96" customFormat="1" ht="31.5">
      <c r="A186" s="31" t="s">
        <v>321</v>
      </c>
      <c r="B186" s="20" t="s">
        <v>320</v>
      </c>
      <c r="C186" s="7"/>
      <c r="D186" s="106">
        <f>D187</f>
        <v>-8</v>
      </c>
      <c r="E186" s="106">
        <f>E187</f>
        <v>-8</v>
      </c>
      <c r="F186" s="106">
        <f>F187</f>
        <v>0</v>
      </c>
      <c r="G186" s="106">
        <f>G187</f>
        <v>0</v>
      </c>
    </row>
    <row r="187" spans="1:7" s="96" customFormat="1" ht="15.75">
      <c r="A187" s="31" t="s">
        <v>216</v>
      </c>
      <c r="B187" s="20" t="s">
        <v>320</v>
      </c>
      <c r="C187" s="7" t="s">
        <v>215</v>
      </c>
      <c r="D187" s="106">
        <v>-8</v>
      </c>
      <c r="E187" s="103">
        <v>-8</v>
      </c>
      <c r="F187" s="103"/>
      <c r="G187" s="103"/>
    </row>
    <row r="188" spans="1:7" ht="15.75" hidden="1">
      <c r="A188" s="31" t="s">
        <v>16</v>
      </c>
      <c r="B188" s="20" t="s">
        <v>17</v>
      </c>
      <c r="C188" s="7"/>
      <c r="D188" s="106">
        <f>D189</f>
        <v>0</v>
      </c>
      <c r="E188" s="100">
        <f aca="true" t="shared" si="0" ref="E188:G189">E189</f>
        <v>0</v>
      </c>
      <c r="F188" s="100">
        <f t="shared" si="0"/>
        <v>0</v>
      </c>
      <c r="G188" s="100">
        <f t="shared" si="0"/>
        <v>0</v>
      </c>
    </row>
    <row r="189" spans="1:7" ht="15.75" hidden="1">
      <c r="A189" s="31" t="s">
        <v>74</v>
      </c>
      <c r="B189" s="20" t="s">
        <v>18</v>
      </c>
      <c r="C189" s="7"/>
      <c r="D189" s="106">
        <f>D190</f>
        <v>0</v>
      </c>
      <c r="E189" s="100">
        <f t="shared" si="0"/>
        <v>0</v>
      </c>
      <c r="F189" s="100">
        <f t="shared" si="0"/>
        <v>0</v>
      </c>
      <c r="G189" s="100">
        <f t="shared" si="0"/>
        <v>0</v>
      </c>
    </row>
    <row r="190" spans="1:7" ht="15.75" hidden="1">
      <c r="A190" s="39" t="s">
        <v>216</v>
      </c>
      <c r="B190" s="24" t="s">
        <v>18</v>
      </c>
      <c r="C190" s="23" t="s">
        <v>215</v>
      </c>
      <c r="D190" s="107"/>
      <c r="E190" s="103"/>
      <c r="F190" s="103"/>
      <c r="G190" s="103"/>
    </row>
    <row r="191" spans="1:7" s="4" customFormat="1" ht="31.5">
      <c r="A191" s="12" t="s">
        <v>139</v>
      </c>
      <c r="B191" s="60" t="s">
        <v>271</v>
      </c>
      <c r="C191" s="15"/>
      <c r="D191" s="105">
        <f>D192+D196+D200+D202+D198+D205+D207</f>
        <v>2493</v>
      </c>
      <c r="E191" s="105">
        <f>E192+E196+E200+E202+E198+E205+E207</f>
        <v>2493</v>
      </c>
      <c r="F191" s="105">
        <f>F192+F196+F200+F202+F198+F205+F207</f>
        <v>0</v>
      </c>
      <c r="G191" s="105">
        <f>G192+G196+G200+G202+G198+G205+G207</f>
        <v>0</v>
      </c>
    </row>
    <row r="192" spans="1:7" s="4" customFormat="1" ht="15.75">
      <c r="A192" s="31" t="s">
        <v>170</v>
      </c>
      <c r="B192" s="29" t="s">
        <v>140</v>
      </c>
      <c r="C192" s="20"/>
      <c r="D192" s="106">
        <f>D193+D194+D195</f>
        <v>2493</v>
      </c>
      <c r="E192" s="100">
        <f>E193+E194+E195</f>
        <v>2493</v>
      </c>
      <c r="F192" s="100">
        <f>F193+F194+F195</f>
        <v>0</v>
      </c>
      <c r="G192" s="100">
        <f>G193+G194+G195</f>
        <v>0</v>
      </c>
    </row>
    <row r="193" spans="1:7" s="4" customFormat="1" ht="47.25">
      <c r="A193" s="31" t="s">
        <v>213</v>
      </c>
      <c r="B193" s="29" t="s">
        <v>140</v>
      </c>
      <c r="C193" s="20" t="s">
        <v>214</v>
      </c>
      <c r="D193" s="106">
        <f>2200+293+1750</f>
        <v>4243</v>
      </c>
      <c r="E193" s="103">
        <f>2200+293</f>
        <v>2493</v>
      </c>
      <c r="F193" s="103"/>
      <c r="G193" s="103">
        <v>1750</v>
      </c>
    </row>
    <row r="194" spans="1:7" s="4" customFormat="1" ht="15.75">
      <c r="A194" s="31" t="s">
        <v>216</v>
      </c>
      <c r="B194" s="29" t="s">
        <v>140</v>
      </c>
      <c r="C194" s="20" t="s">
        <v>215</v>
      </c>
      <c r="D194" s="106">
        <v>-1750</v>
      </c>
      <c r="E194" s="102"/>
      <c r="F194" s="102"/>
      <c r="G194" s="103">
        <v>-1750</v>
      </c>
    </row>
    <row r="195" spans="1:7" s="4" customFormat="1" ht="15.75" hidden="1">
      <c r="A195" s="31" t="s">
        <v>217</v>
      </c>
      <c r="B195" s="29" t="s">
        <v>140</v>
      </c>
      <c r="C195" s="20" t="s">
        <v>218</v>
      </c>
      <c r="D195" s="106"/>
      <c r="E195" s="103"/>
      <c r="F195" s="102"/>
      <c r="G195" s="102"/>
    </row>
    <row r="196" spans="1:7" ht="31.5" hidden="1">
      <c r="A196" s="31" t="s">
        <v>193</v>
      </c>
      <c r="B196" s="29" t="s">
        <v>141</v>
      </c>
      <c r="C196" s="20"/>
      <c r="D196" s="106">
        <f>D197</f>
        <v>0</v>
      </c>
      <c r="E196" s="100">
        <f>E197</f>
        <v>0</v>
      </c>
      <c r="F196" s="100">
        <f>F197</f>
        <v>0</v>
      </c>
      <c r="G196" s="100">
        <f>G197</f>
        <v>0</v>
      </c>
    </row>
    <row r="197" spans="1:7" ht="47.25" hidden="1">
      <c r="A197" s="31" t="s">
        <v>213</v>
      </c>
      <c r="B197" s="29" t="s">
        <v>141</v>
      </c>
      <c r="C197" s="20" t="s">
        <v>214</v>
      </c>
      <c r="D197" s="106"/>
      <c r="E197" s="103"/>
      <c r="F197" s="103"/>
      <c r="G197" s="103"/>
    </row>
    <row r="198" spans="1:7" ht="31.5" hidden="1">
      <c r="A198" s="31" t="s">
        <v>223</v>
      </c>
      <c r="B198" s="29" t="s">
        <v>142</v>
      </c>
      <c r="C198" s="20"/>
      <c r="D198" s="106">
        <f>D199</f>
        <v>0</v>
      </c>
      <c r="E198" s="100">
        <f>E199</f>
        <v>0</v>
      </c>
      <c r="F198" s="100">
        <f>F199</f>
        <v>0</v>
      </c>
      <c r="G198" s="100">
        <f>G199</f>
        <v>0</v>
      </c>
    </row>
    <row r="199" spans="1:7" ht="15.75" hidden="1">
      <c r="A199" s="31" t="s">
        <v>28</v>
      </c>
      <c r="B199" s="29" t="s">
        <v>142</v>
      </c>
      <c r="C199" s="20" t="s">
        <v>244</v>
      </c>
      <c r="D199" s="106"/>
      <c r="E199" s="103"/>
      <c r="F199" s="103"/>
      <c r="G199" s="103"/>
    </row>
    <row r="200" spans="1:7" ht="47.25" hidden="1">
      <c r="A200" s="31" t="s">
        <v>114</v>
      </c>
      <c r="B200" s="29" t="s">
        <v>143</v>
      </c>
      <c r="C200" s="20"/>
      <c r="D200" s="106">
        <f>D201</f>
        <v>0</v>
      </c>
      <c r="E200" s="100">
        <f>E201</f>
        <v>0</v>
      </c>
      <c r="F200" s="100">
        <f>F201</f>
        <v>0</v>
      </c>
      <c r="G200" s="100">
        <f>G201</f>
        <v>0</v>
      </c>
    </row>
    <row r="201" spans="1:7" ht="55.5" customHeight="1" hidden="1">
      <c r="A201" s="31" t="s">
        <v>213</v>
      </c>
      <c r="B201" s="29" t="s">
        <v>143</v>
      </c>
      <c r="C201" s="20" t="s">
        <v>214</v>
      </c>
      <c r="D201" s="106"/>
      <c r="E201" s="103"/>
      <c r="F201" s="103"/>
      <c r="G201" s="103"/>
    </row>
    <row r="202" spans="1:7" ht="39" customHeight="1">
      <c r="A202" s="31" t="s">
        <v>115</v>
      </c>
      <c r="B202" s="29" t="s">
        <v>144</v>
      </c>
      <c r="C202" s="20"/>
      <c r="D202" s="106">
        <f>D203+D204</f>
        <v>0</v>
      </c>
      <c r="E202" s="100">
        <f>E203+E204</f>
        <v>0</v>
      </c>
      <c r="F202" s="100">
        <f>F203+F204</f>
        <v>0</v>
      </c>
      <c r="G202" s="100">
        <f>G203+G204</f>
        <v>0</v>
      </c>
    </row>
    <row r="203" spans="1:7" ht="54" customHeight="1">
      <c r="A203" s="31" t="s">
        <v>213</v>
      </c>
      <c r="B203" s="20" t="s">
        <v>144</v>
      </c>
      <c r="C203" s="7" t="s">
        <v>214</v>
      </c>
      <c r="D203" s="106">
        <v>4.1</v>
      </c>
      <c r="E203" s="103"/>
      <c r="F203" s="103"/>
      <c r="G203" s="103">
        <v>4.1</v>
      </c>
    </row>
    <row r="204" spans="1:7" ht="15.75">
      <c r="A204" s="31" t="s">
        <v>216</v>
      </c>
      <c r="B204" s="20" t="s">
        <v>144</v>
      </c>
      <c r="C204" s="7" t="s">
        <v>215</v>
      </c>
      <c r="D204" s="106">
        <v>-4.1</v>
      </c>
      <c r="E204" s="103"/>
      <c r="F204" s="103"/>
      <c r="G204" s="103">
        <v>-4.1</v>
      </c>
    </row>
    <row r="205" spans="1:7" s="96" customFormat="1" ht="15.75" hidden="1">
      <c r="A205" s="31" t="s">
        <v>104</v>
      </c>
      <c r="B205" s="20" t="s">
        <v>326</v>
      </c>
      <c r="C205" s="7"/>
      <c r="D205" s="106">
        <f>D206</f>
        <v>0</v>
      </c>
      <c r="E205" s="106">
        <f>E206</f>
        <v>0</v>
      </c>
      <c r="F205" s="106">
        <f>F206</f>
        <v>0</v>
      </c>
      <c r="G205" s="106">
        <f>G206</f>
        <v>0</v>
      </c>
    </row>
    <row r="206" spans="1:7" s="96" customFormat="1" ht="15.75" hidden="1">
      <c r="A206" s="31" t="s">
        <v>28</v>
      </c>
      <c r="B206" s="20" t="s">
        <v>326</v>
      </c>
      <c r="C206" s="7" t="s">
        <v>244</v>
      </c>
      <c r="D206" s="106"/>
      <c r="E206" s="103"/>
      <c r="F206" s="103"/>
      <c r="G206" s="103"/>
    </row>
    <row r="207" spans="1:7" s="96" customFormat="1" ht="47.25" hidden="1">
      <c r="A207" s="31" t="s">
        <v>571</v>
      </c>
      <c r="B207" s="20" t="s">
        <v>570</v>
      </c>
      <c r="C207" s="7"/>
      <c r="D207" s="106">
        <f>D208+D209</f>
        <v>0</v>
      </c>
      <c r="E207" s="106">
        <f>E208+E209</f>
        <v>0</v>
      </c>
      <c r="F207" s="106">
        <f>F208+F209</f>
        <v>0</v>
      </c>
      <c r="G207" s="106">
        <f>G208+G209</f>
        <v>0</v>
      </c>
    </row>
    <row r="208" spans="1:7" s="96" customFormat="1" ht="15.75" hidden="1">
      <c r="A208" s="31" t="s">
        <v>216</v>
      </c>
      <c r="B208" s="20" t="s">
        <v>570</v>
      </c>
      <c r="C208" s="7" t="s">
        <v>215</v>
      </c>
      <c r="D208" s="106"/>
      <c r="E208" s="172"/>
      <c r="F208" s="172"/>
      <c r="G208" s="172"/>
    </row>
    <row r="209" spans="1:7" s="96" customFormat="1" ht="15.75" hidden="1">
      <c r="A209" s="31" t="s">
        <v>28</v>
      </c>
      <c r="B209" s="20" t="s">
        <v>570</v>
      </c>
      <c r="C209" s="7" t="s">
        <v>244</v>
      </c>
      <c r="D209" s="106"/>
      <c r="E209" s="172"/>
      <c r="F209" s="172"/>
      <c r="G209" s="172"/>
    </row>
    <row r="210" spans="1:7" s="4" customFormat="1" ht="39" customHeight="1">
      <c r="A210" s="30" t="s">
        <v>134</v>
      </c>
      <c r="B210" s="15" t="s">
        <v>268</v>
      </c>
      <c r="C210" s="14"/>
      <c r="D210" s="105">
        <f>D211+D231+D240</f>
        <v>-659.6949999999997</v>
      </c>
      <c r="E210" s="105">
        <f>E211+E231+E240</f>
        <v>-6563.455</v>
      </c>
      <c r="F210" s="105">
        <f>F211+F231+F240</f>
        <v>5703.76</v>
      </c>
      <c r="G210" s="105">
        <f>G211+G231+G240</f>
        <v>0</v>
      </c>
    </row>
    <row r="211" spans="1:7" ht="24" customHeight="1">
      <c r="A211" s="31" t="s">
        <v>135</v>
      </c>
      <c r="B211" s="20" t="s">
        <v>2</v>
      </c>
      <c r="C211" s="7"/>
      <c r="D211" s="106">
        <f>D223+D227+D221+D216+D218+D212+D214+D225</f>
        <v>-6363.455</v>
      </c>
      <c r="E211" s="106">
        <f>E223+E227+E221+E216+E218+E212+E214+E225</f>
        <v>-6563.455</v>
      </c>
      <c r="F211" s="106">
        <f>F223+F227+F221+F216+F218+F212+F214+F225</f>
        <v>0</v>
      </c>
      <c r="G211" s="106">
        <f>G223+G227+G221+G216+G218+G212+G214+G225</f>
        <v>0</v>
      </c>
    </row>
    <row r="212" spans="1:7" s="96" customFormat="1" ht="24" customHeight="1" hidden="1">
      <c r="A212" s="31" t="s">
        <v>583</v>
      </c>
      <c r="B212" s="20" t="s">
        <v>582</v>
      </c>
      <c r="C212" s="7"/>
      <c r="D212" s="106">
        <f>D213</f>
        <v>0</v>
      </c>
      <c r="E212" s="106">
        <f>E213</f>
        <v>0</v>
      </c>
      <c r="F212" s="106"/>
      <c r="G212" s="106"/>
    </row>
    <row r="213" spans="1:7" s="96" customFormat="1" ht="24" customHeight="1" hidden="1">
      <c r="A213" s="31" t="s">
        <v>350</v>
      </c>
      <c r="B213" s="20" t="s">
        <v>582</v>
      </c>
      <c r="C213" s="7" t="s">
        <v>269</v>
      </c>
      <c r="D213" s="106"/>
      <c r="E213" s="106"/>
      <c r="F213" s="106"/>
      <c r="G213" s="106"/>
    </row>
    <row r="214" spans="1:7" s="96" customFormat="1" ht="63">
      <c r="A214" s="31" t="s">
        <v>587</v>
      </c>
      <c r="B214" s="20" t="s">
        <v>584</v>
      </c>
      <c r="C214" s="7"/>
      <c r="D214" s="106">
        <f>D215</f>
        <v>-6500</v>
      </c>
      <c r="E214" s="106">
        <f>E215</f>
        <v>-6500</v>
      </c>
      <c r="F214" s="106"/>
      <c r="G214" s="106"/>
    </row>
    <row r="215" spans="1:7" s="96" customFormat="1" ht="24" customHeight="1">
      <c r="A215" s="31" t="s">
        <v>217</v>
      </c>
      <c r="B215" s="20" t="s">
        <v>584</v>
      </c>
      <c r="C215" s="7" t="s">
        <v>218</v>
      </c>
      <c r="D215" s="106">
        <v>-6500</v>
      </c>
      <c r="E215" s="106">
        <v>-6500</v>
      </c>
      <c r="F215" s="106"/>
      <c r="G215" s="106"/>
    </row>
    <row r="216" spans="1:7" s="96" customFormat="1" ht="31.5">
      <c r="A216" s="31" t="s">
        <v>358</v>
      </c>
      <c r="B216" s="20" t="s">
        <v>356</v>
      </c>
      <c r="C216" s="7"/>
      <c r="D216" s="106">
        <f>D217</f>
        <v>-366.605</v>
      </c>
      <c r="E216" s="106">
        <f>E217</f>
        <v>-366.605</v>
      </c>
      <c r="F216" s="106">
        <f>F217</f>
        <v>0</v>
      </c>
      <c r="G216" s="106">
        <f>G217</f>
        <v>0</v>
      </c>
    </row>
    <row r="217" spans="1:7" s="96" customFormat="1" ht="24" customHeight="1">
      <c r="A217" s="31" t="s">
        <v>350</v>
      </c>
      <c r="B217" s="20" t="s">
        <v>356</v>
      </c>
      <c r="C217" s="7" t="s">
        <v>269</v>
      </c>
      <c r="D217" s="106">
        <v>-366.605</v>
      </c>
      <c r="E217" s="106">
        <v>-366.605</v>
      </c>
      <c r="F217" s="106"/>
      <c r="G217" s="106"/>
    </row>
    <row r="218" spans="1:7" s="96" customFormat="1" ht="78.75">
      <c r="A218" s="31" t="s">
        <v>564</v>
      </c>
      <c r="B218" s="20" t="s">
        <v>562</v>
      </c>
      <c r="C218" s="7"/>
      <c r="D218" s="106">
        <f>D220+D219</f>
        <v>-29.45</v>
      </c>
      <c r="E218" s="106">
        <f>E220+E219</f>
        <v>-29.45</v>
      </c>
      <c r="F218" s="106">
        <f>F220+F219</f>
        <v>0</v>
      </c>
      <c r="G218" s="106">
        <f>G220+G219</f>
        <v>0</v>
      </c>
    </row>
    <row r="219" spans="1:7" s="96" customFormat="1" ht="78.75">
      <c r="A219" s="31" t="s">
        <v>564</v>
      </c>
      <c r="B219" s="20" t="s">
        <v>562</v>
      </c>
      <c r="C219" s="7" t="s">
        <v>215</v>
      </c>
      <c r="D219" s="106">
        <v>-29.45</v>
      </c>
      <c r="E219" s="106">
        <v>-29.45</v>
      </c>
      <c r="F219" s="106"/>
      <c r="G219" s="106"/>
    </row>
    <row r="220" spans="1:7" s="96" customFormat="1" ht="15.75" hidden="1">
      <c r="A220" s="31" t="s">
        <v>217</v>
      </c>
      <c r="B220" s="20" t="s">
        <v>562</v>
      </c>
      <c r="C220" s="7" t="s">
        <v>218</v>
      </c>
      <c r="D220" s="106"/>
      <c r="E220" s="106"/>
      <c r="F220" s="106"/>
      <c r="G220" s="106"/>
    </row>
    <row r="221" spans="1:7" s="96" customFormat="1" ht="63">
      <c r="A221" s="31" t="s">
        <v>355</v>
      </c>
      <c r="B221" s="20" t="s">
        <v>354</v>
      </c>
      <c r="C221" s="7"/>
      <c r="D221" s="106">
        <f>D222</f>
        <v>-287.4</v>
      </c>
      <c r="E221" s="106">
        <f>E222</f>
        <v>-287.4</v>
      </c>
      <c r="F221" s="106">
        <f>F222</f>
        <v>0</v>
      </c>
      <c r="G221" s="106">
        <f>G222</f>
        <v>0</v>
      </c>
    </row>
    <row r="222" spans="1:7" s="96" customFormat="1" ht="15.75">
      <c r="A222" s="31" t="s">
        <v>217</v>
      </c>
      <c r="B222" s="20" t="s">
        <v>354</v>
      </c>
      <c r="C222" s="7" t="s">
        <v>218</v>
      </c>
      <c r="D222" s="106">
        <v>-287.4</v>
      </c>
      <c r="E222" s="100">
        <v>-287.4</v>
      </c>
      <c r="F222" s="100"/>
      <c r="G222" s="100"/>
    </row>
    <row r="223" spans="1:7" ht="15.75" hidden="1">
      <c r="A223" s="31" t="s">
        <v>118</v>
      </c>
      <c r="B223" s="20" t="s">
        <v>3</v>
      </c>
      <c r="C223" s="7"/>
      <c r="D223" s="106">
        <f>D224</f>
        <v>0</v>
      </c>
      <c r="E223" s="100">
        <f>E224</f>
        <v>0</v>
      </c>
      <c r="F223" s="100">
        <f>F224</f>
        <v>0</v>
      </c>
      <c r="G223" s="100">
        <f>G224</f>
        <v>0</v>
      </c>
    </row>
    <row r="224" spans="1:7" ht="15.75" hidden="1">
      <c r="A224" s="31" t="s">
        <v>216</v>
      </c>
      <c r="B224" s="20" t="s">
        <v>3</v>
      </c>
      <c r="C224" s="7" t="s">
        <v>215</v>
      </c>
      <c r="D224" s="106"/>
      <c r="E224" s="103"/>
      <c r="F224" s="103"/>
      <c r="G224" s="103"/>
    </row>
    <row r="225" spans="1:7" s="96" customFormat="1" ht="15.75">
      <c r="A225" s="31" t="s">
        <v>104</v>
      </c>
      <c r="B225" s="20" t="s">
        <v>607</v>
      </c>
      <c r="C225" s="7"/>
      <c r="D225" s="106">
        <f>D226</f>
        <v>820</v>
      </c>
      <c r="E225" s="106">
        <f>E226</f>
        <v>620</v>
      </c>
      <c r="F225" s="106">
        <f>F226</f>
        <v>0</v>
      </c>
      <c r="G225" s="106">
        <f>G226</f>
        <v>0</v>
      </c>
    </row>
    <row r="226" spans="1:7" s="96" customFormat="1" ht="15.75">
      <c r="A226" s="31" t="s">
        <v>28</v>
      </c>
      <c r="B226" s="20" t="s">
        <v>607</v>
      </c>
      <c r="C226" s="7" t="s">
        <v>244</v>
      </c>
      <c r="D226" s="106">
        <f>120+500+200</f>
        <v>820</v>
      </c>
      <c r="E226" s="132">
        <f>120+500</f>
        <v>620</v>
      </c>
      <c r="F226" s="103"/>
      <c r="G226" s="103"/>
    </row>
    <row r="227" spans="1:7" ht="57.75" customHeight="1" hidden="1">
      <c r="A227" s="31" t="s">
        <v>289</v>
      </c>
      <c r="B227" s="20" t="s">
        <v>288</v>
      </c>
      <c r="C227" s="7"/>
      <c r="D227" s="106">
        <f>D228</f>
        <v>0</v>
      </c>
      <c r="E227" s="131">
        <f>E228</f>
        <v>0</v>
      </c>
      <c r="F227" s="100">
        <f>F228</f>
        <v>0</v>
      </c>
      <c r="G227" s="100">
        <f>G228</f>
        <v>0</v>
      </c>
    </row>
    <row r="228" spans="1:7" ht="25.5" customHeight="1" hidden="1">
      <c r="A228" s="16" t="s">
        <v>28</v>
      </c>
      <c r="B228" s="7" t="s">
        <v>288</v>
      </c>
      <c r="C228" s="20" t="s">
        <v>244</v>
      </c>
      <c r="D228" s="106"/>
      <c r="E228" s="132"/>
      <c r="F228" s="103"/>
      <c r="G228" s="103"/>
    </row>
    <row r="229" spans="1:7" ht="15.75" hidden="1">
      <c r="A229" s="16" t="s">
        <v>274</v>
      </c>
      <c r="B229" s="7" t="s">
        <v>14</v>
      </c>
      <c r="C229" s="20"/>
      <c r="D229" s="106">
        <f>D230</f>
        <v>0</v>
      </c>
      <c r="E229" s="103"/>
      <c r="F229" s="103"/>
      <c r="G229" s="103"/>
    </row>
    <row r="230" spans="1:7" ht="15.75" hidden="1">
      <c r="A230" s="16" t="s">
        <v>216</v>
      </c>
      <c r="B230" s="7" t="s">
        <v>14</v>
      </c>
      <c r="C230" s="20" t="s">
        <v>215</v>
      </c>
      <c r="D230" s="106"/>
      <c r="E230" s="103"/>
      <c r="F230" s="103"/>
      <c r="G230" s="103"/>
    </row>
    <row r="231" spans="1:7" s="96" customFormat="1" ht="15.75" hidden="1">
      <c r="A231" s="16" t="s">
        <v>541</v>
      </c>
      <c r="B231" s="7" t="s">
        <v>535</v>
      </c>
      <c r="C231" s="20"/>
      <c r="D231" s="106">
        <f>D234+D238+D232+D236</f>
        <v>0</v>
      </c>
      <c r="E231" s="106">
        <f>E234+E238+E232+E236</f>
        <v>0</v>
      </c>
      <c r="F231" s="106">
        <f>F234+F238+F232+F236</f>
        <v>0</v>
      </c>
      <c r="G231" s="106">
        <f>G234+G238+G232+G236</f>
        <v>0</v>
      </c>
    </row>
    <row r="232" spans="1:7" s="96" customFormat="1" ht="47.25" hidden="1">
      <c r="A232" s="16" t="s">
        <v>626</v>
      </c>
      <c r="B232" s="20" t="s">
        <v>625</v>
      </c>
      <c r="C232" s="7"/>
      <c r="D232" s="106">
        <f>D233</f>
        <v>0</v>
      </c>
      <c r="E232" s="106">
        <f>E233</f>
        <v>0</v>
      </c>
      <c r="F232" s="106">
        <f>F233</f>
        <v>0</v>
      </c>
      <c r="G232" s="106">
        <f>G233</f>
        <v>0</v>
      </c>
    </row>
    <row r="233" spans="1:7" s="96" customFormat="1" ht="15.75" hidden="1">
      <c r="A233" s="16" t="s">
        <v>28</v>
      </c>
      <c r="B233" s="20" t="s">
        <v>625</v>
      </c>
      <c r="C233" s="7" t="s">
        <v>244</v>
      </c>
      <c r="D233" s="106"/>
      <c r="E233" s="106"/>
      <c r="F233" s="106"/>
      <c r="G233" s="106"/>
    </row>
    <row r="234" spans="1:7" s="96" customFormat="1" ht="63" hidden="1">
      <c r="A234" s="16" t="s">
        <v>542</v>
      </c>
      <c r="B234" s="17" t="s">
        <v>534</v>
      </c>
      <c r="C234" s="7"/>
      <c r="D234" s="106">
        <f>D235</f>
        <v>0</v>
      </c>
      <c r="E234" s="106">
        <f>E235</f>
        <v>0</v>
      </c>
      <c r="F234" s="106">
        <f>F235</f>
        <v>0</v>
      </c>
      <c r="G234" s="106">
        <f>G235</f>
        <v>0</v>
      </c>
    </row>
    <row r="235" spans="1:7" s="96" customFormat="1" ht="15.75" hidden="1">
      <c r="A235" s="31" t="s">
        <v>28</v>
      </c>
      <c r="B235" s="20" t="s">
        <v>534</v>
      </c>
      <c r="C235" s="7" t="s">
        <v>244</v>
      </c>
      <c r="D235" s="106"/>
      <c r="E235" s="170"/>
      <c r="F235" s="169"/>
      <c r="G235" s="169"/>
    </row>
    <row r="236" spans="1:7" s="96" customFormat="1" ht="31.5" hidden="1">
      <c r="A236" s="31" t="s">
        <v>628</v>
      </c>
      <c r="B236" s="20" t="s">
        <v>627</v>
      </c>
      <c r="C236" s="7"/>
      <c r="D236" s="106">
        <f>D237</f>
        <v>0</v>
      </c>
      <c r="E236" s="106">
        <f>E237</f>
        <v>0</v>
      </c>
      <c r="F236" s="106">
        <f>F237</f>
        <v>0</v>
      </c>
      <c r="G236" s="106">
        <f>G237</f>
        <v>0</v>
      </c>
    </row>
    <row r="237" spans="1:7" s="96" customFormat="1" ht="15.75" hidden="1">
      <c r="A237" s="31" t="s">
        <v>28</v>
      </c>
      <c r="B237" s="20" t="s">
        <v>627</v>
      </c>
      <c r="C237" s="7" t="s">
        <v>244</v>
      </c>
      <c r="D237" s="106"/>
      <c r="E237" s="133"/>
      <c r="F237" s="124"/>
      <c r="G237" s="124"/>
    </row>
    <row r="238" spans="1:7" s="96" customFormat="1" ht="47.25" hidden="1">
      <c r="A238" s="31" t="s">
        <v>543</v>
      </c>
      <c r="B238" s="20" t="s">
        <v>536</v>
      </c>
      <c r="C238" s="7"/>
      <c r="D238" s="106">
        <f>D239</f>
        <v>0</v>
      </c>
      <c r="E238" s="106">
        <f>E239</f>
        <v>0</v>
      </c>
      <c r="F238" s="106">
        <f>F239</f>
        <v>0</v>
      </c>
      <c r="G238" s="106">
        <f>G239</f>
        <v>0</v>
      </c>
    </row>
    <row r="239" spans="1:7" s="96" customFormat="1" ht="15.75" hidden="1">
      <c r="A239" s="31" t="s">
        <v>28</v>
      </c>
      <c r="B239" s="20" t="s">
        <v>536</v>
      </c>
      <c r="C239" s="7" t="s">
        <v>244</v>
      </c>
      <c r="D239" s="106"/>
      <c r="E239" s="103"/>
      <c r="F239" s="103"/>
      <c r="G239" s="103"/>
    </row>
    <row r="240" spans="1:7" s="96" customFormat="1" ht="15.75">
      <c r="A240" s="31" t="s">
        <v>678</v>
      </c>
      <c r="B240" s="20" t="s">
        <v>675</v>
      </c>
      <c r="C240" s="7"/>
      <c r="D240" s="106">
        <f>D241+D243</f>
        <v>5703.76</v>
      </c>
      <c r="E240" s="106">
        <f>E241+E243</f>
        <v>0</v>
      </c>
      <c r="F240" s="106">
        <f>F241+F243</f>
        <v>5703.76</v>
      </c>
      <c r="G240" s="106">
        <f>G241+G243</f>
        <v>0</v>
      </c>
    </row>
    <row r="241" spans="1:7" s="96" customFormat="1" ht="31.5">
      <c r="A241" s="31" t="s">
        <v>677</v>
      </c>
      <c r="B241" s="20" t="s">
        <v>676</v>
      </c>
      <c r="C241" s="7"/>
      <c r="D241" s="106">
        <f>D242</f>
        <v>4200</v>
      </c>
      <c r="E241" s="106">
        <f>E242</f>
        <v>0</v>
      </c>
      <c r="F241" s="106">
        <f>F242</f>
        <v>4200</v>
      </c>
      <c r="G241" s="106">
        <f>G242</f>
        <v>0</v>
      </c>
    </row>
    <row r="242" spans="1:7" s="96" customFormat="1" ht="15.75">
      <c r="A242" s="31" t="s">
        <v>350</v>
      </c>
      <c r="B242" s="20" t="s">
        <v>676</v>
      </c>
      <c r="C242" s="7" t="s">
        <v>269</v>
      </c>
      <c r="D242" s="106">
        <v>4200</v>
      </c>
      <c r="E242" s="172"/>
      <c r="F242" s="172">
        <v>4200</v>
      </c>
      <c r="G242" s="172"/>
    </row>
    <row r="243" spans="1:7" s="96" customFormat="1" ht="31.5">
      <c r="A243" s="31" t="s">
        <v>680</v>
      </c>
      <c r="B243" s="20" t="s">
        <v>679</v>
      </c>
      <c r="C243" s="7"/>
      <c r="D243" s="106">
        <f>D244</f>
        <v>1503.76</v>
      </c>
      <c r="E243" s="106">
        <f>E244</f>
        <v>0</v>
      </c>
      <c r="F243" s="106">
        <f>F244</f>
        <v>1503.76</v>
      </c>
      <c r="G243" s="106">
        <f>G244</f>
        <v>0</v>
      </c>
    </row>
    <row r="244" spans="1:7" s="96" customFormat="1" ht="15.75">
      <c r="A244" s="31" t="s">
        <v>350</v>
      </c>
      <c r="B244" s="20" t="s">
        <v>679</v>
      </c>
      <c r="C244" s="7" t="s">
        <v>269</v>
      </c>
      <c r="D244" s="106">
        <v>1503.76</v>
      </c>
      <c r="E244" s="172"/>
      <c r="F244" s="172">
        <v>1503.76</v>
      </c>
      <c r="G244" s="172"/>
    </row>
    <row r="245" spans="1:7" s="4" customFormat="1" ht="41.25" customHeight="1" hidden="1">
      <c r="A245" s="30" t="s">
        <v>136</v>
      </c>
      <c r="B245" s="68">
        <v>1400000</v>
      </c>
      <c r="C245" s="14"/>
      <c r="D245" s="105">
        <f>D246+D249+D254+D251</f>
        <v>0</v>
      </c>
      <c r="E245" s="105">
        <f>E246+E249+E254+E251</f>
        <v>0</v>
      </c>
      <c r="F245" s="105">
        <f>F246+F249+F254+F251</f>
        <v>0</v>
      </c>
      <c r="G245" s="105">
        <f>G246+G249+G254+G251</f>
        <v>0</v>
      </c>
    </row>
    <row r="246" spans="1:7" ht="23.25" customHeight="1" hidden="1">
      <c r="A246" s="31" t="s">
        <v>73</v>
      </c>
      <c r="B246" s="20" t="s">
        <v>234</v>
      </c>
      <c r="C246" s="7"/>
      <c r="D246" s="106">
        <f>D247+D248</f>
        <v>0</v>
      </c>
      <c r="E246" s="100">
        <f>E247+E248</f>
        <v>0</v>
      </c>
      <c r="F246" s="100">
        <f>F247+F248</f>
        <v>0</v>
      </c>
      <c r="G246" s="100">
        <f>G247+G248</f>
        <v>0</v>
      </c>
    </row>
    <row r="247" spans="1:7" ht="15.75" hidden="1">
      <c r="A247" s="31" t="s">
        <v>216</v>
      </c>
      <c r="B247" s="20" t="s">
        <v>234</v>
      </c>
      <c r="C247" s="7" t="s">
        <v>215</v>
      </c>
      <c r="D247" s="106"/>
      <c r="E247" s="103"/>
      <c r="F247" s="103"/>
      <c r="G247" s="103"/>
    </row>
    <row r="248" spans="1:7" ht="15.75" hidden="1">
      <c r="A248" s="31" t="s">
        <v>28</v>
      </c>
      <c r="B248" s="20" t="s">
        <v>234</v>
      </c>
      <c r="C248" s="17" t="s">
        <v>244</v>
      </c>
      <c r="D248" s="106"/>
      <c r="E248" s="103"/>
      <c r="F248" s="103"/>
      <c r="G248" s="103"/>
    </row>
    <row r="249" spans="1:7" ht="15.75" hidden="1">
      <c r="A249" s="31" t="s">
        <v>280</v>
      </c>
      <c r="B249" s="27">
        <v>1406302</v>
      </c>
      <c r="C249" s="26"/>
      <c r="D249" s="106">
        <f>D250</f>
        <v>0</v>
      </c>
      <c r="E249" s="100">
        <f>E250</f>
        <v>0</v>
      </c>
      <c r="F249" s="100">
        <f>F250</f>
        <v>0</v>
      </c>
      <c r="G249" s="100">
        <f>G250</f>
        <v>0</v>
      </c>
    </row>
    <row r="250" spans="1:7" ht="15.75" hidden="1">
      <c r="A250" s="31" t="s">
        <v>217</v>
      </c>
      <c r="B250" s="27">
        <v>1406302</v>
      </c>
      <c r="C250" s="20" t="s">
        <v>218</v>
      </c>
      <c r="D250" s="106"/>
      <c r="E250" s="103"/>
      <c r="F250" s="103"/>
      <c r="G250" s="103"/>
    </row>
    <row r="251" spans="1:7" s="96" customFormat="1" ht="47.25" hidden="1">
      <c r="A251" s="31" t="s">
        <v>544</v>
      </c>
      <c r="B251" s="27">
        <v>1407216</v>
      </c>
      <c r="C251" s="20"/>
      <c r="D251" s="106">
        <f>D252+D253</f>
        <v>0</v>
      </c>
      <c r="E251" s="106">
        <f>E252+E253</f>
        <v>0</v>
      </c>
      <c r="F251" s="106">
        <f>F252+F253</f>
        <v>0</v>
      </c>
      <c r="G251" s="106">
        <f>G252+G253</f>
        <v>0</v>
      </c>
    </row>
    <row r="252" spans="1:7" s="96" customFormat="1" ht="15.75" hidden="1">
      <c r="A252" s="31" t="s">
        <v>216</v>
      </c>
      <c r="B252" s="27">
        <v>1407216</v>
      </c>
      <c r="C252" s="20" t="s">
        <v>215</v>
      </c>
      <c r="D252" s="106"/>
      <c r="E252" s="124"/>
      <c r="F252" s="124"/>
      <c r="G252" s="124"/>
    </row>
    <row r="253" spans="1:7" s="96" customFormat="1" ht="15.75" hidden="1">
      <c r="A253" s="31" t="s">
        <v>28</v>
      </c>
      <c r="B253" s="27">
        <v>1407216</v>
      </c>
      <c r="C253" s="20" t="s">
        <v>244</v>
      </c>
      <c r="D253" s="106"/>
      <c r="E253" s="124"/>
      <c r="F253" s="124"/>
      <c r="G253" s="124"/>
    </row>
    <row r="254" spans="1:7" s="96" customFormat="1" ht="47.25" hidden="1">
      <c r="A254" s="31" t="s">
        <v>289</v>
      </c>
      <c r="B254" s="27">
        <v>1407404</v>
      </c>
      <c r="C254" s="20"/>
      <c r="D254" s="106">
        <f>D255</f>
        <v>0</v>
      </c>
      <c r="E254" s="106">
        <f>E255</f>
        <v>0</v>
      </c>
      <c r="F254" s="106">
        <f>F255</f>
        <v>0</v>
      </c>
      <c r="G254" s="106">
        <f>G255</f>
        <v>0</v>
      </c>
    </row>
    <row r="255" spans="1:7" s="96" customFormat="1" ht="15.75" hidden="1">
      <c r="A255" s="31" t="s">
        <v>28</v>
      </c>
      <c r="B255" s="27">
        <v>1407404</v>
      </c>
      <c r="C255" s="20" t="s">
        <v>244</v>
      </c>
      <c r="D255" s="106"/>
      <c r="E255" s="103"/>
      <c r="F255" s="103"/>
      <c r="G255" s="103"/>
    </row>
    <row r="256" spans="1:7" s="4" customFormat="1" ht="31.5">
      <c r="A256" s="30" t="s">
        <v>137</v>
      </c>
      <c r="B256" s="15" t="s">
        <v>257</v>
      </c>
      <c r="C256" s="15"/>
      <c r="D256" s="105">
        <f>D257</f>
        <v>-71.67129</v>
      </c>
      <c r="E256" s="105">
        <f>E257</f>
        <v>-71.67129</v>
      </c>
      <c r="F256" s="105">
        <f>F257</f>
        <v>0</v>
      </c>
      <c r="G256" s="105">
        <f>G257</f>
        <v>0</v>
      </c>
    </row>
    <row r="257" spans="1:7" ht="31.5">
      <c r="A257" s="31" t="s">
        <v>138</v>
      </c>
      <c r="B257" s="20" t="s">
        <v>4</v>
      </c>
      <c r="C257" s="20"/>
      <c r="D257" s="106">
        <f>D268+D266+D258+D265+D270+D260+D262</f>
        <v>-71.67129</v>
      </c>
      <c r="E257" s="106">
        <f>E268+E266+E258+E265+E270+E260+E262</f>
        <v>-71.67129</v>
      </c>
      <c r="F257" s="106">
        <f>F268+F266+F258+F265+F270+F260+F262</f>
        <v>0</v>
      </c>
      <c r="G257" s="106">
        <f>G268+G266+G258+G265+G270+G260+G262</f>
        <v>0</v>
      </c>
    </row>
    <row r="258" spans="1:7" s="96" customFormat="1" ht="47.25" hidden="1">
      <c r="A258" s="31" t="s">
        <v>576</v>
      </c>
      <c r="B258" s="20" t="s">
        <v>575</v>
      </c>
      <c r="C258" s="20"/>
      <c r="D258" s="106">
        <f>D259</f>
        <v>0</v>
      </c>
      <c r="E258" s="106">
        <f>E259</f>
        <v>0</v>
      </c>
      <c r="F258" s="106">
        <f>F259</f>
        <v>0</v>
      </c>
      <c r="G258" s="106">
        <f>G259</f>
        <v>0</v>
      </c>
    </row>
    <row r="259" spans="1:7" s="96" customFormat="1" ht="15.75" hidden="1">
      <c r="A259" s="31" t="s">
        <v>249</v>
      </c>
      <c r="B259" s="20" t="s">
        <v>575</v>
      </c>
      <c r="C259" s="20" t="s">
        <v>248</v>
      </c>
      <c r="D259" s="106"/>
      <c r="E259" s="100"/>
      <c r="F259" s="100"/>
      <c r="G259" s="100"/>
    </row>
    <row r="260" spans="1:7" s="96" customFormat="1" ht="31.5" hidden="1">
      <c r="A260" s="31" t="s">
        <v>581</v>
      </c>
      <c r="B260" s="20" t="s">
        <v>580</v>
      </c>
      <c r="C260" s="20"/>
      <c r="D260" s="106">
        <f>D261</f>
        <v>0</v>
      </c>
      <c r="E260" s="106">
        <f>E261</f>
        <v>0</v>
      </c>
      <c r="F260" s="106">
        <f>F261</f>
        <v>0</v>
      </c>
      <c r="G260" s="106">
        <f>G261</f>
        <v>0</v>
      </c>
    </row>
    <row r="261" spans="1:7" s="96" customFormat="1" ht="15.75" hidden="1">
      <c r="A261" s="31" t="s">
        <v>249</v>
      </c>
      <c r="B261" s="20" t="s">
        <v>580</v>
      </c>
      <c r="C261" s="20" t="s">
        <v>248</v>
      </c>
      <c r="D261" s="106"/>
      <c r="E261" s="106"/>
      <c r="F261" s="106"/>
      <c r="G261" s="106"/>
    </row>
    <row r="262" spans="1:7" s="96" customFormat="1" ht="31.5">
      <c r="A262" s="31" t="s">
        <v>305</v>
      </c>
      <c r="B262" s="20" t="s">
        <v>304</v>
      </c>
      <c r="C262" s="20"/>
      <c r="D262" s="106">
        <f>D263</f>
        <v>-71.67129</v>
      </c>
      <c r="E262" s="106">
        <f>E263</f>
        <v>-71.67129</v>
      </c>
      <c r="F262" s="106">
        <f>F263</f>
        <v>0</v>
      </c>
      <c r="G262" s="106">
        <f>G263</f>
        <v>0</v>
      </c>
    </row>
    <row r="263" spans="1:7" s="96" customFormat="1" ht="15.75">
      <c r="A263" s="31" t="s">
        <v>249</v>
      </c>
      <c r="B263" s="20" t="s">
        <v>304</v>
      </c>
      <c r="C263" s="20" t="s">
        <v>248</v>
      </c>
      <c r="D263" s="106">
        <v>-71.67129</v>
      </c>
      <c r="E263" s="106">
        <v>-71.67129</v>
      </c>
      <c r="F263" s="106"/>
      <c r="G263" s="106"/>
    </row>
    <row r="264" spans="1:7" s="96" customFormat="1" ht="31.5" hidden="1">
      <c r="A264" s="31" t="s">
        <v>577</v>
      </c>
      <c r="B264" s="20" t="s">
        <v>574</v>
      </c>
      <c r="C264" s="20"/>
      <c r="D264" s="106">
        <f>D265</f>
        <v>0</v>
      </c>
      <c r="E264" s="106">
        <f>E265</f>
        <v>0</v>
      </c>
      <c r="F264" s="106">
        <f>F265</f>
        <v>0</v>
      </c>
      <c r="G264" s="106">
        <f>G265</f>
        <v>0</v>
      </c>
    </row>
    <row r="265" spans="1:7" s="96" customFormat="1" ht="15.75" hidden="1">
      <c r="A265" s="31" t="s">
        <v>249</v>
      </c>
      <c r="B265" s="20" t="s">
        <v>574</v>
      </c>
      <c r="C265" s="20" t="s">
        <v>248</v>
      </c>
      <c r="D265" s="106"/>
      <c r="E265" s="100"/>
      <c r="F265" s="100"/>
      <c r="G265" s="100"/>
    </row>
    <row r="266" spans="1:7" s="4" customFormat="1" ht="31.5" hidden="1">
      <c r="A266" s="31" t="s">
        <v>307</v>
      </c>
      <c r="B266" s="20" t="s">
        <v>306</v>
      </c>
      <c r="C266" s="20"/>
      <c r="D266" s="106">
        <f>D267</f>
        <v>0</v>
      </c>
      <c r="E266" s="106">
        <f>E267</f>
        <v>0</v>
      </c>
      <c r="F266" s="106">
        <f>F267</f>
        <v>0</v>
      </c>
      <c r="G266" s="106">
        <f>G267</f>
        <v>0</v>
      </c>
    </row>
    <row r="267" spans="1:7" s="4" customFormat="1" ht="15.75" hidden="1">
      <c r="A267" s="31" t="s">
        <v>249</v>
      </c>
      <c r="B267" s="20" t="s">
        <v>306</v>
      </c>
      <c r="C267" s="20" t="s">
        <v>248</v>
      </c>
      <c r="D267" s="106"/>
      <c r="E267" s="102"/>
      <c r="F267" s="103"/>
      <c r="G267" s="102"/>
    </row>
    <row r="268" spans="1:7" ht="31.5" hidden="1">
      <c r="A268" s="31" t="s">
        <v>305</v>
      </c>
      <c r="B268" s="20" t="s">
        <v>304</v>
      </c>
      <c r="C268" s="20"/>
      <c r="D268" s="106">
        <f>D269</f>
        <v>0</v>
      </c>
      <c r="E268" s="100">
        <f>E269</f>
        <v>0</v>
      </c>
      <c r="F268" s="100">
        <f>F269</f>
        <v>0</v>
      </c>
      <c r="G268" s="100">
        <f>G269</f>
        <v>0</v>
      </c>
    </row>
    <row r="269" spans="1:7" ht="15.75" hidden="1">
      <c r="A269" s="31" t="s">
        <v>249</v>
      </c>
      <c r="B269" s="20" t="s">
        <v>304</v>
      </c>
      <c r="C269" s="20" t="s">
        <v>248</v>
      </c>
      <c r="D269" s="106"/>
      <c r="E269" s="103"/>
      <c r="F269" s="103"/>
      <c r="G269" s="103"/>
    </row>
    <row r="270" spans="1:7" s="96" customFormat="1" ht="31.5" hidden="1">
      <c r="A270" s="31" t="s">
        <v>579</v>
      </c>
      <c r="B270" s="20" t="s">
        <v>578</v>
      </c>
      <c r="C270" s="20"/>
      <c r="D270" s="106">
        <f>D271</f>
        <v>0</v>
      </c>
      <c r="E270" s="106">
        <f>E271</f>
        <v>0</v>
      </c>
      <c r="F270" s="106">
        <f>F271</f>
        <v>0</v>
      </c>
      <c r="G270" s="106">
        <f>G271</f>
        <v>0</v>
      </c>
    </row>
    <row r="271" spans="1:7" s="96" customFormat="1" ht="15.75" hidden="1">
      <c r="A271" s="31" t="s">
        <v>249</v>
      </c>
      <c r="B271" s="20" t="s">
        <v>578</v>
      </c>
      <c r="C271" s="20" t="s">
        <v>248</v>
      </c>
      <c r="D271" s="106"/>
      <c r="E271" s="103"/>
      <c r="F271" s="103"/>
      <c r="G271" s="103"/>
    </row>
    <row r="272" spans="1:7" ht="47.25">
      <c r="A272" s="30" t="s">
        <v>8</v>
      </c>
      <c r="B272" s="15" t="s">
        <v>5</v>
      </c>
      <c r="C272" s="15"/>
      <c r="D272" s="105">
        <f>D273+D290+D297</f>
        <v>360.0000000000001</v>
      </c>
      <c r="E272" s="101">
        <f>E273+E290+E297</f>
        <v>60</v>
      </c>
      <c r="F272" s="101">
        <f>F273+F290+F297</f>
        <v>500</v>
      </c>
      <c r="G272" s="101">
        <f>G273+G290+G297</f>
        <v>1.1368683772161603E-13</v>
      </c>
    </row>
    <row r="273" spans="1:7" ht="15.75">
      <c r="A273" s="31" t="s">
        <v>7</v>
      </c>
      <c r="B273" s="20" t="s">
        <v>6</v>
      </c>
      <c r="C273" s="19"/>
      <c r="D273" s="106">
        <f>D276+D280+D282+D284+D286+D288+D278+D274</f>
        <v>60.000000000000114</v>
      </c>
      <c r="E273" s="106">
        <f>E276+E280+E282+E284+E286+E288+E278+E274</f>
        <v>60</v>
      </c>
      <c r="F273" s="106">
        <f>F276+F280+F282+F284+F286+F288+F278+F274</f>
        <v>0</v>
      </c>
      <c r="G273" s="106">
        <f>G276+G280+G282+G284+G286+G288+G278+G274</f>
        <v>1.1368683772161603E-13</v>
      </c>
    </row>
    <row r="274" spans="1:7" s="96" customFormat="1" ht="47.25" hidden="1">
      <c r="A274" s="31" t="s">
        <v>576</v>
      </c>
      <c r="B274" s="20" t="s">
        <v>624</v>
      </c>
      <c r="C274" s="19"/>
      <c r="D274" s="106">
        <f>D275</f>
        <v>0</v>
      </c>
      <c r="E274" s="106">
        <f>E275</f>
        <v>0</v>
      </c>
      <c r="F274" s="106">
        <f>F275</f>
        <v>0</v>
      </c>
      <c r="G274" s="106">
        <f>G275</f>
        <v>0</v>
      </c>
    </row>
    <row r="275" spans="1:7" s="96" customFormat="1" ht="31.5" hidden="1">
      <c r="A275" s="31" t="s">
        <v>270</v>
      </c>
      <c r="B275" s="20" t="s">
        <v>624</v>
      </c>
      <c r="C275" s="20" t="s">
        <v>269</v>
      </c>
      <c r="D275" s="106"/>
      <c r="E275" s="106"/>
      <c r="F275" s="106"/>
      <c r="G275" s="106"/>
    </row>
    <row r="276" spans="1:7" ht="31.5" hidden="1">
      <c r="A276" s="31" t="s">
        <v>198</v>
      </c>
      <c r="B276" s="20" t="s">
        <v>24</v>
      </c>
      <c r="C276" s="20"/>
      <c r="D276" s="106">
        <f>D277</f>
        <v>0</v>
      </c>
      <c r="E276" s="100">
        <f>E277</f>
        <v>0</v>
      </c>
      <c r="F276" s="100">
        <f>F277</f>
        <v>0</v>
      </c>
      <c r="G276" s="100">
        <f>G277</f>
        <v>0</v>
      </c>
    </row>
    <row r="277" spans="1:7" ht="31.5" hidden="1">
      <c r="A277" s="31" t="s">
        <v>270</v>
      </c>
      <c r="B277" s="20" t="s">
        <v>24</v>
      </c>
      <c r="C277" s="20" t="s">
        <v>269</v>
      </c>
      <c r="D277" s="106"/>
      <c r="E277" s="103"/>
      <c r="F277" s="103"/>
      <c r="G277" s="103"/>
    </row>
    <row r="278" spans="1:7" s="96" customFormat="1" ht="15.75">
      <c r="A278" s="31" t="s">
        <v>617</v>
      </c>
      <c r="B278" s="20" t="s">
        <v>616</v>
      </c>
      <c r="C278" s="20"/>
      <c r="D278" s="106">
        <f>D279</f>
        <v>617.38966</v>
      </c>
      <c r="E278" s="106">
        <f>E279</f>
        <v>0</v>
      </c>
      <c r="F278" s="106">
        <f>F279</f>
        <v>0</v>
      </c>
      <c r="G278" s="106">
        <f>G279</f>
        <v>617.38966</v>
      </c>
    </row>
    <row r="279" spans="1:7" s="96" customFormat="1" ht="31.5">
      <c r="A279" s="31" t="s">
        <v>270</v>
      </c>
      <c r="B279" s="20" t="s">
        <v>616</v>
      </c>
      <c r="C279" s="20" t="s">
        <v>269</v>
      </c>
      <c r="D279" s="106">
        <v>617.38966</v>
      </c>
      <c r="E279" s="124"/>
      <c r="F279" s="124"/>
      <c r="G279" s="124">
        <v>617.38966</v>
      </c>
    </row>
    <row r="280" spans="1:7" s="96" customFormat="1" ht="15.75">
      <c r="A280" s="31" t="s">
        <v>346</v>
      </c>
      <c r="B280" s="20" t="s">
        <v>342</v>
      </c>
      <c r="C280" s="20"/>
      <c r="D280" s="106">
        <f>D281</f>
        <v>-499.9994</v>
      </c>
      <c r="E280" s="106">
        <f>E281</f>
        <v>0</v>
      </c>
      <c r="F280" s="106">
        <f>F281</f>
        <v>0</v>
      </c>
      <c r="G280" s="106">
        <f>G281</f>
        <v>-499.9994</v>
      </c>
    </row>
    <row r="281" spans="1:7" s="96" customFormat="1" ht="31.5">
      <c r="A281" s="31" t="s">
        <v>270</v>
      </c>
      <c r="B281" s="20" t="s">
        <v>342</v>
      </c>
      <c r="C281" s="20" t="s">
        <v>269</v>
      </c>
      <c r="D281" s="106">
        <v>-499.9994</v>
      </c>
      <c r="E281" s="103"/>
      <c r="F281" s="103"/>
      <c r="G281" s="103">
        <v>-499.9994</v>
      </c>
    </row>
    <row r="282" spans="1:7" s="96" customFormat="1" ht="15.75">
      <c r="A282" s="31" t="s">
        <v>344</v>
      </c>
      <c r="B282" s="20" t="s">
        <v>340</v>
      </c>
      <c r="C282" s="20"/>
      <c r="D282" s="106">
        <f>D283</f>
        <v>-149.95486</v>
      </c>
      <c r="E282" s="106">
        <f>E283</f>
        <v>60</v>
      </c>
      <c r="F282" s="106">
        <f>F283</f>
        <v>0</v>
      </c>
      <c r="G282" s="106">
        <f>G283</f>
        <v>-209.95486</v>
      </c>
    </row>
    <row r="283" spans="1:7" s="96" customFormat="1" ht="31.5">
      <c r="A283" s="31" t="s">
        <v>270</v>
      </c>
      <c r="B283" s="20" t="s">
        <v>340</v>
      </c>
      <c r="C283" s="20" t="s">
        <v>269</v>
      </c>
      <c r="D283" s="106">
        <f>60-209.95486</f>
        <v>-149.95486</v>
      </c>
      <c r="E283" s="103">
        <v>60</v>
      </c>
      <c r="F283" s="103"/>
      <c r="G283" s="103">
        <v>-209.95486</v>
      </c>
    </row>
    <row r="284" spans="1:7" s="96" customFormat="1" ht="15.75">
      <c r="A284" s="31" t="s">
        <v>348</v>
      </c>
      <c r="B284" s="20" t="s">
        <v>347</v>
      </c>
      <c r="C284" s="20"/>
      <c r="D284" s="106">
        <f>D285</f>
        <v>106.3872</v>
      </c>
      <c r="E284" s="106">
        <f>E285</f>
        <v>0</v>
      </c>
      <c r="F284" s="106">
        <f>F285</f>
        <v>0</v>
      </c>
      <c r="G284" s="106">
        <f>G285</f>
        <v>106.3872</v>
      </c>
    </row>
    <row r="285" spans="1:7" s="96" customFormat="1" ht="31.5">
      <c r="A285" s="31" t="s">
        <v>270</v>
      </c>
      <c r="B285" s="20" t="s">
        <v>347</v>
      </c>
      <c r="C285" s="20" t="s">
        <v>269</v>
      </c>
      <c r="D285" s="106">
        <v>106.3872</v>
      </c>
      <c r="E285" s="103"/>
      <c r="F285" s="103"/>
      <c r="G285" s="103">
        <v>106.3872</v>
      </c>
    </row>
    <row r="286" spans="1:7" s="96" customFormat="1" ht="31.5">
      <c r="A286" s="31" t="s">
        <v>351</v>
      </c>
      <c r="B286" s="20" t="s">
        <v>341</v>
      </c>
      <c r="C286" s="20"/>
      <c r="D286" s="106">
        <f>D287</f>
        <v>106.1774</v>
      </c>
      <c r="E286" s="106">
        <f>E287</f>
        <v>0</v>
      </c>
      <c r="F286" s="106">
        <f>F287</f>
        <v>0</v>
      </c>
      <c r="G286" s="106">
        <f>G287</f>
        <v>106.1774</v>
      </c>
    </row>
    <row r="287" spans="1:7" s="96" customFormat="1" ht="31.5">
      <c r="A287" s="31" t="s">
        <v>270</v>
      </c>
      <c r="B287" s="20" t="s">
        <v>341</v>
      </c>
      <c r="C287" s="20" t="s">
        <v>269</v>
      </c>
      <c r="D287" s="106">
        <v>106.1774</v>
      </c>
      <c r="E287" s="103"/>
      <c r="F287" s="103"/>
      <c r="G287" s="103">
        <v>106.1774</v>
      </c>
    </row>
    <row r="288" spans="1:7" s="96" customFormat="1" ht="15.75">
      <c r="A288" s="31" t="s">
        <v>352</v>
      </c>
      <c r="B288" s="20" t="s">
        <v>343</v>
      </c>
      <c r="C288" s="20"/>
      <c r="D288" s="106">
        <f>D289</f>
        <v>-120</v>
      </c>
      <c r="E288" s="106">
        <f>E289</f>
        <v>0</v>
      </c>
      <c r="F288" s="106">
        <f>F289</f>
        <v>0</v>
      </c>
      <c r="G288" s="106">
        <f>G289</f>
        <v>-120</v>
      </c>
    </row>
    <row r="289" spans="1:7" s="96" customFormat="1" ht="31.5">
      <c r="A289" s="39" t="s">
        <v>270</v>
      </c>
      <c r="B289" s="24" t="s">
        <v>343</v>
      </c>
      <c r="C289" s="24" t="s">
        <v>269</v>
      </c>
      <c r="D289" s="107">
        <v>-120</v>
      </c>
      <c r="E289" s="103"/>
      <c r="F289" s="103"/>
      <c r="G289" s="103">
        <v>-120</v>
      </c>
    </row>
    <row r="290" spans="1:7" ht="15.75" hidden="1">
      <c r="A290" s="31" t="s">
        <v>15</v>
      </c>
      <c r="B290" s="20" t="s">
        <v>13</v>
      </c>
      <c r="C290" s="20"/>
      <c r="D290" s="106">
        <f>D291+D293+D295</f>
        <v>0</v>
      </c>
      <c r="E290" s="106">
        <f>E291+E293+E295</f>
        <v>0</v>
      </c>
      <c r="F290" s="106">
        <f>F291+F293+F295</f>
        <v>0</v>
      </c>
      <c r="G290" s="106">
        <f>G291+G293+G295</f>
        <v>0</v>
      </c>
    </row>
    <row r="291" spans="1:7" ht="47.25" hidden="1">
      <c r="A291" s="31" t="s">
        <v>102</v>
      </c>
      <c r="B291" s="20" t="s">
        <v>101</v>
      </c>
      <c r="C291" s="20"/>
      <c r="D291" s="106">
        <f>D292</f>
        <v>0</v>
      </c>
      <c r="E291" s="100">
        <f>E292</f>
        <v>0</v>
      </c>
      <c r="F291" s="100">
        <f>F292</f>
        <v>0</v>
      </c>
      <c r="G291" s="100">
        <f>G292</f>
        <v>0</v>
      </c>
    </row>
    <row r="292" spans="1:7" ht="31.5" hidden="1">
      <c r="A292" s="31" t="s">
        <v>270</v>
      </c>
      <c r="B292" s="20" t="s">
        <v>101</v>
      </c>
      <c r="C292" s="20" t="s">
        <v>269</v>
      </c>
      <c r="D292" s="106"/>
      <c r="E292" s="103"/>
      <c r="F292" s="103"/>
      <c r="G292" s="103"/>
    </row>
    <row r="293" spans="1:7" ht="47.25" hidden="1">
      <c r="A293" s="31" t="s">
        <v>55</v>
      </c>
      <c r="B293" s="20" t="s">
        <v>100</v>
      </c>
      <c r="C293" s="20"/>
      <c r="D293" s="106">
        <f>D294</f>
        <v>0</v>
      </c>
      <c r="E293" s="100">
        <f>E294</f>
        <v>0</v>
      </c>
      <c r="F293" s="100">
        <f>F294</f>
        <v>0</v>
      </c>
      <c r="G293" s="100">
        <f>G294</f>
        <v>0</v>
      </c>
    </row>
    <row r="294" spans="1:7" ht="15.75" hidden="1">
      <c r="A294" s="31" t="s">
        <v>216</v>
      </c>
      <c r="B294" s="20" t="s">
        <v>100</v>
      </c>
      <c r="C294" s="20" t="s">
        <v>215</v>
      </c>
      <c r="D294" s="106"/>
      <c r="E294" s="103"/>
      <c r="F294" s="100"/>
      <c r="G294" s="103"/>
    </row>
    <row r="295" spans="1:7" s="96" customFormat="1" ht="31.5" hidden="1">
      <c r="A295" s="31" t="s">
        <v>287</v>
      </c>
      <c r="B295" s="20" t="s">
        <v>286</v>
      </c>
      <c r="C295" s="20"/>
      <c r="D295" s="106">
        <f>D296</f>
        <v>0</v>
      </c>
      <c r="E295" s="106">
        <f>E296</f>
        <v>0</v>
      </c>
      <c r="F295" s="106">
        <f>F296</f>
        <v>0</v>
      </c>
      <c r="G295" s="106">
        <f>G296</f>
        <v>0</v>
      </c>
    </row>
    <row r="296" spans="1:7" s="96" customFormat="1" ht="15.75" hidden="1">
      <c r="A296" s="31" t="s">
        <v>350</v>
      </c>
      <c r="B296" s="20" t="s">
        <v>286</v>
      </c>
      <c r="C296" s="20" t="s">
        <v>269</v>
      </c>
      <c r="D296" s="106"/>
      <c r="E296" s="124"/>
      <c r="F296" s="124"/>
      <c r="G296" s="124"/>
    </row>
    <row r="297" spans="1:7" ht="15.75">
      <c r="A297" s="31" t="s">
        <v>9</v>
      </c>
      <c r="B297" s="20" t="s">
        <v>10</v>
      </c>
      <c r="C297" s="20"/>
      <c r="D297" s="106">
        <f>D298+D303+D305+D300+D312+D308+D310</f>
        <v>300</v>
      </c>
      <c r="E297" s="106">
        <f>E298+E303+E305+E300+E312+E308+E310</f>
        <v>0</v>
      </c>
      <c r="F297" s="106">
        <f>F298+F303+F305+F300+F312+F308+F310</f>
        <v>500</v>
      </c>
      <c r="G297" s="106">
        <f>G298+G303+G305+G300+G312+G308+G310</f>
        <v>0</v>
      </c>
    </row>
    <row r="298" spans="1:7" ht="15.75">
      <c r="A298" s="16" t="s">
        <v>21</v>
      </c>
      <c r="B298" s="20" t="s">
        <v>211</v>
      </c>
      <c r="C298" s="20"/>
      <c r="D298" s="106">
        <f>D299</f>
        <v>500</v>
      </c>
      <c r="E298" s="100">
        <f>E299</f>
        <v>0</v>
      </c>
      <c r="F298" s="100">
        <f>F299</f>
        <v>500</v>
      </c>
      <c r="G298" s="100">
        <f>G299</f>
        <v>0</v>
      </c>
    </row>
    <row r="299" spans="1:7" ht="15.75">
      <c r="A299" s="31" t="s">
        <v>216</v>
      </c>
      <c r="B299" s="20" t="s">
        <v>211</v>
      </c>
      <c r="C299" s="20" t="s">
        <v>215</v>
      </c>
      <c r="D299" s="106">
        <v>500</v>
      </c>
      <c r="E299" s="103"/>
      <c r="F299" s="103">
        <v>500</v>
      </c>
      <c r="G299" s="103"/>
    </row>
    <row r="300" spans="1:7" ht="31.5" hidden="1">
      <c r="A300" s="31" t="s">
        <v>112</v>
      </c>
      <c r="B300" s="20" t="s">
        <v>110</v>
      </c>
      <c r="C300" s="20"/>
      <c r="D300" s="106">
        <f>D302+D301</f>
        <v>0</v>
      </c>
      <c r="E300" s="106">
        <f>E302+E301</f>
        <v>0</v>
      </c>
      <c r="F300" s="106">
        <f>F302+F301</f>
        <v>0</v>
      </c>
      <c r="G300" s="106">
        <f>G302+G301</f>
        <v>0</v>
      </c>
    </row>
    <row r="301" spans="1:7" s="96" customFormat="1" ht="15.75" hidden="1">
      <c r="A301" s="31" t="s">
        <v>216</v>
      </c>
      <c r="B301" s="20" t="s">
        <v>110</v>
      </c>
      <c r="C301" s="20" t="s">
        <v>215</v>
      </c>
      <c r="D301" s="106"/>
      <c r="E301" s="100"/>
      <c r="F301" s="100"/>
      <c r="G301" s="100"/>
    </row>
    <row r="302" spans="1:7" ht="31.5" hidden="1">
      <c r="A302" s="31" t="s">
        <v>232</v>
      </c>
      <c r="B302" s="20" t="s">
        <v>110</v>
      </c>
      <c r="C302" s="20" t="s">
        <v>233</v>
      </c>
      <c r="D302" s="106"/>
      <c r="E302" s="103"/>
      <c r="F302" s="103"/>
      <c r="G302" s="103"/>
    </row>
    <row r="303" spans="1:7" ht="31.5" hidden="1">
      <c r="A303" s="31" t="s">
        <v>59</v>
      </c>
      <c r="B303" s="20" t="s">
        <v>11</v>
      </c>
      <c r="C303" s="20"/>
      <c r="D303" s="106">
        <f>D304</f>
        <v>0</v>
      </c>
      <c r="E303" s="100">
        <f>E304</f>
        <v>0</v>
      </c>
      <c r="F303" s="100">
        <f>F304</f>
        <v>0</v>
      </c>
      <c r="G303" s="100">
        <f>G304</f>
        <v>0</v>
      </c>
    </row>
    <row r="304" spans="1:7" ht="15.75" hidden="1">
      <c r="A304" s="31" t="s">
        <v>216</v>
      </c>
      <c r="B304" s="20" t="s">
        <v>11</v>
      </c>
      <c r="C304" s="20" t="s">
        <v>215</v>
      </c>
      <c r="D304" s="106"/>
      <c r="E304" s="103"/>
      <c r="F304" s="103"/>
      <c r="G304" s="103"/>
    </row>
    <row r="305" spans="1:7" ht="15.75">
      <c r="A305" s="16" t="s">
        <v>203</v>
      </c>
      <c r="B305" s="17" t="s">
        <v>12</v>
      </c>
      <c r="C305" s="20"/>
      <c r="D305" s="106">
        <f>D306+D307</f>
        <v>-200</v>
      </c>
      <c r="E305" s="123">
        <f>E306+E307</f>
        <v>0</v>
      </c>
      <c r="F305" s="120">
        <f>F306+F307</f>
        <v>0</v>
      </c>
      <c r="G305" s="120">
        <f>G306+G307</f>
        <v>0</v>
      </c>
    </row>
    <row r="306" spans="1:7" ht="15.75">
      <c r="A306" s="16" t="s">
        <v>216</v>
      </c>
      <c r="B306" s="7" t="s">
        <v>12</v>
      </c>
      <c r="C306" s="20" t="s">
        <v>215</v>
      </c>
      <c r="D306" s="106">
        <v>-200</v>
      </c>
      <c r="E306" s="133"/>
      <c r="F306" s="124"/>
      <c r="G306" s="124"/>
    </row>
    <row r="307" spans="1:7" ht="15.75" hidden="1">
      <c r="A307" s="16" t="s">
        <v>217</v>
      </c>
      <c r="B307" s="7" t="s">
        <v>12</v>
      </c>
      <c r="C307" s="20" t="s">
        <v>218</v>
      </c>
      <c r="D307" s="106"/>
      <c r="E307" s="122"/>
      <c r="F307" s="122"/>
      <c r="G307" s="122"/>
    </row>
    <row r="308" spans="1:7" s="96" customFormat="1" ht="47.25" hidden="1">
      <c r="A308" s="16" t="s">
        <v>55</v>
      </c>
      <c r="B308" s="7" t="s">
        <v>605</v>
      </c>
      <c r="C308" s="29"/>
      <c r="D308" s="106">
        <f>D309</f>
        <v>0</v>
      </c>
      <c r="E308" s="106">
        <f>E309</f>
        <v>0</v>
      </c>
      <c r="F308" s="106">
        <f>F309</f>
        <v>0</v>
      </c>
      <c r="G308" s="106">
        <f>G309</f>
        <v>0</v>
      </c>
    </row>
    <row r="309" spans="1:7" s="96" customFormat="1" ht="15.75" hidden="1">
      <c r="A309" s="16" t="s">
        <v>216</v>
      </c>
      <c r="B309" s="7" t="s">
        <v>605</v>
      </c>
      <c r="C309" s="29" t="s">
        <v>215</v>
      </c>
      <c r="D309" s="106"/>
      <c r="E309" s="122"/>
      <c r="F309" s="122"/>
      <c r="G309" s="122"/>
    </row>
    <row r="310" spans="1:7" s="96" customFormat="1" ht="31.5" hidden="1">
      <c r="A310" s="16" t="s">
        <v>287</v>
      </c>
      <c r="B310" s="7" t="s">
        <v>606</v>
      </c>
      <c r="C310" s="29"/>
      <c r="D310" s="106">
        <f>D311</f>
        <v>0</v>
      </c>
      <c r="E310" s="106">
        <f>E311</f>
        <v>0</v>
      </c>
      <c r="F310" s="106">
        <f>F311</f>
        <v>0</v>
      </c>
      <c r="G310" s="106">
        <f>G311</f>
        <v>0</v>
      </c>
    </row>
    <row r="311" spans="1:7" s="96" customFormat="1" ht="15.75" hidden="1">
      <c r="A311" s="16" t="s">
        <v>350</v>
      </c>
      <c r="B311" s="7" t="s">
        <v>606</v>
      </c>
      <c r="C311" s="29" t="s">
        <v>269</v>
      </c>
      <c r="D311" s="106"/>
      <c r="E311" s="122"/>
      <c r="F311" s="122"/>
      <c r="G311" s="122"/>
    </row>
    <row r="312" spans="1:7" s="96" customFormat="1" ht="15.75" hidden="1">
      <c r="A312" s="16" t="s">
        <v>319</v>
      </c>
      <c r="B312" s="7" t="s">
        <v>318</v>
      </c>
      <c r="C312" s="29"/>
      <c r="D312" s="106">
        <f>D313</f>
        <v>0</v>
      </c>
      <c r="E312" s="121">
        <f>E313</f>
        <v>0</v>
      </c>
      <c r="F312" s="106">
        <f>F313</f>
        <v>0</v>
      </c>
      <c r="G312" s="144">
        <f>G313</f>
        <v>0</v>
      </c>
    </row>
    <row r="313" spans="1:7" s="96" customFormat="1" ht="15.75" hidden="1">
      <c r="A313" s="39" t="s">
        <v>217</v>
      </c>
      <c r="B313" s="24" t="s">
        <v>318</v>
      </c>
      <c r="C313" s="23" t="s">
        <v>218</v>
      </c>
      <c r="D313" s="107"/>
      <c r="E313" s="134"/>
      <c r="F313" s="169"/>
      <c r="G313" s="134"/>
    </row>
    <row r="314" spans="1:7" ht="15.75" hidden="1">
      <c r="A314" s="30" t="s">
        <v>518</v>
      </c>
      <c r="B314" s="15" t="s">
        <v>519</v>
      </c>
      <c r="C314" s="14"/>
      <c r="D314" s="163">
        <f>D315</f>
        <v>0</v>
      </c>
      <c r="E314" s="163">
        <f>E315</f>
        <v>0</v>
      </c>
      <c r="F314" s="163">
        <f>F315</f>
        <v>0</v>
      </c>
      <c r="G314" s="163">
        <f>G315</f>
        <v>0</v>
      </c>
    </row>
    <row r="315" spans="1:7" s="96" customFormat="1" ht="63" hidden="1">
      <c r="A315" s="31" t="s">
        <v>540</v>
      </c>
      <c r="B315" s="29" t="s">
        <v>539</v>
      </c>
      <c r="C315" s="20"/>
      <c r="D315" s="164">
        <f>D316+D317</f>
        <v>0</v>
      </c>
      <c r="E315" s="164">
        <f>E316+E317</f>
        <v>0</v>
      </c>
      <c r="F315" s="164">
        <f>F316+F317</f>
        <v>0</v>
      </c>
      <c r="G315" s="164">
        <f>G316+G317</f>
        <v>0</v>
      </c>
    </row>
    <row r="316" spans="1:7" s="96" customFormat="1" ht="15.75" hidden="1">
      <c r="A316" s="31" t="s">
        <v>216</v>
      </c>
      <c r="B316" s="29" t="s">
        <v>539</v>
      </c>
      <c r="C316" s="29" t="s">
        <v>215</v>
      </c>
      <c r="D316" s="164"/>
      <c r="E316" s="201"/>
      <c r="F316" s="165"/>
      <c r="G316" s="165"/>
    </row>
    <row r="317" spans="1:7" s="96" customFormat="1" ht="15.75" hidden="1">
      <c r="A317" s="31"/>
      <c r="B317" s="29" t="s">
        <v>539</v>
      </c>
      <c r="C317" s="20" t="s">
        <v>233</v>
      </c>
      <c r="D317" s="165"/>
      <c r="E317" s="165"/>
      <c r="F317" s="165"/>
      <c r="G317" s="165"/>
    </row>
    <row r="318" spans="1:7" ht="15.75">
      <c r="A318" s="151" t="s">
        <v>588</v>
      </c>
      <c r="B318" s="177"/>
      <c r="C318" s="178"/>
      <c r="D318" s="101">
        <f>D12</f>
        <v>8631.13866</v>
      </c>
      <c r="E318" s="101">
        <f>E12</f>
        <v>-2404.6213399999997</v>
      </c>
      <c r="F318" s="101">
        <f>F12</f>
        <v>11035.76</v>
      </c>
      <c r="G318" s="101">
        <f>G12</f>
        <v>1.1368683772161603E-13</v>
      </c>
    </row>
    <row r="319" spans="1:7" s="96" customFormat="1" ht="15.75">
      <c r="A319" s="3"/>
      <c r="B319" s="179"/>
      <c r="C319" s="176"/>
      <c r="D319" s="128"/>
      <c r="E319" s="128"/>
      <c r="F319" s="128"/>
      <c r="G319" s="128"/>
    </row>
    <row r="320" spans="1:7" s="96" customFormat="1" ht="15.75">
      <c r="A320" s="3"/>
      <c r="B320" s="179"/>
      <c r="C320" s="176"/>
      <c r="D320" s="128"/>
      <c r="E320" s="128"/>
      <c r="F320" s="128"/>
      <c r="G320" s="128"/>
    </row>
    <row r="321" spans="1:6" s="5" customFormat="1" ht="15.75" customHeight="1">
      <c r="A321" s="218" t="s">
        <v>690</v>
      </c>
      <c r="B321" s="218"/>
      <c r="C321" s="218"/>
      <c r="D321" s="218"/>
      <c r="E321" s="8"/>
      <c r="F321" s="8"/>
    </row>
    <row r="322" ht="15.75">
      <c r="D322" s="42"/>
    </row>
    <row r="323" ht="15.75">
      <c r="D323" s="42"/>
    </row>
    <row r="324" ht="15.75">
      <c r="D324" s="42"/>
    </row>
    <row r="325" ht="15.75">
      <c r="D325" s="42"/>
    </row>
    <row r="326" ht="15.75">
      <c r="D326" s="42"/>
    </row>
    <row r="327" ht="15.75">
      <c r="D327" s="42"/>
    </row>
    <row r="328" ht="15.75">
      <c r="D328" s="42"/>
    </row>
    <row r="329" ht="15.75">
      <c r="D329" s="42"/>
    </row>
    <row r="330" ht="15.75">
      <c r="D330" s="42"/>
    </row>
    <row r="331" ht="15.75">
      <c r="D331" s="42"/>
    </row>
    <row r="332" ht="15.75">
      <c r="D332" s="42"/>
    </row>
    <row r="333" ht="15.75">
      <c r="D333" s="42"/>
    </row>
    <row r="334" ht="15.75">
      <c r="D334" s="42"/>
    </row>
    <row r="335" ht="15.75">
      <c r="D335" s="42"/>
    </row>
    <row r="336" ht="15.75">
      <c r="D336" s="42"/>
    </row>
    <row r="337" ht="15.75">
      <c r="D337" s="42"/>
    </row>
    <row r="338" ht="15.75">
      <c r="D338" s="42"/>
    </row>
    <row r="339" ht="15.75">
      <c r="D339" s="42"/>
    </row>
    <row r="340" ht="15.75">
      <c r="D340" s="42"/>
    </row>
    <row r="341" ht="15.75">
      <c r="D341" s="42"/>
    </row>
    <row r="342" ht="15.75">
      <c r="D342" s="42"/>
    </row>
    <row r="343" ht="15.75">
      <c r="D343" s="42"/>
    </row>
    <row r="344" ht="15.75">
      <c r="D344" s="42"/>
    </row>
    <row r="345" ht="15.75">
      <c r="D345" s="42"/>
    </row>
    <row r="346" ht="15.75">
      <c r="D346" s="42"/>
    </row>
    <row r="347" ht="15.75">
      <c r="D347" s="42"/>
    </row>
    <row r="348" ht="15.75">
      <c r="D348" s="42"/>
    </row>
    <row r="349" ht="15.75">
      <c r="D349" s="42"/>
    </row>
    <row r="350" ht="15.75">
      <c r="D350" s="42"/>
    </row>
    <row r="351" ht="15.75">
      <c r="D351" s="42"/>
    </row>
    <row r="352" ht="15.75">
      <c r="D352" s="42"/>
    </row>
    <row r="353" ht="15.75">
      <c r="D353" s="42"/>
    </row>
    <row r="354" ht="15.75">
      <c r="D354" s="42"/>
    </row>
    <row r="355" ht="15.75">
      <c r="D355" s="42"/>
    </row>
    <row r="356" ht="15.75">
      <c r="D356" s="42"/>
    </row>
    <row r="357" ht="15.75">
      <c r="D357" s="42"/>
    </row>
    <row r="358" ht="15.75">
      <c r="D358" s="42"/>
    </row>
    <row r="359" ht="15.75">
      <c r="D359" s="42"/>
    </row>
    <row r="360" ht="15.75">
      <c r="D360" s="42"/>
    </row>
    <row r="361" ht="15.75">
      <c r="D361" s="42"/>
    </row>
    <row r="362" ht="15.75">
      <c r="D362" s="42"/>
    </row>
    <row r="363" ht="15.75">
      <c r="D363" s="42"/>
    </row>
    <row r="364" ht="15.75">
      <c r="D364" s="42"/>
    </row>
    <row r="365" ht="15.75">
      <c r="D365" s="42"/>
    </row>
    <row r="366" ht="15.75">
      <c r="D366" s="42"/>
    </row>
    <row r="367" ht="15.75">
      <c r="D367" s="42"/>
    </row>
    <row r="368" ht="15.75">
      <c r="D368" s="42"/>
    </row>
    <row r="369" ht="15.75">
      <c r="D369" s="42"/>
    </row>
    <row r="370" ht="15.75">
      <c r="D370" s="42"/>
    </row>
    <row r="371" ht="15.75">
      <c r="D371" s="42"/>
    </row>
    <row r="372" ht="15.75">
      <c r="D372" s="42"/>
    </row>
    <row r="373" ht="15.75">
      <c r="D373" s="42"/>
    </row>
    <row r="374" ht="15.75">
      <c r="D374" s="42"/>
    </row>
    <row r="375" ht="15.75">
      <c r="D375" s="42"/>
    </row>
    <row r="376" ht="15.75">
      <c r="D376" s="42"/>
    </row>
    <row r="377" ht="15.75">
      <c r="D377" s="42"/>
    </row>
    <row r="378" ht="15.75">
      <c r="D378" s="42"/>
    </row>
    <row r="379" ht="15.75">
      <c r="D379" s="42"/>
    </row>
    <row r="380" ht="15.75">
      <c r="D380" s="42"/>
    </row>
    <row r="381" ht="15.75">
      <c r="D381" s="42"/>
    </row>
    <row r="382" ht="15.75">
      <c r="D382" s="42"/>
    </row>
    <row r="383" ht="15.75">
      <c r="D383" s="42"/>
    </row>
    <row r="384" ht="15.75">
      <c r="D384" s="42"/>
    </row>
    <row r="385" ht="15.75">
      <c r="D385" s="42"/>
    </row>
    <row r="386" ht="15.75">
      <c r="D386" s="42"/>
    </row>
    <row r="387" ht="15.75">
      <c r="D387" s="42"/>
    </row>
    <row r="388" ht="15.75">
      <c r="D388" s="42"/>
    </row>
    <row r="389" ht="15.75">
      <c r="D389" s="42"/>
    </row>
    <row r="390" ht="15.75">
      <c r="D390" s="42"/>
    </row>
    <row r="391" ht="15.75">
      <c r="D391" s="42"/>
    </row>
    <row r="392" ht="15.75">
      <c r="D392" s="42"/>
    </row>
    <row r="393" ht="15.75">
      <c r="D393" s="42"/>
    </row>
    <row r="394" ht="15.75">
      <c r="D394" s="42"/>
    </row>
    <row r="395" ht="15.75">
      <c r="D395" s="42"/>
    </row>
    <row r="396" ht="15.75">
      <c r="D396" s="42"/>
    </row>
    <row r="397" ht="15.75">
      <c r="D397" s="42"/>
    </row>
    <row r="398" ht="15.75">
      <c r="D398" s="42"/>
    </row>
    <row r="399" ht="15.75">
      <c r="D399" s="42"/>
    </row>
    <row r="400" ht="15.75">
      <c r="D400" s="42"/>
    </row>
    <row r="401" ht="15.75">
      <c r="D401" s="42"/>
    </row>
    <row r="402" ht="15.75">
      <c r="D402" s="42"/>
    </row>
    <row r="403" ht="15.75">
      <c r="D403" s="42"/>
    </row>
    <row r="404" ht="15.75">
      <c r="D404" s="42"/>
    </row>
    <row r="405" ht="15.75">
      <c r="D405" s="42"/>
    </row>
    <row r="406" ht="15.75">
      <c r="D406" s="42"/>
    </row>
    <row r="407" ht="15.75">
      <c r="D407" s="42"/>
    </row>
    <row r="408" ht="15.75">
      <c r="D408" s="42"/>
    </row>
    <row r="409" ht="15.75">
      <c r="D409" s="42"/>
    </row>
    <row r="410" ht="15.75">
      <c r="D410" s="42"/>
    </row>
    <row r="411" ht="15.75">
      <c r="D411" s="42"/>
    </row>
    <row r="412" ht="15.75">
      <c r="D412" s="42"/>
    </row>
    <row r="413" ht="15.75">
      <c r="D413" s="42"/>
    </row>
    <row r="414" ht="15.75">
      <c r="D414" s="42"/>
    </row>
    <row r="415" ht="15.75">
      <c r="D415" s="42"/>
    </row>
    <row r="416" ht="15.75">
      <c r="D416" s="42"/>
    </row>
    <row r="417" ht="15.75">
      <c r="D417" s="42"/>
    </row>
    <row r="418" ht="15.75">
      <c r="D418" s="42"/>
    </row>
    <row r="419" ht="15.75">
      <c r="D419" s="42"/>
    </row>
    <row r="420" ht="15.75">
      <c r="D420" s="42"/>
    </row>
    <row r="421" ht="15.75">
      <c r="D421" s="42"/>
    </row>
    <row r="422" ht="15.75">
      <c r="D422" s="42"/>
    </row>
    <row r="423" ht="15.75">
      <c r="D423" s="42"/>
    </row>
    <row r="424" ht="15.75">
      <c r="D424" s="42"/>
    </row>
    <row r="425" ht="15.75">
      <c r="D425" s="42"/>
    </row>
    <row r="426" ht="15.75">
      <c r="D426" s="42"/>
    </row>
    <row r="427" ht="15.75">
      <c r="D427" s="42"/>
    </row>
    <row r="428" ht="15.75">
      <c r="D428" s="42"/>
    </row>
    <row r="429" ht="15.75">
      <c r="D429" s="42"/>
    </row>
    <row r="430" ht="15.75">
      <c r="D430" s="42"/>
    </row>
    <row r="431" ht="15.75">
      <c r="D431" s="42"/>
    </row>
    <row r="432" ht="15.75">
      <c r="D432" s="42"/>
    </row>
    <row r="433" ht="15.75">
      <c r="D433" s="42"/>
    </row>
    <row r="434" ht="15.75">
      <c r="D434" s="42"/>
    </row>
    <row r="435" ht="15.75">
      <c r="D435" s="42"/>
    </row>
    <row r="436" ht="15.75">
      <c r="D436" s="42"/>
    </row>
    <row r="437" ht="15.75">
      <c r="D437" s="42"/>
    </row>
    <row r="438" ht="15.75">
      <c r="D438" s="42"/>
    </row>
    <row r="439" ht="15.75">
      <c r="D439" s="42"/>
    </row>
    <row r="440" ht="15.75">
      <c r="D440" s="42"/>
    </row>
    <row r="441" ht="15.75">
      <c r="D441" s="42"/>
    </row>
    <row r="442" ht="15.75">
      <c r="D442" s="42"/>
    </row>
    <row r="443" ht="15.75">
      <c r="D443" s="42"/>
    </row>
    <row r="444" ht="15.75">
      <c r="D444" s="42"/>
    </row>
    <row r="445" ht="15.75">
      <c r="D445" s="42"/>
    </row>
    <row r="446" ht="15.75">
      <c r="D446" s="42"/>
    </row>
    <row r="447" ht="15.75">
      <c r="D447" s="42"/>
    </row>
    <row r="448" ht="15.75">
      <c r="D448" s="42"/>
    </row>
    <row r="449" ht="15.75">
      <c r="D449" s="42"/>
    </row>
    <row r="450" ht="15.75">
      <c r="D450" s="42"/>
    </row>
    <row r="451" ht="15.75">
      <c r="D451" s="42"/>
    </row>
    <row r="452" ht="15.75">
      <c r="D452" s="42"/>
    </row>
    <row r="453" ht="15.75">
      <c r="D453" s="42"/>
    </row>
    <row r="454" ht="15.75">
      <c r="D454" s="42"/>
    </row>
    <row r="455" ht="15.75">
      <c r="D455" s="42"/>
    </row>
    <row r="456" ht="15.75">
      <c r="D456" s="42"/>
    </row>
    <row r="457" ht="15.75">
      <c r="D457" s="42"/>
    </row>
    <row r="458" ht="15.75">
      <c r="D458" s="42"/>
    </row>
    <row r="459" ht="15.75">
      <c r="D459" s="42"/>
    </row>
    <row r="460" ht="15.75">
      <c r="D460" s="42"/>
    </row>
    <row r="461" ht="15.75">
      <c r="D461" s="42"/>
    </row>
    <row r="462" ht="15.75">
      <c r="D462" s="42"/>
    </row>
    <row r="463" ht="15.75">
      <c r="D463" s="42"/>
    </row>
    <row r="464" ht="15.75">
      <c r="D464" s="42"/>
    </row>
    <row r="465" ht="15.75">
      <c r="D465" s="42"/>
    </row>
    <row r="466" ht="15.75">
      <c r="D466" s="42"/>
    </row>
    <row r="467" ht="15.75">
      <c r="D467" s="42"/>
    </row>
    <row r="468" ht="15.75">
      <c r="D468" s="42"/>
    </row>
    <row r="469" ht="15.75">
      <c r="D469" s="42"/>
    </row>
    <row r="470" ht="15.75">
      <c r="D470" s="42"/>
    </row>
    <row r="471" ht="15.75">
      <c r="D471" s="42"/>
    </row>
    <row r="472" ht="15.75">
      <c r="D472" s="42"/>
    </row>
    <row r="473" ht="15.75">
      <c r="D473" s="42"/>
    </row>
    <row r="474" ht="15.75">
      <c r="D474" s="42"/>
    </row>
    <row r="475" ht="15.75">
      <c r="D475" s="42"/>
    </row>
    <row r="476" ht="15.75">
      <c r="D476" s="42"/>
    </row>
    <row r="477" ht="15.75">
      <c r="D477" s="42"/>
    </row>
    <row r="478" ht="15.75">
      <c r="D478" s="42"/>
    </row>
    <row r="479" ht="15.75">
      <c r="D479" s="42"/>
    </row>
    <row r="480" ht="15.75">
      <c r="D480" s="42"/>
    </row>
    <row r="481" ht="15.75">
      <c r="D481" s="42"/>
    </row>
    <row r="482" ht="15.75">
      <c r="D482" s="42"/>
    </row>
    <row r="483" ht="15.75">
      <c r="D483" s="42"/>
    </row>
    <row r="484" ht="15.75">
      <c r="D484" s="42"/>
    </row>
    <row r="485" ht="15.75">
      <c r="D485" s="42"/>
    </row>
    <row r="486" ht="15.75">
      <c r="D486" s="42"/>
    </row>
    <row r="487" ht="15.75">
      <c r="D487" s="42"/>
    </row>
    <row r="488" ht="15.75">
      <c r="D488" s="42"/>
    </row>
    <row r="489" ht="15.75">
      <c r="D489" s="42"/>
    </row>
    <row r="490" ht="15.75">
      <c r="D490" s="42"/>
    </row>
    <row r="491" ht="15.75">
      <c r="D491" s="42"/>
    </row>
    <row r="492" ht="15.75">
      <c r="D492" s="42"/>
    </row>
    <row r="493" ht="15.75">
      <c r="D493" s="42"/>
    </row>
    <row r="494" ht="15.75">
      <c r="D494" s="42"/>
    </row>
    <row r="495" ht="15.75">
      <c r="D495" s="42"/>
    </row>
    <row r="496" ht="15.75">
      <c r="D496" s="42"/>
    </row>
    <row r="497" ht="15.75">
      <c r="D497" s="42"/>
    </row>
    <row r="498" ht="15.75">
      <c r="D498" s="42"/>
    </row>
    <row r="499" ht="15.75">
      <c r="D499" s="42"/>
    </row>
    <row r="500" ht="15.75">
      <c r="D500" s="42"/>
    </row>
    <row r="501" ht="15.75">
      <c r="D501" s="42"/>
    </row>
    <row r="502" ht="15.75">
      <c r="D502" s="42"/>
    </row>
    <row r="503" ht="15.75">
      <c r="D503" s="42"/>
    </row>
    <row r="504" ht="15.75">
      <c r="D504" s="42"/>
    </row>
    <row r="505" ht="15.75">
      <c r="D505" s="42"/>
    </row>
    <row r="506" ht="15.75">
      <c r="D506" s="42"/>
    </row>
    <row r="507" ht="15.75">
      <c r="D507" s="42"/>
    </row>
    <row r="508" ht="15.75">
      <c r="D508" s="42"/>
    </row>
    <row r="509" ht="15.75">
      <c r="D509" s="42"/>
    </row>
  </sheetData>
  <sheetProtection/>
  <mergeCells count="9">
    <mergeCell ref="A5:D5"/>
    <mergeCell ref="A321:D321"/>
    <mergeCell ref="A8:D8"/>
    <mergeCell ref="C9:D9"/>
    <mergeCell ref="A7:D7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1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74.75390625" style="43" customWidth="1"/>
    <col min="2" max="2" width="5.375" style="44" customWidth="1"/>
    <col min="3" max="3" width="8.25390625" style="44" customWidth="1"/>
    <col min="4" max="4" width="9.875" style="44" customWidth="1"/>
    <col min="5" max="5" width="6.125" style="44" customWidth="1"/>
    <col min="6" max="6" width="13.75390625" style="94" customWidth="1"/>
    <col min="7" max="7" width="12.25390625" style="96" hidden="1" customWidth="1"/>
    <col min="8" max="8" width="11.75390625" style="96" hidden="1" customWidth="1"/>
    <col min="9" max="9" width="14.125" style="96" hidden="1" customWidth="1"/>
    <col min="10" max="16384" width="9.125" style="43" customWidth="1"/>
  </cols>
  <sheetData>
    <row r="1" spans="1:6" ht="15.75">
      <c r="A1" s="219" t="s">
        <v>660</v>
      </c>
      <c r="B1" s="219"/>
      <c r="C1" s="219"/>
      <c r="D1" s="219"/>
      <c r="E1" s="219"/>
      <c r="F1" s="219"/>
    </row>
    <row r="2" spans="1:6" ht="15.75">
      <c r="A2" s="219" t="s">
        <v>92</v>
      </c>
      <c r="B2" s="219"/>
      <c r="C2" s="219"/>
      <c r="D2" s="219"/>
      <c r="E2" s="219"/>
      <c r="F2" s="219"/>
    </row>
    <row r="3" spans="1:6" ht="15.75">
      <c r="A3" s="219" t="s">
        <v>93</v>
      </c>
      <c r="B3" s="219"/>
      <c r="C3" s="219"/>
      <c r="D3" s="219"/>
      <c r="E3" s="219"/>
      <c r="F3" s="219"/>
    </row>
    <row r="4" spans="1:6" ht="15.75">
      <c r="A4" s="219" t="s">
        <v>94</v>
      </c>
      <c r="B4" s="219"/>
      <c r="C4" s="219"/>
      <c r="D4" s="219"/>
      <c r="E4" s="219"/>
      <c r="F4" s="219"/>
    </row>
    <row r="5" spans="1:6" ht="15.75">
      <c r="A5" s="219" t="s">
        <v>698</v>
      </c>
      <c r="B5" s="219"/>
      <c r="C5" s="219"/>
      <c r="D5" s="219"/>
      <c r="E5" s="219"/>
      <c r="F5" s="219"/>
    </row>
    <row r="6" ht="8.25" customHeight="1"/>
    <row r="7" spans="1:6" ht="15.75">
      <c r="A7" s="220" t="s">
        <v>555</v>
      </c>
      <c r="B7" s="220"/>
      <c r="C7" s="220"/>
      <c r="D7" s="220"/>
      <c r="E7" s="220"/>
      <c r="F7" s="220"/>
    </row>
    <row r="8" spans="1:6" ht="15.75">
      <c r="A8" s="220" t="s">
        <v>113</v>
      </c>
      <c r="B8" s="220"/>
      <c r="C8" s="220"/>
      <c r="D8" s="220"/>
      <c r="E8" s="220"/>
      <c r="F8" s="220"/>
    </row>
    <row r="9" spans="1:6" ht="15.75">
      <c r="A9" s="220" t="s">
        <v>556</v>
      </c>
      <c r="B9" s="220"/>
      <c r="C9" s="220"/>
      <c r="D9" s="220"/>
      <c r="E9" s="220"/>
      <c r="F9" s="220"/>
    </row>
    <row r="10" spans="5:6" ht="16.5" thickBot="1">
      <c r="E10" s="221" t="s">
        <v>89</v>
      </c>
      <c r="F10" s="222"/>
    </row>
    <row r="11" spans="1:9" s="44" customFormat="1" ht="47.25">
      <c r="A11" s="69" t="s">
        <v>46</v>
      </c>
      <c r="B11" s="69" t="s">
        <v>183</v>
      </c>
      <c r="C11" s="69" t="s">
        <v>165</v>
      </c>
      <c r="D11" s="70" t="s">
        <v>29</v>
      </c>
      <c r="E11" s="69" t="s">
        <v>30</v>
      </c>
      <c r="F11" s="71" t="s">
        <v>221</v>
      </c>
      <c r="G11" s="157" t="s">
        <v>313</v>
      </c>
      <c r="H11" s="157" t="s">
        <v>314</v>
      </c>
      <c r="I11" s="157" t="s">
        <v>310</v>
      </c>
    </row>
    <row r="12" spans="1:9" s="44" customFormat="1" ht="15.75">
      <c r="A12" s="72">
        <v>1</v>
      </c>
      <c r="B12" s="72">
        <v>2</v>
      </c>
      <c r="C12" s="72">
        <v>3</v>
      </c>
      <c r="D12" s="73">
        <v>4</v>
      </c>
      <c r="E12" s="72">
        <v>5</v>
      </c>
      <c r="F12" s="74">
        <v>6</v>
      </c>
      <c r="G12" s="157"/>
      <c r="H12" s="157"/>
      <c r="I12" s="157"/>
    </row>
    <row r="13" spans="1:9" s="47" customFormat="1" ht="31.5">
      <c r="A13" s="57" t="s">
        <v>204</v>
      </c>
      <c r="B13" s="68">
        <v>706</v>
      </c>
      <c r="C13" s="46"/>
      <c r="D13" s="46"/>
      <c r="E13" s="46"/>
      <c r="F13" s="109">
        <f>F14+F66+F177+F181+F223+F55+F114+F60+F232+F217</f>
        <v>3719.63371</v>
      </c>
      <c r="G13" s="109">
        <f>G14+G66+G177+G181+G223+G55+G114+G60+G232+G217</f>
        <v>-4083.12629</v>
      </c>
      <c r="H13" s="109">
        <f>H14+H66+H177+H181+H223+H55+H114+H60+H232+H217</f>
        <v>7802.76</v>
      </c>
      <c r="I13" s="109">
        <f>I14+I66+I177+I181+I223+I55+I114+I60+I232+I217</f>
        <v>1.1368683772161603E-13</v>
      </c>
    </row>
    <row r="14" spans="1:9" s="77" customFormat="1" ht="15.75">
      <c r="A14" s="75" t="s">
        <v>168</v>
      </c>
      <c r="B14" s="76">
        <v>706</v>
      </c>
      <c r="C14" s="58" t="s">
        <v>34</v>
      </c>
      <c r="D14" s="58"/>
      <c r="E14" s="58"/>
      <c r="F14" s="111">
        <f>F15+F23+F28</f>
        <v>2000</v>
      </c>
      <c r="G14" s="115">
        <f>G15+G23+G28</f>
        <v>2200</v>
      </c>
      <c r="H14" s="115">
        <f>H15+H23+H28</f>
        <v>0</v>
      </c>
      <c r="I14" s="115">
        <f>I15+I23+I28</f>
        <v>0</v>
      </c>
    </row>
    <row r="15" spans="1:9" ht="47.25">
      <c r="A15" s="53" t="s">
        <v>79</v>
      </c>
      <c r="B15" s="76">
        <v>706</v>
      </c>
      <c r="C15" s="52" t="s">
        <v>169</v>
      </c>
      <c r="D15" s="52"/>
      <c r="E15" s="52"/>
      <c r="F15" s="112">
        <f>F16</f>
        <v>2200</v>
      </c>
      <c r="G15" s="100">
        <f>G16</f>
        <v>2200</v>
      </c>
      <c r="H15" s="100">
        <f>H16</f>
        <v>0</v>
      </c>
      <c r="I15" s="100">
        <f>I16</f>
        <v>0</v>
      </c>
    </row>
    <row r="16" spans="1:9" ht="31.5">
      <c r="A16" s="31" t="s">
        <v>139</v>
      </c>
      <c r="B16" s="76">
        <v>706</v>
      </c>
      <c r="C16" s="52" t="s">
        <v>169</v>
      </c>
      <c r="D16" s="20" t="s">
        <v>271</v>
      </c>
      <c r="E16" s="52"/>
      <c r="F16" s="112">
        <f>F17+F21</f>
        <v>2200</v>
      </c>
      <c r="G16" s="100">
        <f>G17+G21</f>
        <v>2200</v>
      </c>
      <c r="H16" s="100">
        <f>H17+H21</f>
        <v>0</v>
      </c>
      <c r="I16" s="100">
        <f>I17+I21</f>
        <v>0</v>
      </c>
    </row>
    <row r="17" spans="1:9" ht="15.75">
      <c r="A17" s="53" t="s">
        <v>170</v>
      </c>
      <c r="B17" s="76">
        <v>706</v>
      </c>
      <c r="C17" s="52" t="s">
        <v>169</v>
      </c>
      <c r="D17" s="52" t="s">
        <v>140</v>
      </c>
      <c r="E17" s="52"/>
      <c r="F17" s="112">
        <f>F18+F19+F20</f>
        <v>2200</v>
      </c>
      <c r="G17" s="100">
        <f>G18+G19+G20</f>
        <v>2200</v>
      </c>
      <c r="H17" s="100">
        <f>H18+H19+H20</f>
        <v>0</v>
      </c>
      <c r="I17" s="100">
        <f>I18+I19+I20</f>
        <v>0</v>
      </c>
    </row>
    <row r="18" spans="1:9" ht="63">
      <c r="A18" s="53" t="s">
        <v>213</v>
      </c>
      <c r="B18" s="76">
        <v>706</v>
      </c>
      <c r="C18" s="52" t="s">
        <v>169</v>
      </c>
      <c r="D18" s="52" t="s">
        <v>140</v>
      </c>
      <c r="E18" s="52" t="s">
        <v>214</v>
      </c>
      <c r="F18" s="112">
        <f>2200+1750</f>
        <v>3950</v>
      </c>
      <c r="G18" s="103">
        <v>2200</v>
      </c>
      <c r="H18" s="103"/>
      <c r="I18" s="103">
        <v>1750</v>
      </c>
    </row>
    <row r="19" spans="1:9" ht="31.5">
      <c r="A19" s="53" t="s">
        <v>216</v>
      </c>
      <c r="B19" s="76">
        <v>706</v>
      </c>
      <c r="C19" s="52" t="s">
        <v>169</v>
      </c>
      <c r="D19" s="52" t="s">
        <v>140</v>
      </c>
      <c r="E19" s="52" t="s">
        <v>215</v>
      </c>
      <c r="F19" s="112">
        <v>-1750</v>
      </c>
      <c r="G19" s="103"/>
      <c r="H19" s="103"/>
      <c r="I19" s="103">
        <v>-1750</v>
      </c>
    </row>
    <row r="20" spans="1:9" ht="25.5" customHeight="1" hidden="1">
      <c r="A20" s="53" t="s">
        <v>217</v>
      </c>
      <c r="B20" s="76">
        <v>706</v>
      </c>
      <c r="C20" s="52" t="s">
        <v>169</v>
      </c>
      <c r="D20" s="52" t="s">
        <v>140</v>
      </c>
      <c r="E20" s="52" t="s">
        <v>218</v>
      </c>
      <c r="F20" s="112"/>
      <c r="G20" s="103"/>
      <c r="H20" s="103"/>
      <c r="I20" s="103"/>
    </row>
    <row r="21" spans="1:9" ht="31.5" hidden="1">
      <c r="A21" s="53" t="s">
        <v>193</v>
      </c>
      <c r="B21" s="76">
        <v>706</v>
      </c>
      <c r="C21" s="52" t="s">
        <v>169</v>
      </c>
      <c r="D21" s="52" t="s">
        <v>141</v>
      </c>
      <c r="E21" s="52"/>
      <c r="F21" s="112">
        <f>F22</f>
        <v>0</v>
      </c>
      <c r="G21" s="100">
        <f>G22</f>
        <v>0</v>
      </c>
      <c r="H21" s="100">
        <f>H22</f>
        <v>0</v>
      </c>
      <c r="I21" s="100">
        <f>I22</f>
        <v>0</v>
      </c>
    </row>
    <row r="22" spans="1:9" ht="63" hidden="1">
      <c r="A22" s="53" t="s">
        <v>213</v>
      </c>
      <c r="B22" s="76">
        <v>706</v>
      </c>
      <c r="C22" s="52" t="s">
        <v>169</v>
      </c>
      <c r="D22" s="52" t="s">
        <v>141</v>
      </c>
      <c r="E22" s="52" t="s">
        <v>214</v>
      </c>
      <c r="F22" s="112"/>
      <c r="G22" s="103"/>
      <c r="H22" s="103"/>
      <c r="I22" s="103"/>
    </row>
    <row r="23" spans="1:9" ht="15.75" hidden="1">
      <c r="A23" s="53" t="s">
        <v>44</v>
      </c>
      <c r="B23" s="76">
        <v>706</v>
      </c>
      <c r="C23" s="52" t="s">
        <v>146</v>
      </c>
      <c r="D23" s="52"/>
      <c r="E23" s="52"/>
      <c r="F23" s="112">
        <f>F26</f>
        <v>0</v>
      </c>
      <c r="G23" s="100">
        <f>G26</f>
        <v>0</v>
      </c>
      <c r="H23" s="100">
        <f>H26</f>
        <v>0</v>
      </c>
      <c r="I23" s="100">
        <f>I26</f>
        <v>0</v>
      </c>
    </row>
    <row r="24" spans="1:9" ht="31.5" hidden="1">
      <c r="A24" s="31" t="s">
        <v>129</v>
      </c>
      <c r="B24" s="28">
        <v>706</v>
      </c>
      <c r="C24" s="20" t="s">
        <v>146</v>
      </c>
      <c r="D24" s="20" t="s">
        <v>240</v>
      </c>
      <c r="E24" s="52"/>
      <c r="F24" s="112">
        <f>F26</f>
        <v>0</v>
      </c>
      <c r="G24" s="100">
        <f>G26</f>
        <v>0</v>
      </c>
      <c r="H24" s="100">
        <f>H26</f>
        <v>0</v>
      </c>
      <c r="I24" s="100">
        <f>I26</f>
        <v>0</v>
      </c>
    </row>
    <row r="25" spans="1:9" ht="31.5" hidden="1">
      <c r="A25" s="31" t="s">
        <v>130</v>
      </c>
      <c r="B25" s="76">
        <v>706</v>
      </c>
      <c r="C25" s="52" t="s">
        <v>146</v>
      </c>
      <c r="D25" s="20" t="s">
        <v>131</v>
      </c>
      <c r="E25" s="52"/>
      <c r="F25" s="112">
        <f>F26</f>
        <v>0</v>
      </c>
      <c r="G25" s="100">
        <f aca="true" t="shared" si="0" ref="G25:I26">G26</f>
        <v>0</v>
      </c>
      <c r="H25" s="100">
        <f t="shared" si="0"/>
        <v>0</v>
      </c>
      <c r="I25" s="100">
        <f t="shared" si="0"/>
        <v>0</v>
      </c>
    </row>
    <row r="26" spans="1:9" ht="15.75" hidden="1">
      <c r="A26" s="53" t="s">
        <v>160</v>
      </c>
      <c r="B26" s="76">
        <v>706</v>
      </c>
      <c r="C26" s="52" t="s">
        <v>146</v>
      </c>
      <c r="D26" s="52" t="s">
        <v>133</v>
      </c>
      <c r="E26" s="52"/>
      <c r="F26" s="112">
        <f>F27</f>
        <v>0</v>
      </c>
      <c r="G26" s="100">
        <f t="shared" si="0"/>
        <v>0</v>
      </c>
      <c r="H26" s="100">
        <f t="shared" si="0"/>
        <v>0</v>
      </c>
      <c r="I26" s="100">
        <f t="shared" si="0"/>
        <v>0</v>
      </c>
    </row>
    <row r="27" spans="1:9" ht="15.75" hidden="1">
      <c r="A27" s="53" t="s">
        <v>217</v>
      </c>
      <c r="B27" s="76">
        <v>706</v>
      </c>
      <c r="C27" s="52" t="s">
        <v>146</v>
      </c>
      <c r="D27" s="52" t="s">
        <v>133</v>
      </c>
      <c r="E27" s="52" t="s">
        <v>218</v>
      </c>
      <c r="F27" s="112"/>
      <c r="G27" s="103"/>
      <c r="H27" s="103"/>
      <c r="I27" s="103"/>
    </row>
    <row r="28" spans="1:9" ht="15.75">
      <c r="A28" s="53" t="s">
        <v>56</v>
      </c>
      <c r="B28" s="76">
        <v>706</v>
      </c>
      <c r="C28" s="52" t="s">
        <v>147</v>
      </c>
      <c r="D28" s="52"/>
      <c r="E28" s="52"/>
      <c r="F28" s="112">
        <f>F33+F29+F42+F51</f>
        <v>-200</v>
      </c>
      <c r="G28" s="106">
        <f>G33+G29+G42+G51</f>
        <v>0</v>
      </c>
      <c r="H28" s="106">
        <f>H33+H29+H42+H51</f>
        <v>0</v>
      </c>
      <c r="I28" s="106">
        <f>I33+I29+I42+I51</f>
        <v>0</v>
      </c>
    </row>
    <row r="29" spans="1:9" ht="47.25">
      <c r="A29" s="53" t="s">
        <v>124</v>
      </c>
      <c r="B29" s="76">
        <v>706</v>
      </c>
      <c r="C29" s="52" t="s">
        <v>147</v>
      </c>
      <c r="D29" s="52" t="s">
        <v>241</v>
      </c>
      <c r="E29" s="52"/>
      <c r="F29" s="112">
        <f>F30</f>
        <v>0</v>
      </c>
      <c r="G29" s="100">
        <f>G30</f>
        <v>0</v>
      </c>
      <c r="H29" s="100">
        <f>H30</f>
        <v>0</v>
      </c>
      <c r="I29" s="100">
        <f>I30</f>
        <v>0</v>
      </c>
    </row>
    <row r="30" spans="1:9" ht="31.5">
      <c r="A30" s="53" t="s">
        <v>53</v>
      </c>
      <c r="B30" s="76">
        <v>706</v>
      </c>
      <c r="C30" s="52" t="s">
        <v>147</v>
      </c>
      <c r="D30" s="52" t="s">
        <v>222</v>
      </c>
      <c r="E30" s="52"/>
      <c r="F30" s="112">
        <f>F31+F32</f>
        <v>0</v>
      </c>
      <c r="G30" s="100">
        <f>G31+G32</f>
        <v>0</v>
      </c>
      <c r="H30" s="100">
        <f>H31+H32</f>
        <v>0</v>
      </c>
      <c r="I30" s="100">
        <f>I31+I32</f>
        <v>0</v>
      </c>
    </row>
    <row r="31" spans="1:9" ht="63">
      <c r="A31" s="53" t="s">
        <v>213</v>
      </c>
      <c r="B31" s="76">
        <v>706</v>
      </c>
      <c r="C31" s="52" t="s">
        <v>147</v>
      </c>
      <c r="D31" s="52" t="s">
        <v>222</v>
      </c>
      <c r="E31" s="52" t="s">
        <v>214</v>
      </c>
      <c r="F31" s="112">
        <v>54</v>
      </c>
      <c r="G31" s="103"/>
      <c r="H31" s="103"/>
      <c r="I31" s="103">
        <v>54</v>
      </c>
    </row>
    <row r="32" spans="1:9" ht="31.5">
      <c r="A32" s="53" t="s">
        <v>216</v>
      </c>
      <c r="B32" s="76">
        <v>706</v>
      </c>
      <c r="C32" s="52" t="s">
        <v>147</v>
      </c>
      <c r="D32" s="52" t="s">
        <v>222</v>
      </c>
      <c r="E32" s="52" t="s">
        <v>215</v>
      </c>
      <c r="F32" s="112">
        <v>-54</v>
      </c>
      <c r="G32" s="103"/>
      <c r="H32" s="103"/>
      <c r="I32" s="103">
        <v>-54</v>
      </c>
    </row>
    <row r="33" spans="1:9" ht="53.25" customHeight="1" hidden="1">
      <c r="A33" s="31" t="s">
        <v>139</v>
      </c>
      <c r="B33" s="76">
        <v>706</v>
      </c>
      <c r="C33" s="52" t="s">
        <v>147</v>
      </c>
      <c r="D33" s="52" t="s">
        <v>271</v>
      </c>
      <c r="E33" s="52"/>
      <c r="F33" s="112">
        <f>F34+F36+F39</f>
        <v>0</v>
      </c>
      <c r="G33" s="112">
        <f>G34+G36+G39</f>
        <v>0</v>
      </c>
      <c r="H33" s="112">
        <f>H34+H36+H39</f>
        <v>0</v>
      </c>
      <c r="I33" s="112">
        <f>I34+I36+I39</f>
        <v>0</v>
      </c>
    </row>
    <row r="34" spans="1:9" ht="47.25" hidden="1">
      <c r="A34" s="53" t="s">
        <v>114</v>
      </c>
      <c r="B34" s="76">
        <v>706</v>
      </c>
      <c r="C34" s="52" t="s">
        <v>147</v>
      </c>
      <c r="D34" s="52" t="s">
        <v>143</v>
      </c>
      <c r="E34" s="52"/>
      <c r="F34" s="112">
        <f>F35</f>
        <v>0</v>
      </c>
      <c r="G34" s="100">
        <f>G35</f>
        <v>0</v>
      </c>
      <c r="H34" s="100">
        <f>H35</f>
        <v>0</v>
      </c>
      <c r="I34" s="100">
        <f>I35</f>
        <v>0</v>
      </c>
    </row>
    <row r="35" spans="1:9" ht="72.75" customHeight="1" hidden="1">
      <c r="A35" s="53" t="s">
        <v>213</v>
      </c>
      <c r="B35" s="76">
        <v>706</v>
      </c>
      <c r="C35" s="52" t="s">
        <v>147</v>
      </c>
      <c r="D35" s="52" t="s">
        <v>143</v>
      </c>
      <c r="E35" s="52" t="s">
        <v>214</v>
      </c>
      <c r="F35" s="112"/>
      <c r="G35" s="103"/>
      <c r="H35" s="103"/>
      <c r="I35" s="103"/>
    </row>
    <row r="36" spans="1:9" ht="31.5">
      <c r="A36" s="53" t="s">
        <v>115</v>
      </c>
      <c r="B36" s="76">
        <v>706</v>
      </c>
      <c r="C36" s="52" t="s">
        <v>147</v>
      </c>
      <c r="D36" s="52" t="s">
        <v>144</v>
      </c>
      <c r="E36" s="52"/>
      <c r="F36" s="112">
        <f>F37+F38</f>
        <v>0</v>
      </c>
      <c r="G36" s="100">
        <f>G37+G38</f>
        <v>0</v>
      </c>
      <c r="H36" s="100">
        <f>H37+H38</f>
        <v>0</v>
      </c>
      <c r="I36" s="100">
        <f>I37+I38</f>
        <v>0</v>
      </c>
    </row>
    <row r="37" spans="1:9" ht="63">
      <c r="A37" s="53" t="s">
        <v>213</v>
      </c>
      <c r="B37" s="76">
        <v>706</v>
      </c>
      <c r="C37" s="52" t="s">
        <v>147</v>
      </c>
      <c r="D37" s="52" t="s">
        <v>144</v>
      </c>
      <c r="E37" s="52" t="s">
        <v>214</v>
      </c>
      <c r="F37" s="112">
        <v>4.1</v>
      </c>
      <c r="G37" s="103"/>
      <c r="H37" s="103"/>
      <c r="I37" s="103">
        <v>4.1</v>
      </c>
    </row>
    <row r="38" spans="1:9" s="47" customFormat="1" ht="31.5">
      <c r="A38" s="53" t="s">
        <v>216</v>
      </c>
      <c r="B38" s="76">
        <v>706</v>
      </c>
      <c r="C38" s="52" t="s">
        <v>147</v>
      </c>
      <c r="D38" s="52" t="s">
        <v>144</v>
      </c>
      <c r="E38" s="52" t="s">
        <v>215</v>
      </c>
      <c r="F38" s="112">
        <v>-4.1</v>
      </c>
      <c r="G38" s="103"/>
      <c r="H38" s="103"/>
      <c r="I38" s="103">
        <v>-4.1</v>
      </c>
    </row>
    <row r="39" spans="1:9" s="47" customFormat="1" ht="47.25" hidden="1">
      <c r="A39" s="53" t="s">
        <v>571</v>
      </c>
      <c r="B39" s="76">
        <v>706</v>
      </c>
      <c r="C39" s="52" t="s">
        <v>147</v>
      </c>
      <c r="D39" s="52" t="s">
        <v>570</v>
      </c>
      <c r="E39" s="52"/>
      <c r="F39" s="112">
        <f>F40+F41</f>
        <v>0</v>
      </c>
      <c r="G39" s="112">
        <f>G40+G41</f>
        <v>0</v>
      </c>
      <c r="H39" s="112">
        <f>H40+H41</f>
        <v>0</v>
      </c>
      <c r="I39" s="112">
        <f>I40+I41</f>
        <v>0</v>
      </c>
    </row>
    <row r="40" spans="1:9" s="47" customFormat="1" ht="31.5" hidden="1">
      <c r="A40" s="53" t="s">
        <v>216</v>
      </c>
      <c r="B40" s="76">
        <v>706</v>
      </c>
      <c r="C40" s="52" t="s">
        <v>147</v>
      </c>
      <c r="D40" s="52" t="s">
        <v>570</v>
      </c>
      <c r="E40" s="52" t="s">
        <v>215</v>
      </c>
      <c r="F40" s="112"/>
      <c r="G40" s="103"/>
      <c r="H40" s="103"/>
      <c r="I40" s="103"/>
    </row>
    <row r="41" spans="1:9" s="47" customFormat="1" ht="15.75" hidden="1">
      <c r="A41" s="53" t="s">
        <v>28</v>
      </c>
      <c r="B41" s="76">
        <v>706</v>
      </c>
      <c r="C41" s="52" t="s">
        <v>147</v>
      </c>
      <c r="D41" s="52" t="s">
        <v>570</v>
      </c>
      <c r="E41" s="52" t="s">
        <v>244</v>
      </c>
      <c r="F41" s="112"/>
      <c r="G41" s="103"/>
      <c r="H41" s="103"/>
      <c r="I41" s="103"/>
    </row>
    <row r="42" spans="1:9" s="47" customFormat="1" ht="64.5" customHeight="1" hidden="1">
      <c r="A42" s="31" t="s">
        <v>8</v>
      </c>
      <c r="B42" s="76">
        <v>706</v>
      </c>
      <c r="C42" s="52" t="s">
        <v>147</v>
      </c>
      <c r="D42" s="20" t="s">
        <v>5</v>
      </c>
      <c r="E42" s="20"/>
      <c r="F42" s="106">
        <f>F43</f>
        <v>-200</v>
      </c>
      <c r="G42" s="100">
        <f>G43</f>
        <v>0</v>
      </c>
      <c r="H42" s="100">
        <f>H43</f>
        <v>0</v>
      </c>
      <c r="I42" s="100">
        <f>I43</f>
        <v>0</v>
      </c>
    </row>
    <row r="43" spans="1:9" s="47" customFormat="1" ht="31.5" hidden="1">
      <c r="A43" s="53" t="s">
        <v>9</v>
      </c>
      <c r="B43" s="76">
        <v>706</v>
      </c>
      <c r="C43" s="52" t="s">
        <v>147</v>
      </c>
      <c r="D43" s="20" t="s">
        <v>10</v>
      </c>
      <c r="E43" s="52"/>
      <c r="F43" s="112">
        <f>F44+F46+F49</f>
        <v>-200</v>
      </c>
      <c r="G43" s="106">
        <f>G44+G46+G49</f>
        <v>0</v>
      </c>
      <c r="H43" s="106">
        <f>H44+H46+H49</f>
        <v>0</v>
      </c>
      <c r="I43" s="106">
        <f>I44+I46+I49</f>
        <v>0</v>
      </c>
    </row>
    <row r="44" spans="1:9" s="47" customFormat="1" ht="31.5" hidden="1">
      <c r="A44" s="53" t="s">
        <v>220</v>
      </c>
      <c r="B44" s="76">
        <v>706</v>
      </c>
      <c r="C44" s="52" t="s">
        <v>147</v>
      </c>
      <c r="D44" s="52" t="s">
        <v>11</v>
      </c>
      <c r="E44" s="52"/>
      <c r="F44" s="112">
        <f>F45</f>
        <v>0</v>
      </c>
      <c r="G44" s="100">
        <f>G45</f>
        <v>0</v>
      </c>
      <c r="H44" s="100">
        <f>H45</f>
        <v>0</v>
      </c>
      <c r="I44" s="100">
        <f>I45</f>
        <v>0</v>
      </c>
    </row>
    <row r="45" spans="1:9" s="47" customFormat="1" ht="36" customHeight="1" hidden="1">
      <c r="A45" s="53" t="s">
        <v>216</v>
      </c>
      <c r="B45" s="76">
        <v>706</v>
      </c>
      <c r="C45" s="52" t="s">
        <v>147</v>
      </c>
      <c r="D45" s="52" t="s">
        <v>11</v>
      </c>
      <c r="E45" s="52" t="s">
        <v>215</v>
      </c>
      <c r="F45" s="112"/>
      <c r="G45" s="103"/>
      <c r="H45" s="103"/>
      <c r="I45" s="103"/>
    </row>
    <row r="46" spans="1:9" s="47" customFormat="1" ht="15.75">
      <c r="A46" s="53" t="s">
        <v>203</v>
      </c>
      <c r="B46" s="76">
        <v>706</v>
      </c>
      <c r="C46" s="52" t="s">
        <v>147</v>
      </c>
      <c r="D46" s="52" t="s">
        <v>12</v>
      </c>
      <c r="E46" s="52"/>
      <c r="F46" s="112">
        <f>F47+F48</f>
        <v>-200</v>
      </c>
      <c r="G46" s="106">
        <f>G47+G48</f>
        <v>0</v>
      </c>
      <c r="H46" s="106">
        <f>H47+H48</f>
        <v>0</v>
      </c>
      <c r="I46" s="106">
        <f>I47+I48</f>
        <v>0</v>
      </c>
    </row>
    <row r="47" spans="1:9" s="47" customFormat="1" ht="30" customHeight="1">
      <c r="A47" s="53" t="s">
        <v>216</v>
      </c>
      <c r="B47" s="76">
        <v>706</v>
      </c>
      <c r="C47" s="52" t="s">
        <v>147</v>
      </c>
      <c r="D47" s="52" t="s">
        <v>12</v>
      </c>
      <c r="E47" s="52" t="s">
        <v>215</v>
      </c>
      <c r="F47" s="112">
        <v>-200</v>
      </c>
      <c r="G47" s="103"/>
      <c r="H47" s="103"/>
      <c r="I47" s="103"/>
    </row>
    <row r="48" spans="1:9" s="47" customFormat="1" ht="15.75" hidden="1">
      <c r="A48" s="53" t="s">
        <v>217</v>
      </c>
      <c r="B48" s="76">
        <v>706</v>
      </c>
      <c r="C48" s="52" t="s">
        <v>147</v>
      </c>
      <c r="D48" s="52" t="s">
        <v>12</v>
      </c>
      <c r="E48" s="52" t="s">
        <v>218</v>
      </c>
      <c r="F48" s="112"/>
      <c r="G48" s="103"/>
      <c r="H48" s="103"/>
      <c r="I48" s="103"/>
    </row>
    <row r="49" spans="1:9" s="47" customFormat="1" ht="15.75" hidden="1">
      <c r="A49" s="53" t="s">
        <v>319</v>
      </c>
      <c r="B49" s="76">
        <v>706</v>
      </c>
      <c r="C49" s="52" t="s">
        <v>147</v>
      </c>
      <c r="D49" s="52" t="s">
        <v>318</v>
      </c>
      <c r="E49" s="52"/>
      <c r="F49" s="112">
        <f>F50</f>
        <v>0</v>
      </c>
      <c r="G49" s="106">
        <f>G50</f>
        <v>0</v>
      </c>
      <c r="H49" s="106">
        <f>H50</f>
        <v>0</v>
      </c>
      <c r="I49" s="106">
        <f>I50</f>
        <v>0</v>
      </c>
    </row>
    <row r="50" spans="1:9" s="47" customFormat="1" ht="15.75" hidden="1">
      <c r="A50" s="53" t="s">
        <v>217</v>
      </c>
      <c r="B50" s="76">
        <v>706</v>
      </c>
      <c r="C50" s="52" t="s">
        <v>147</v>
      </c>
      <c r="D50" s="52" t="s">
        <v>318</v>
      </c>
      <c r="E50" s="52" t="s">
        <v>218</v>
      </c>
      <c r="F50" s="112"/>
      <c r="G50" s="103"/>
      <c r="H50" s="103"/>
      <c r="I50" s="103"/>
    </row>
    <row r="51" spans="1:9" s="47" customFormat="1" ht="15.75" hidden="1">
      <c r="A51" s="53" t="s">
        <v>518</v>
      </c>
      <c r="B51" s="76">
        <v>706</v>
      </c>
      <c r="C51" s="52" t="s">
        <v>147</v>
      </c>
      <c r="D51" s="52" t="s">
        <v>519</v>
      </c>
      <c r="E51" s="52"/>
      <c r="F51" s="112">
        <f>F52</f>
        <v>0</v>
      </c>
      <c r="G51" s="106">
        <f>G52</f>
        <v>0</v>
      </c>
      <c r="H51" s="106">
        <f>H52</f>
        <v>0</v>
      </c>
      <c r="I51" s="106">
        <f>I52</f>
        <v>0</v>
      </c>
    </row>
    <row r="52" spans="1:9" s="47" customFormat="1" ht="63" hidden="1">
      <c r="A52" s="53" t="s">
        <v>540</v>
      </c>
      <c r="B52" s="76">
        <v>706</v>
      </c>
      <c r="C52" s="52" t="s">
        <v>147</v>
      </c>
      <c r="D52" s="52" t="s">
        <v>539</v>
      </c>
      <c r="E52" s="52"/>
      <c r="F52" s="112">
        <f>F53+F54</f>
        <v>0</v>
      </c>
      <c r="G52" s="112">
        <f>G53+G54</f>
        <v>0</v>
      </c>
      <c r="H52" s="112">
        <f>H53+H54</f>
        <v>0</v>
      </c>
      <c r="I52" s="112">
        <f>I53+I54</f>
        <v>0</v>
      </c>
    </row>
    <row r="53" spans="1:9" s="47" customFormat="1" ht="31.5" hidden="1">
      <c r="A53" s="53" t="s">
        <v>216</v>
      </c>
      <c r="B53" s="76">
        <v>706</v>
      </c>
      <c r="C53" s="52" t="s">
        <v>147</v>
      </c>
      <c r="D53" s="52" t="s">
        <v>539</v>
      </c>
      <c r="E53" s="52" t="s">
        <v>215</v>
      </c>
      <c r="F53" s="112"/>
      <c r="G53" s="103"/>
      <c r="H53" s="103"/>
      <c r="I53" s="103"/>
    </row>
    <row r="54" spans="1:9" s="47" customFormat="1" ht="15.75" hidden="1">
      <c r="A54" s="53"/>
      <c r="B54" s="76">
        <v>706</v>
      </c>
      <c r="C54" s="52" t="s">
        <v>147</v>
      </c>
      <c r="D54" s="52" t="s">
        <v>539</v>
      </c>
      <c r="E54" s="52" t="s">
        <v>233</v>
      </c>
      <c r="F54" s="112"/>
      <c r="G54" s="103"/>
      <c r="H54" s="103"/>
      <c r="I54" s="103"/>
    </row>
    <row r="55" spans="1:9" s="79" customFormat="1" ht="15.75" hidden="1">
      <c r="A55" s="78" t="s">
        <v>84</v>
      </c>
      <c r="B55" s="26">
        <v>706</v>
      </c>
      <c r="C55" s="37" t="s">
        <v>85</v>
      </c>
      <c r="D55" s="37"/>
      <c r="E55" s="37"/>
      <c r="F55" s="114">
        <f>F56</f>
        <v>0</v>
      </c>
      <c r="G55" s="115">
        <f aca="true" t="shared" si="1" ref="G55:I58">G56</f>
        <v>0</v>
      </c>
      <c r="H55" s="115">
        <f t="shared" si="1"/>
        <v>0</v>
      </c>
      <c r="I55" s="115">
        <f t="shared" si="1"/>
        <v>0</v>
      </c>
    </row>
    <row r="56" spans="1:9" s="47" customFormat="1" ht="15.75" hidden="1">
      <c r="A56" s="53" t="s">
        <v>87</v>
      </c>
      <c r="B56" s="76">
        <v>706</v>
      </c>
      <c r="C56" s="52" t="s">
        <v>86</v>
      </c>
      <c r="D56" s="52"/>
      <c r="E56" s="52"/>
      <c r="F56" s="112">
        <f>F57</f>
        <v>0</v>
      </c>
      <c r="G56" s="100">
        <f t="shared" si="1"/>
        <v>0</v>
      </c>
      <c r="H56" s="100">
        <f t="shared" si="1"/>
        <v>0</v>
      </c>
      <c r="I56" s="100">
        <f t="shared" si="1"/>
        <v>0</v>
      </c>
    </row>
    <row r="57" spans="1:9" s="47" customFormat="1" ht="31.5" hidden="1">
      <c r="A57" s="31" t="s">
        <v>139</v>
      </c>
      <c r="B57" s="76">
        <v>706</v>
      </c>
      <c r="C57" s="52" t="s">
        <v>86</v>
      </c>
      <c r="D57" s="52" t="s">
        <v>271</v>
      </c>
      <c r="E57" s="52"/>
      <c r="F57" s="112">
        <f>F58</f>
        <v>0</v>
      </c>
      <c r="G57" s="100">
        <f t="shared" si="1"/>
        <v>0</v>
      </c>
      <c r="H57" s="100">
        <f t="shared" si="1"/>
        <v>0</v>
      </c>
      <c r="I57" s="100">
        <f t="shared" si="1"/>
        <v>0</v>
      </c>
    </row>
    <row r="58" spans="1:9" s="47" customFormat="1" ht="47.25" hidden="1">
      <c r="A58" s="53" t="s">
        <v>223</v>
      </c>
      <c r="B58" s="76">
        <v>706</v>
      </c>
      <c r="C58" s="52" t="s">
        <v>86</v>
      </c>
      <c r="D58" s="52" t="s">
        <v>142</v>
      </c>
      <c r="E58" s="52"/>
      <c r="F58" s="112">
        <f>F59</f>
        <v>0</v>
      </c>
      <c r="G58" s="100">
        <f t="shared" si="1"/>
        <v>0</v>
      </c>
      <c r="H58" s="100">
        <f t="shared" si="1"/>
        <v>0</v>
      </c>
      <c r="I58" s="100">
        <f t="shared" si="1"/>
        <v>0</v>
      </c>
    </row>
    <row r="59" spans="1:9" s="47" customFormat="1" ht="15.75" hidden="1">
      <c r="A59" s="53" t="s">
        <v>28</v>
      </c>
      <c r="B59" s="76">
        <v>706</v>
      </c>
      <c r="C59" s="52" t="s">
        <v>86</v>
      </c>
      <c r="D59" s="52" t="s">
        <v>142</v>
      </c>
      <c r="E59" s="52" t="s">
        <v>244</v>
      </c>
      <c r="F59" s="112"/>
      <c r="G59" s="103"/>
      <c r="H59" s="103"/>
      <c r="I59" s="103"/>
    </row>
    <row r="60" spans="1:9" s="47" customFormat="1" ht="31.5">
      <c r="A60" s="78" t="s">
        <v>171</v>
      </c>
      <c r="B60" s="26">
        <v>706</v>
      </c>
      <c r="C60" s="37" t="s">
        <v>172</v>
      </c>
      <c r="D60" s="37"/>
      <c r="E60" s="37"/>
      <c r="F60" s="114">
        <f>F61</f>
        <v>-8</v>
      </c>
      <c r="G60" s="114">
        <f aca="true" t="shared" si="2" ref="G60:I64">G61</f>
        <v>-8</v>
      </c>
      <c r="H60" s="114">
        <f t="shared" si="2"/>
        <v>0</v>
      </c>
      <c r="I60" s="114">
        <f t="shared" si="2"/>
        <v>0</v>
      </c>
    </row>
    <row r="61" spans="1:9" s="47" customFormat="1" ht="31.5">
      <c r="A61" s="53" t="s">
        <v>202</v>
      </c>
      <c r="B61" s="76">
        <v>706</v>
      </c>
      <c r="C61" s="52" t="s">
        <v>82</v>
      </c>
      <c r="D61" s="52"/>
      <c r="E61" s="52"/>
      <c r="F61" s="112">
        <f>F62</f>
        <v>-8</v>
      </c>
      <c r="G61" s="106">
        <f t="shared" si="2"/>
        <v>-8</v>
      </c>
      <c r="H61" s="106">
        <f t="shared" si="2"/>
        <v>0</v>
      </c>
      <c r="I61" s="106">
        <f t="shared" si="2"/>
        <v>0</v>
      </c>
    </row>
    <row r="62" spans="1:9" s="47" customFormat="1" ht="31.5">
      <c r="A62" s="53" t="s">
        <v>322</v>
      </c>
      <c r="B62" s="76">
        <v>706</v>
      </c>
      <c r="C62" s="52" t="s">
        <v>82</v>
      </c>
      <c r="D62" s="52" t="s">
        <v>240</v>
      </c>
      <c r="E62" s="52"/>
      <c r="F62" s="112">
        <f>F63</f>
        <v>-8</v>
      </c>
      <c r="G62" s="106">
        <f t="shared" si="2"/>
        <v>-8</v>
      </c>
      <c r="H62" s="106">
        <f t="shared" si="2"/>
        <v>0</v>
      </c>
      <c r="I62" s="106">
        <f t="shared" si="2"/>
        <v>0</v>
      </c>
    </row>
    <row r="63" spans="1:9" s="47" customFormat="1" ht="31.5">
      <c r="A63" s="53" t="s">
        <v>130</v>
      </c>
      <c r="B63" s="76">
        <v>706</v>
      </c>
      <c r="C63" s="52" t="s">
        <v>82</v>
      </c>
      <c r="D63" s="52" t="s">
        <v>131</v>
      </c>
      <c r="E63" s="52"/>
      <c r="F63" s="112">
        <f>F64</f>
        <v>-8</v>
      </c>
      <c r="G63" s="106">
        <f t="shared" si="2"/>
        <v>-8</v>
      </c>
      <c r="H63" s="106">
        <f t="shared" si="2"/>
        <v>0</v>
      </c>
      <c r="I63" s="106">
        <f t="shared" si="2"/>
        <v>0</v>
      </c>
    </row>
    <row r="64" spans="1:9" s="47" customFormat="1" ht="31.5">
      <c r="A64" s="53" t="s">
        <v>321</v>
      </c>
      <c r="B64" s="76">
        <v>706</v>
      </c>
      <c r="C64" s="52" t="s">
        <v>82</v>
      </c>
      <c r="D64" s="52" t="s">
        <v>320</v>
      </c>
      <c r="E64" s="52"/>
      <c r="F64" s="112">
        <f>F65</f>
        <v>-8</v>
      </c>
      <c r="G64" s="106">
        <f t="shared" si="2"/>
        <v>-8</v>
      </c>
      <c r="H64" s="106">
        <f t="shared" si="2"/>
        <v>0</v>
      </c>
      <c r="I64" s="106">
        <f t="shared" si="2"/>
        <v>0</v>
      </c>
    </row>
    <row r="65" spans="1:9" s="47" customFormat="1" ht="24" customHeight="1">
      <c r="A65" s="53" t="s">
        <v>216</v>
      </c>
      <c r="B65" s="76">
        <v>706</v>
      </c>
      <c r="C65" s="52" t="s">
        <v>82</v>
      </c>
      <c r="D65" s="52" t="s">
        <v>320</v>
      </c>
      <c r="E65" s="52" t="s">
        <v>215</v>
      </c>
      <c r="F65" s="112">
        <v>-8</v>
      </c>
      <c r="G65" s="103">
        <v>-8</v>
      </c>
      <c r="H65" s="103"/>
      <c r="I65" s="103"/>
    </row>
    <row r="66" spans="1:9" s="77" customFormat="1" ht="15.75">
      <c r="A66" s="75" t="s">
        <v>173</v>
      </c>
      <c r="B66" s="76">
        <v>706</v>
      </c>
      <c r="C66" s="58" t="s">
        <v>174</v>
      </c>
      <c r="D66" s="80"/>
      <c r="E66" s="80"/>
      <c r="F66" s="111">
        <f>F93+F79+F67+F83</f>
        <v>2205.3872</v>
      </c>
      <c r="G66" s="115">
        <f>G93+G79+G67+G83</f>
        <v>0</v>
      </c>
      <c r="H66" s="115">
        <f>H93+H79+H67+H83</f>
        <v>2099</v>
      </c>
      <c r="I66" s="115">
        <f>I93+I79+I67+I83</f>
        <v>106.3872</v>
      </c>
    </row>
    <row r="67" spans="1:9" s="77" customFormat="1" ht="15.75">
      <c r="A67" s="31" t="s">
        <v>68</v>
      </c>
      <c r="B67" s="76">
        <v>706</v>
      </c>
      <c r="C67" s="20" t="s">
        <v>67</v>
      </c>
      <c r="D67" s="20"/>
      <c r="E67" s="20"/>
      <c r="F67" s="106">
        <f>F68+F73</f>
        <v>106.3872</v>
      </c>
      <c r="G67" s="106">
        <f>G68+G73</f>
        <v>0</v>
      </c>
      <c r="H67" s="106">
        <f>H68+H73</f>
        <v>0</v>
      </c>
      <c r="I67" s="106">
        <f>I68+I73</f>
        <v>106.3872</v>
      </c>
    </row>
    <row r="68" spans="1:9" s="77" customFormat="1" ht="63" hidden="1">
      <c r="A68" s="31" t="s">
        <v>126</v>
      </c>
      <c r="B68" s="76">
        <v>706</v>
      </c>
      <c r="C68" s="20" t="s">
        <v>67</v>
      </c>
      <c r="D68" s="20" t="s">
        <v>273</v>
      </c>
      <c r="E68" s="20"/>
      <c r="F68" s="112">
        <f>F69+F71</f>
        <v>0</v>
      </c>
      <c r="G68" s="100">
        <f>G69+G71</f>
        <v>0</v>
      </c>
      <c r="H68" s="100">
        <f>H69+H71</f>
        <v>0</v>
      </c>
      <c r="I68" s="100">
        <f>I69+I71</f>
        <v>0</v>
      </c>
    </row>
    <row r="69" spans="1:9" s="77" customFormat="1" ht="47.25" customHeight="1" hidden="1">
      <c r="A69" s="53" t="s">
        <v>224</v>
      </c>
      <c r="B69" s="76">
        <v>706</v>
      </c>
      <c r="C69" s="52" t="s">
        <v>67</v>
      </c>
      <c r="D69" s="52" t="s">
        <v>225</v>
      </c>
      <c r="E69" s="52"/>
      <c r="F69" s="112">
        <f>F70</f>
        <v>0</v>
      </c>
      <c r="G69" s="100">
        <f>G70</f>
        <v>0</v>
      </c>
      <c r="H69" s="100">
        <f>H70</f>
        <v>0</v>
      </c>
      <c r="I69" s="100">
        <f>I70</f>
        <v>0</v>
      </c>
    </row>
    <row r="70" spans="1:9" s="77" customFormat="1" ht="47.25" customHeight="1" hidden="1">
      <c r="A70" s="53" t="s">
        <v>232</v>
      </c>
      <c r="B70" s="76">
        <v>706</v>
      </c>
      <c r="C70" s="52" t="s">
        <v>67</v>
      </c>
      <c r="D70" s="52" t="s">
        <v>225</v>
      </c>
      <c r="E70" s="52" t="s">
        <v>233</v>
      </c>
      <c r="F70" s="112"/>
      <c r="G70" s="116"/>
      <c r="H70" s="116"/>
      <c r="I70" s="116"/>
    </row>
    <row r="71" spans="1:10" ht="93" customHeight="1" hidden="1">
      <c r="A71" s="53" t="s">
        <v>117</v>
      </c>
      <c r="B71" s="76">
        <v>706</v>
      </c>
      <c r="C71" s="52" t="s">
        <v>67</v>
      </c>
      <c r="D71" s="52" t="s">
        <v>272</v>
      </c>
      <c r="E71" s="52"/>
      <c r="F71" s="112">
        <f>F72</f>
        <v>0</v>
      </c>
      <c r="G71" s="100">
        <f>G72</f>
        <v>0</v>
      </c>
      <c r="H71" s="100">
        <f>H72</f>
        <v>0</v>
      </c>
      <c r="I71" s="100">
        <f>I72</f>
        <v>0</v>
      </c>
      <c r="J71" s="81"/>
    </row>
    <row r="72" spans="1:9" ht="31.5" hidden="1">
      <c r="A72" s="53" t="s">
        <v>216</v>
      </c>
      <c r="B72" s="76">
        <v>706</v>
      </c>
      <c r="C72" s="52" t="s">
        <v>67</v>
      </c>
      <c r="D72" s="52" t="s">
        <v>272</v>
      </c>
      <c r="E72" s="52" t="s">
        <v>215</v>
      </c>
      <c r="F72" s="112"/>
      <c r="G72" s="103"/>
      <c r="H72" s="103"/>
      <c r="I72" s="103"/>
    </row>
    <row r="73" spans="1:9" ht="47.25">
      <c r="A73" s="53" t="s">
        <v>8</v>
      </c>
      <c r="B73" s="76">
        <v>706</v>
      </c>
      <c r="C73" s="52" t="s">
        <v>67</v>
      </c>
      <c r="D73" s="52" t="s">
        <v>5</v>
      </c>
      <c r="E73" s="52"/>
      <c r="F73" s="112">
        <f>F74</f>
        <v>106.3872</v>
      </c>
      <c r="G73" s="106">
        <f>G74</f>
        <v>0</v>
      </c>
      <c r="H73" s="106">
        <f>H74</f>
        <v>0</v>
      </c>
      <c r="I73" s="106">
        <f>I74</f>
        <v>106.3872</v>
      </c>
    </row>
    <row r="74" spans="1:9" ht="15.75">
      <c r="A74" s="53" t="s">
        <v>7</v>
      </c>
      <c r="B74" s="76">
        <v>706</v>
      </c>
      <c r="C74" s="52" t="s">
        <v>67</v>
      </c>
      <c r="D74" s="52" t="s">
        <v>6</v>
      </c>
      <c r="E74" s="52"/>
      <c r="F74" s="112">
        <f>F77+F75</f>
        <v>106.3872</v>
      </c>
      <c r="G74" s="112">
        <f>G77+G75</f>
        <v>0</v>
      </c>
      <c r="H74" s="112">
        <f>H77+H75</f>
        <v>0</v>
      </c>
      <c r="I74" s="112">
        <f>I77+I75</f>
        <v>106.3872</v>
      </c>
    </row>
    <row r="75" spans="1:9" ht="47.25" hidden="1">
      <c r="A75" s="53" t="s">
        <v>576</v>
      </c>
      <c r="B75" s="76">
        <v>706</v>
      </c>
      <c r="C75" s="52" t="s">
        <v>67</v>
      </c>
      <c r="D75" s="52" t="s">
        <v>624</v>
      </c>
      <c r="E75" s="52"/>
      <c r="F75" s="112">
        <f>F76</f>
        <v>0</v>
      </c>
      <c r="G75" s="112">
        <f>G76</f>
        <v>0</v>
      </c>
      <c r="H75" s="112">
        <f>H76</f>
        <v>0</v>
      </c>
      <c r="I75" s="112">
        <f>I76</f>
        <v>0</v>
      </c>
    </row>
    <row r="76" spans="1:9" ht="31.5" hidden="1">
      <c r="A76" s="53" t="s">
        <v>270</v>
      </c>
      <c r="B76" s="76">
        <v>706</v>
      </c>
      <c r="C76" s="52" t="s">
        <v>67</v>
      </c>
      <c r="D76" s="52" t="s">
        <v>624</v>
      </c>
      <c r="E76" s="52" t="s">
        <v>269</v>
      </c>
      <c r="F76" s="112"/>
      <c r="G76" s="106"/>
      <c r="H76" s="106"/>
      <c r="I76" s="106"/>
    </row>
    <row r="77" spans="1:9" ht="31.5">
      <c r="A77" s="53" t="s">
        <v>348</v>
      </c>
      <c r="B77" s="76">
        <v>706</v>
      </c>
      <c r="C77" s="52" t="s">
        <v>67</v>
      </c>
      <c r="D77" s="52" t="s">
        <v>347</v>
      </c>
      <c r="E77" s="52"/>
      <c r="F77" s="112">
        <f>F78</f>
        <v>106.3872</v>
      </c>
      <c r="G77" s="106">
        <f>G78</f>
        <v>0</v>
      </c>
      <c r="H77" s="106">
        <f>H78</f>
        <v>0</v>
      </c>
      <c r="I77" s="106">
        <f>I78</f>
        <v>106.3872</v>
      </c>
    </row>
    <row r="78" spans="1:9" ht="31.5">
      <c r="A78" s="53" t="s">
        <v>270</v>
      </c>
      <c r="B78" s="76">
        <v>706</v>
      </c>
      <c r="C78" s="52" t="s">
        <v>67</v>
      </c>
      <c r="D78" s="52" t="s">
        <v>347</v>
      </c>
      <c r="E78" s="52" t="s">
        <v>269</v>
      </c>
      <c r="F78" s="112">
        <v>106.3872</v>
      </c>
      <c r="G78" s="103"/>
      <c r="H78" s="103"/>
      <c r="I78" s="103">
        <v>106.3872</v>
      </c>
    </row>
    <row r="79" spans="1:9" s="77" customFormat="1" ht="27.75" customHeight="1" hidden="1">
      <c r="A79" s="31" t="s">
        <v>279</v>
      </c>
      <c r="B79" s="76">
        <v>706</v>
      </c>
      <c r="C79" s="52" t="s">
        <v>67</v>
      </c>
      <c r="D79" s="80"/>
      <c r="E79" s="80"/>
      <c r="F79" s="106">
        <f aca="true" t="shared" si="3" ref="F79:I80">F81</f>
        <v>0</v>
      </c>
      <c r="G79" s="100">
        <f t="shared" si="3"/>
        <v>0</v>
      </c>
      <c r="H79" s="100">
        <f t="shared" si="3"/>
        <v>0</v>
      </c>
      <c r="I79" s="100">
        <f t="shared" si="3"/>
        <v>0</v>
      </c>
    </row>
    <row r="80" spans="1:9" s="77" customFormat="1" ht="59.25" customHeight="1" hidden="1">
      <c r="A80" s="31" t="s">
        <v>136</v>
      </c>
      <c r="B80" s="76">
        <v>706</v>
      </c>
      <c r="C80" s="52" t="s">
        <v>67</v>
      </c>
      <c r="D80" s="28">
        <v>1400000</v>
      </c>
      <c r="E80" s="28"/>
      <c r="F80" s="106">
        <f t="shared" si="3"/>
        <v>0</v>
      </c>
      <c r="G80" s="100">
        <f t="shared" si="3"/>
        <v>0</v>
      </c>
      <c r="H80" s="100">
        <f t="shared" si="3"/>
        <v>0</v>
      </c>
      <c r="I80" s="100">
        <f t="shared" si="3"/>
        <v>0</v>
      </c>
    </row>
    <row r="81" spans="1:9" s="77" customFormat="1" ht="15.75" hidden="1">
      <c r="A81" s="31" t="s">
        <v>280</v>
      </c>
      <c r="B81" s="76">
        <v>706</v>
      </c>
      <c r="C81" s="52" t="s">
        <v>67</v>
      </c>
      <c r="D81" s="27">
        <v>1406302</v>
      </c>
      <c r="E81" s="80"/>
      <c r="F81" s="106">
        <f>F82</f>
        <v>0</v>
      </c>
      <c r="G81" s="100">
        <f>G82</f>
        <v>0</v>
      </c>
      <c r="H81" s="100">
        <f>H82</f>
        <v>0</v>
      </c>
      <c r="I81" s="100">
        <f>I82</f>
        <v>0</v>
      </c>
    </row>
    <row r="82" spans="1:9" s="77" customFormat="1" ht="15.75" hidden="1">
      <c r="A82" s="31" t="s">
        <v>217</v>
      </c>
      <c r="B82" s="76">
        <v>706</v>
      </c>
      <c r="C82" s="52" t="s">
        <v>67</v>
      </c>
      <c r="D82" s="27">
        <v>1406302</v>
      </c>
      <c r="E82" s="20" t="s">
        <v>218</v>
      </c>
      <c r="F82" s="106"/>
      <c r="G82" s="116"/>
      <c r="H82" s="116"/>
      <c r="I82" s="116"/>
    </row>
    <row r="83" spans="1:9" s="77" customFormat="1" ht="15.75" hidden="1">
      <c r="A83" s="31" t="s">
        <v>27</v>
      </c>
      <c r="B83" s="76">
        <v>706</v>
      </c>
      <c r="C83" s="20" t="s">
        <v>184</v>
      </c>
      <c r="D83" s="28"/>
      <c r="E83" s="20"/>
      <c r="F83" s="112">
        <f>F84</f>
        <v>0</v>
      </c>
      <c r="G83" s="100">
        <f>G84</f>
        <v>0</v>
      </c>
      <c r="H83" s="100">
        <f>H84</f>
        <v>0</v>
      </c>
      <c r="I83" s="100">
        <f>I84</f>
        <v>0</v>
      </c>
    </row>
    <row r="84" spans="1:9" s="77" customFormat="1" ht="47.25" hidden="1">
      <c r="A84" s="31" t="s">
        <v>136</v>
      </c>
      <c r="B84" s="76">
        <v>706</v>
      </c>
      <c r="C84" s="20" t="s">
        <v>184</v>
      </c>
      <c r="D84" s="28">
        <v>1400000</v>
      </c>
      <c r="E84" s="20"/>
      <c r="F84" s="112">
        <f>F85+F91+F88</f>
        <v>0</v>
      </c>
      <c r="G84" s="106">
        <f>G85+G91+G88</f>
        <v>0</v>
      </c>
      <c r="H84" s="106">
        <f>H85+H91+H88</f>
        <v>0</v>
      </c>
      <c r="I84" s="106">
        <f>I85+I91+I88</f>
        <v>0</v>
      </c>
    </row>
    <row r="85" spans="1:9" s="77" customFormat="1" ht="15.75" hidden="1">
      <c r="A85" s="31" t="s">
        <v>73</v>
      </c>
      <c r="B85" s="76">
        <v>706</v>
      </c>
      <c r="C85" s="20" t="s">
        <v>184</v>
      </c>
      <c r="D85" s="20" t="s">
        <v>234</v>
      </c>
      <c r="E85" s="20"/>
      <c r="F85" s="112">
        <f>F86+F87</f>
        <v>0</v>
      </c>
      <c r="G85" s="100">
        <f>G86+G87</f>
        <v>0</v>
      </c>
      <c r="H85" s="100">
        <f>H86+H87</f>
        <v>0</v>
      </c>
      <c r="I85" s="100">
        <f>I86+I87</f>
        <v>0</v>
      </c>
    </row>
    <row r="86" spans="1:9" s="77" customFormat="1" ht="31.5" hidden="1">
      <c r="A86" s="53" t="s">
        <v>216</v>
      </c>
      <c r="B86" s="76">
        <v>706</v>
      </c>
      <c r="C86" s="20" t="s">
        <v>184</v>
      </c>
      <c r="D86" s="20" t="s">
        <v>234</v>
      </c>
      <c r="E86" s="20" t="s">
        <v>215</v>
      </c>
      <c r="F86" s="112"/>
      <c r="G86" s="116"/>
      <c r="H86" s="116"/>
      <c r="I86" s="116"/>
    </row>
    <row r="87" spans="1:9" s="77" customFormat="1" ht="25.5" customHeight="1" hidden="1">
      <c r="A87" s="53" t="s">
        <v>28</v>
      </c>
      <c r="B87" s="76">
        <v>706</v>
      </c>
      <c r="C87" s="20" t="s">
        <v>184</v>
      </c>
      <c r="D87" s="20" t="s">
        <v>234</v>
      </c>
      <c r="E87" s="20" t="s">
        <v>244</v>
      </c>
      <c r="F87" s="112"/>
      <c r="G87" s="116"/>
      <c r="H87" s="116"/>
      <c r="I87" s="116"/>
    </row>
    <row r="88" spans="1:9" s="77" customFormat="1" ht="47.25" hidden="1">
      <c r="A88" s="53" t="s">
        <v>544</v>
      </c>
      <c r="B88" s="76">
        <v>706</v>
      </c>
      <c r="C88" s="20" t="s">
        <v>184</v>
      </c>
      <c r="D88" s="20" t="s">
        <v>538</v>
      </c>
      <c r="E88" s="20"/>
      <c r="F88" s="112">
        <f>F89+F90</f>
        <v>0</v>
      </c>
      <c r="G88" s="112">
        <f>G89+G90</f>
        <v>0</v>
      </c>
      <c r="H88" s="112">
        <f>H89+H90</f>
        <v>0</v>
      </c>
      <c r="I88" s="112">
        <f>I89+I90</f>
        <v>0</v>
      </c>
    </row>
    <row r="89" spans="1:9" s="77" customFormat="1" ht="25.5" customHeight="1" hidden="1">
      <c r="A89" s="53" t="s">
        <v>216</v>
      </c>
      <c r="B89" s="76">
        <v>706</v>
      </c>
      <c r="C89" s="20" t="s">
        <v>184</v>
      </c>
      <c r="D89" s="20" t="s">
        <v>538</v>
      </c>
      <c r="E89" s="20" t="s">
        <v>215</v>
      </c>
      <c r="F89" s="112"/>
      <c r="G89" s="173"/>
      <c r="H89" s="173"/>
      <c r="I89" s="173"/>
    </row>
    <row r="90" spans="1:9" s="77" customFormat="1" ht="25.5" customHeight="1" hidden="1">
      <c r="A90" s="53" t="s">
        <v>28</v>
      </c>
      <c r="B90" s="76">
        <v>706</v>
      </c>
      <c r="C90" s="20" t="s">
        <v>184</v>
      </c>
      <c r="D90" s="20" t="s">
        <v>538</v>
      </c>
      <c r="E90" s="20" t="s">
        <v>244</v>
      </c>
      <c r="F90" s="112"/>
      <c r="G90" s="173"/>
      <c r="H90" s="173"/>
      <c r="I90" s="173"/>
    </row>
    <row r="91" spans="1:9" s="77" customFormat="1" ht="47.25" hidden="1">
      <c r="A91" s="53" t="s">
        <v>289</v>
      </c>
      <c r="B91" s="76">
        <v>706</v>
      </c>
      <c r="C91" s="20" t="s">
        <v>184</v>
      </c>
      <c r="D91" s="20" t="s">
        <v>537</v>
      </c>
      <c r="E91" s="20"/>
      <c r="F91" s="112">
        <f>F92</f>
        <v>0</v>
      </c>
      <c r="G91" s="106">
        <f>G92</f>
        <v>0</v>
      </c>
      <c r="H91" s="106">
        <f>H92</f>
        <v>0</v>
      </c>
      <c r="I91" s="106">
        <f>I92</f>
        <v>0</v>
      </c>
    </row>
    <row r="92" spans="1:9" s="77" customFormat="1" ht="25.5" customHeight="1" hidden="1">
      <c r="A92" s="53" t="s">
        <v>28</v>
      </c>
      <c r="B92" s="76">
        <v>706</v>
      </c>
      <c r="C92" s="20" t="s">
        <v>184</v>
      </c>
      <c r="D92" s="20" t="s">
        <v>537</v>
      </c>
      <c r="E92" s="20" t="s">
        <v>244</v>
      </c>
      <c r="F92" s="112"/>
      <c r="G92" s="116"/>
      <c r="H92" s="116"/>
      <c r="I92" s="116"/>
    </row>
    <row r="93" spans="1:9" ht="15.75">
      <c r="A93" s="53" t="s">
        <v>175</v>
      </c>
      <c r="B93" s="76">
        <v>706</v>
      </c>
      <c r="C93" s="52" t="s">
        <v>282</v>
      </c>
      <c r="D93" s="52"/>
      <c r="E93" s="52"/>
      <c r="F93" s="112">
        <f>F111+F97+F94</f>
        <v>2099</v>
      </c>
      <c r="G93" s="112">
        <f>G111+G97+G94</f>
        <v>0</v>
      </c>
      <c r="H93" s="112">
        <f>H111+H97+H94</f>
        <v>2099</v>
      </c>
      <c r="I93" s="112">
        <f>I111+I97+I94</f>
        <v>0</v>
      </c>
    </row>
    <row r="94" spans="1:9" s="197" customFormat="1" ht="47.25">
      <c r="A94" s="53" t="s">
        <v>683</v>
      </c>
      <c r="B94" s="76">
        <v>706</v>
      </c>
      <c r="C94" s="52" t="s">
        <v>282</v>
      </c>
      <c r="D94" s="52" t="s">
        <v>95</v>
      </c>
      <c r="E94" s="52"/>
      <c r="F94" s="112">
        <f aca="true" t="shared" si="4" ref="F94:I95">F95</f>
        <v>1599</v>
      </c>
      <c r="G94" s="112">
        <f t="shared" si="4"/>
        <v>0</v>
      </c>
      <c r="H94" s="112">
        <f t="shared" si="4"/>
        <v>1599</v>
      </c>
      <c r="I94" s="112">
        <f t="shared" si="4"/>
        <v>0</v>
      </c>
    </row>
    <row r="95" spans="1:9" s="197" customFormat="1" ht="47.25">
      <c r="A95" s="53" t="s">
        <v>682</v>
      </c>
      <c r="B95" s="76">
        <v>706</v>
      </c>
      <c r="C95" s="52" t="s">
        <v>282</v>
      </c>
      <c r="D95" s="52" t="s">
        <v>681</v>
      </c>
      <c r="E95" s="52"/>
      <c r="F95" s="112">
        <f t="shared" si="4"/>
        <v>1599</v>
      </c>
      <c r="G95" s="112">
        <f t="shared" si="4"/>
        <v>0</v>
      </c>
      <c r="H95" s="112">
        <f t="shared" si="4"/>
        <v>1599</v>
      </c>
      <c r="I95" s="112">
        <f t="shared" si="4"/>
        <v>0</v>
      </c>
    </row>
    <row r="96" spans="1:9" s="197" customFormat="1" ht="15.75">
      <c r="A96" s="53" t="s">
        <v>217</v>
      </c>
      <c r="B96" s="76">
        <v>706</v>
      </c>
      <c r="C96" s="52" t="s">
        <v>282</v>
      </c>
      <c r="D96" s="52" t="s">
        <v>681</v>
      </c>
      <c r="E96" s="52" t="s">
        <v>218</v>
      </c>
      <c r="F96" s="112">
        <v>1599</v>
      </c>
      <c r="G96" s="100"/>
      <c r="H96" s="100">
        <v>1599</v>
      </c>
      <c r="I96" s="100"/>
    </row>
    <row r="97" spans="1:9" ht="72.75" customHeight="1">
      <c r="A97" s="31" t="s">
        <v>8</v>
      </c>
      <c r="B97" s="76">
        <v>706</v>
      </c>
      <c r="C97" s="52" t="s">
        <v>282</v>
      </c>
      <c r="D97" s="52" t="s">
        <v>5</v>
      </c>
      <c r="E97" s="52"/>
      <c r="F97" s="112">
        <f>F98+F104</f>
        <v>500</v>
      </c>
      <c r="G97" s="100">
        <f>G98+G104</f>
        <v>0</v>
      </c>
      <c r="H97" s="100">
        <f>H98+H104</f>
        <v>500</v>
      </c>
      <c r="I97" s="100">
        <f>I98+I104</f>
        <v>0</v>
      </c>
    </row>
    <row r="98" spans="1:9" ht="42" customHeight="1" hidden="1">
      <c r="A98" s="53" t="s">
        <v>15</v>
      </c>
      <c r="B98" s="76">
        <v>706</v>
      </c>
      <c r="C98" s="52" t="s">
        <v>282</v>
      </c>
      <c r="D98" s="52" t="s">
        <v>13</v>
      </c>
      <c r="E98" s="52"/>
      <c r="F98" s="112">
        <f>F102+F100</f>
        <v>0</v>
      </c>
      <c r="G98" s="100">
        <f>G102+G100</f>
        <v>0</v>
      </c>
      <c r="H98" s="100">
        <f>H102+H100</f>
        <v>0</v>
      </c>
      <c r="I98" s="100">
        <f>I102+I100</f>
        <v>0</v>
      </c>
    </row>
    <row r="99" spans="1:9" ht="30.75" customHeight="1" hidden="1">
      <c r="A99" s="53" t="s">
        <v>28</v>
      </c>
      <c r="B99" s="76">
        <v>706</v>
      </c>
      <c r="C99" s="52" t="s">
        <v>282</v>
      </c>
      <c r="D99" s="52" t="s">
        <v>20</v>
      </c>
      <c r="E99" s="52" t="s">
        <v>244</v>
      </c>
      <c r="F99" s="112"/>
      <c r="G99" s="103"/>
      <c r="H99" s="103"/>
      <c r="I99" s="103"/>
    </row>
    <row r="100" spans="1:9" ht="31.5" hidden="1">
      <c r="A100" s="53" t="s">
        <v>287</v>
      </c>
      <c r="B100" s="76">
        <v>706</v>
      </c>
      <c r="C100" s="52" t="s">
        <v>282</v>
      </c>
      <c r="D100" s="52" t="s">
        <v>286</v>
      </c>
      <c r="E100" s="52"/>
      <c r="F100" s="112">
        <f>F101</f>
        <v>0</v>
      </c>
      <c r="G100" s="100">
        <f>G101</f>
        <v>0</v>
      </c>
      <c r="H100" s="100">
        <f>H101</f>
        <v>0</v>
      </c>
      <c r="I100" s="100">
        <f>I101</f>
        <v>0</v>
      </c>
    </row>
    <row r="101" spans="1:9" ht="54" customHeight="1" hidden="1">
      <c r="A101" s="53" t="s">
        <v>270</v>
      </c>
      <c r="B101" s="76">
        <v>706</v>
      </c>
      <c r="C101" s="52" t="s">
        <v>282</v>
      </c>
      <c r="D101" s="52" t="s">
        <v>286</v>
      </c>
      <c r="E101" s="52" t="s">
        <v>269</v>
      </c>
      <c r="F101" s="112"/>
      <c r="G101" s="103"/>
      <c r="H101" s="103"/>
      <c r="I101" s="103"/>
    </row>
    <row r="102" spans="1:9" ht="47.25" hidden="1">
      <c r="A102" s="53" t="s">
        <v>55</v>
      </c>
      <c r="B102" s="76">
        <v>706</v>
      </c>
      <c r="C102" s="52" t="s">
        <v>282</v>
      </c>
      <c r="D102" s="52" t="s">
        <v>100</v>
      </c>
      <c r="E102" s="52"/>
      <c r="F102" s="112">
        <f>F103</f>
        <v>0</v>
      </c>
      <c r="G102" s="100">
        <f>G103</f>
        <v>0</v>
      </c>
      <c r="H102" s="100">
        <f>H103</f>
        <v>0</v>
      </c>
      <c r="I102" s="100">
        <f>I103</f>
        <v>0</v>
      </c>
    </row>
    <row r="103" spans="1:9" ht="31.5" hidden="1">
      <c r="A103" s="53" t="s">
        <v>216</v>
      </c>
      <c r="B103" s="76">
        <v>706</v>
      </c>
      <c r="C103" s="52" t="s">
        <v>282</v>
      </c>
      <c r="D103" s="52" t="s">
        <v>100</v>
      </c>
      <c r="E103" s="52" t="s">
        <v>215</v>
      </c>
      <c r="F103" s="112"/>
      <c r="G103" s="103"/>
      <c r="H103" s="103"/>
      <c r="I103" s="103"/>
    </row>
    <row r="104" spans="1:9" ht="39" customHeight="1">
      <c r="A104" s="53" t="s">
        <v>9</v>
      </c>
      <c r="B104" s="76">
        <v>706</v>
      </c>
      <c r="C104" s="52" t="s">
        <v>282</v>
      </c>
      <c r="D104" s="52" t="s">
        <v>10</v>
      </c>
      <c r="E104" s="52"/>
      <c r="F104" s="112">
        <f>F105+F107+F109</f>
        <v>500</v>
      </c>
      <c r="G104" s="112">
        <f>G105+G107+G109</f>
        <v>0</v>
      </c>
      <c r="H104" s="112">
        <f>H105+H107+H109</f>
        <v>500</v>
      </c>
      <c r="I104" s="112">
        <f>I105+I107+I109</f>
        <v>0</v>
      </c>
    </row>
    <row r="105" spans="1:9" ht="31.5">
      <c r="A105" s="48" t="s">
        <v>21</v>
      </c>
      <c r="B105" s="76">
        <v>706</v>
      </c>
      <c r="C105" s="52" t="s">
        <v>282</v>
      </c>
      <c r="D105" s="52" t="s">
        <v>211</v>
      </c>
      <c r="E105" s="52"/>
      <c r="F105" s="112">
        <f>F106+F99</f>
        <v>500</v>
      </c>
      <c r="G105" s="100">
        <f>G106+G99</f>
        <v>0</v>
      </c>
      <c r="H105" s="100">
        <f>H106+H99</f>
        <v>500</v>
      </c>
      <c r="I105" s="100">
        <f>I106+I99</f>
        <v>0</v>
      </c>
    </row>
    <row r="106" spans="1:9" ht="31.5">
      <c r="A106" s="53" t="s">
        <v>216</v>
      </c>
      <c r="B106" s="76">
        <v>706</v>
      </c>
      <c r="C106" s="52" t="s">
        <v>282</v>
      </c>
      <c r="D106" s="52" t="s">
        <v>211</v>
      </c>
      <c r="E106" s="52" t="s">
        <v>215</v>
      </c>
      <c r="F106" s="112">
        <v>500</v>
      </c>
      <c r="G106" s="103"/>
      <c r="H106" s="103">
        <v>500</v>
      </c>
      <c r="I106" s="103"/>
    </row>
    <row r="107" spans="1:9" ht="47.25" hidden="1">
      <c r="A107" s="53" t="s">
        <v>55</v>
      </c>
      <c r="B107" s="76">
        <v>706</v>
      </c>
      <c r="C107" s="52" t="s">
        <v>282</v>
      </c>
      <c r="D107" s="52" t="s">
        <v>605</v>
      </c>
      <c r="E107" s="52"/>
      <c r="F107" s="112">
        <f>F108</f>
        <v>0</v>
      </c>
      <c r="G107" s="112">
        <f>G108</f>
        <v>0</v>
      </c>
      <c r="H107" s="112">
        <f>H108</f>
        <v>0</v>
      </c>
      <c r="I107" s="112">
        <f>I108</f>
        <v>0</v>
      </c>
    </row>
    <row r="108" spans="1:9" ht="31.5" hidden="1">
      <c r="A108" s="53" t="s">
        <v>216</v>
      </c>
      <c r="B108" s="76">
        <v>706</v>
      </c>
      <c r="C108" s="52" t="s">
        <v>282</v>
      </c>
      <c r="D108" s="52" t="s">
        <v>605</v>
      </c>
      <c r="E108" s="52" t="s">
        <v>215</v>
      </c>
      <c r="F108" s="112"/>
      <c r="G108" s="103"/>
      <c r="H108" s="103"/>
      <c r="I108" s="103"/>
    </row>
    <row r="109" spans="1:9" ht="31.5" hidden="1">
      <c r="A109" s="53" t="s">
        <v>287</v>
      </c>
      <c r="B109" s="76">
        <v>706</v>
      </c>
      <c r="C109" s="52" t="s">
        <v>282</v>
      </c>
      <c r="D109" s="52" t="s">
        <v>606</v>
      </c>
      <c r="E109" s="52"/>
      <c r="F109" s="112">
        <f>F110</f>
        <v>0</v>
      </c>
      <c r="G109" s="112">
        <f>G110</f>
        <v>0</v>
      </c>
      <c r="H109" s="112">
        <f>H110</f>
        <v>0</v>
      </c>
      <c r="I109" s="112">
        <f>I110</f>
        <v>0</v>
      </c>
    </row>
    <row r="110" spans="1:9" ht="31.5" hidden="1">
      <c r="A110" s="53" t="s">
        <v>270</v>
      </c>
      <c r="B110" s="76">
        <v>706</v>
      </c>
      <c r="C110" s="52" t="s">
        <v>282</v>
      </c>
      <c r="D110" s="52" t="s">
        <v>606</v>
      </c>
      <c r="E110" s="52" t="s">
        <v>269</v>
      </c>
      <c r="F110" s="112"/>
      <c r="G110" s="103"/>
      <c r="H110" s="103"/>
      <c r="I110" s="103"/>
    </row>
    <row r="111" spans="1:9" ht="60" customHeight="1" hidden="1">
      <c r="A111" s="53" t="s">
        <v>125</v>
      </c>
      <c r="B111" s="76">
        <v>706</v>
      </c>
      <c r="C111" s="52" t="s">
        <v>282</v>
      </c>
      <c r="D111" s="52" t="s">
        <v>95</v>
      </c>
      <c r="E111" s="52"/>
      <c r="F111" s="112">
        <f>F112</f>
        <v>0</v>
      </c>
      <c r="G111" s="100">
        <f aca="true" t="shared" si="5" ref="G111:I112">G112</f>
        <v>0</v>
      </c>
      <c r="H111" s="100">
        <f t="shared" si="5"/>
        <v>0</v>
      </c>
      <c r="I111" s="100">
        <f t="shared" si="5"/>
        <v>0</v>
      </c>
    </row>
    <row r="112" spans="1:9" ht="58.5" customHeight="1" hidden="1">
      <c r="A112" s="53" t="s">
        <v>520</v>
      </c>
      <c r="B112" s="76">
        <v>706</v>
      </c>
      <c r="C112" s="52" t="s">
        <v>282</v>
      </c>
      <c r="D112" s="51" t="s">
        <v>23</v>
      </c>
      <c r="E112" s="52"/>
      <c r="F112" s="112">
        <f>F113</f>
        <v>0</v>
      </c>
      <c r="G112" s="100">
        <f t="shared" si="5"/>
        <v>0</v>
      </c>
      <c r="H112" s="100">
        <f t="shared" si="5"/>
        <v>0</v>
      </c>
      <c r="I112" s="100">
        <f t="shared" si="5"/>
        <v>0</v>
      </c>
    </row>
    <row r="113" spans="1:9" ht="15.75" hidden="1">
      <c r="A113" s="31" t="s">
        <v>217</v>
      </c>
      <c r="B113" s="76">
        <v>706</v>
      </c>
      <c r="C113" s="52" t="s">
        <v>282</v>
      </c>
      <c r="D113" s="51" t="s">
        <v>23</v>
      </c>
      <c r="E113" s="52" t="s">
        <v>218</v>
      </c>
      <c r="F113" s="112"/>
      <c r="G113" s="103"/>
      <c r="H113" s="103"/>
      <c r="I113" s="103"/>
    </row>
    <row r="114" spans="1:9" s="79" customFormat="1" ht="15.75">
      <c r="A114" s="78" t="s">
        <v>77</v>
      </c>
      <c r="B114" s="26">
        <v>706</v>
      </c>
      <c r="C114" s="37" t="s">
        <v>75</v>
      </c>
      <c r="D114" s="37"/>
      <c r="E114" s="37"/>
      <c r="F114" s="114">
        <f>F161+F131+F115+F171</f>
        <v>-1406.0821999999998</v>
      </c>
      <c r="G114" s="114">
        <f>G161+G131+G115+G171</f>
        <v>-7123.455</v>
      </c>
      <c r="H114" s="114">
        <f>H161+H131+H115+H171</f>
        <v>5703.76</v>
      </c>
      <c r="I114" s="114">
        <f>I161+I131+I115+I171</f>
        <v>13.612800000000107</v>
      </c>
    </row>
    <row r="115" spans="1:9" s="79" customFormat="1" ht="15.75" hidden="1">
      <c r="A115" s="31" t="s">
        <v>111</v>
      </c>
      <c r="B115" s="95">
        <v>706</v>
      </c>
      <c r="C115" s="20" t="s">
        <v>109</v>
      </c>
      <c r="D115" s="7"/>
      <c r="E115" s="20"/>
      <c r="F115" s="106">
        <f>F126+F116</f>
        <v>0</v>
      </c>
      <c r="G115" s="106">
        <f>G126+G116</f>
        <v>0</v>
      </c>
      <c r="H115" s="106">
        <f>H126+H116</f>
        <v>0</v>
      </c>
      <c r="I115" s="106">
        <f>I126+I116</f>
        <v>0</v>
      </c>
    </row>
    <row r="116" spans="1:9" s="79" customFormat="1" ht="47.25" hidden="1">
      <c r="A116" s="31" t="s">
        <v>323</v>
      </c>
      <c r="B116" s="76">
        <v>706</v>
      </c>
      <c r="C116" s="20" t="s">
        <v>109</v>
      </c>
      <c r="D116" s="7" t="s">
        <v>268</v>
      </c>
      <c r="E116" s="20"/>
      <c r="F116" s="106">
        <f>F117</f>
        <v>0</v>
      </c>
      <c r="G116" s="106">
        <f>G117</f>
        <v>0</v>
      </c>
      <c r="H116" s="106">
        <f>H117</f>
        <v>0</v>
      </c>
      <c r="I116" s="106">
        <f>I117</f>
        <v>0</v>
      </c>
    </row>
    <row r="117" spans="1:9" s="79" customFormat="1" ht="15.75" hidden="1">
      <c r="A117" s="31" t="s">
        <v>541</v>
      </c>
      <c r="B117" s="76">
        <v>706</v>
      </c>
      <c r="C117" s="20" t="s">
        <v>109</v>
      </c>
      <c r="D117" s="7" t="s">
        <v>535</v>
      </c>
      <c r="E117" s="20"/>
      <c r="F117" s="106">
        <f>F120+F124+F118+F122</f>
        <v>0</v>
      </c>
      <c r="G117" s="106">
        <f>G120+G124+G118+G122</f>
        <v>0</v>
      </c>
      <c r="H117" s="106">
        <f>H120+H124+H118+H122</f>
        <v>0</v>
      </c>
      <c r="I117" s="106">
        <f>I120+I124+I118+I122</f>
        <v>0</v>
      </c>
    </row>
    <row r="118" spans="1:9" s="79" customFormat="1" ht="63" hidden="1">
      <c r="A118" s="31" t="s">
        <v>626</v>
      </c>
      <c r="B118" s="76">
        <v>706</v>
      </c>
      <c r="C118" s="20" t="s">
        <v>109</v>
      </c>
      <c r="D118" s="7" t="s">
        <v>625</v>
      </c>
      <c r="E118" s="20"/>
      <c r="F118" s="106">
        <f>F119</f>
        <v>0</v>
      </c>
      <c r="G118" s="106">
        <f>G119</f>
        <v>0</v>
      </c>
      <c r="H118" s="106">
        <f>H119</f>
        <v>0</v>
      </c>
      <c r="I118" s="106">
        <f>I119</f>
        <v>0</v>
      </c>
    </row>
    <row r="119" spans="1:9" s="79" customFormat="1" ht="15.75" hidden="1">
      <c r="A119" s="31" t="s">
        <v>28</v>
      </c>
      <c r="B119" s="76">
        <v>706</v>
      </c>
      <c r="C119" s="20" t="s">
        <v>109</v>
      </c>
      <c r="D119" s="7" t="s">
        <v>625</v>
      </c>
      <c r="E119" s="20" t="s">
        <v>244</v>
      </c>
      <c r="F119" s="106"/>
      <c r="G119" s="106"/>
      <c r="H119" s="106"/>
      <c r="I119" s="106"/>
    </row>
    <row r="120" spans="1:9" s="79" customFormat="1" ht="78.75" hidden="1">
      <c r="A120" s="31" t="s">
        <v>542</v>
      </c>
      <c r="B120" s="76">
        <v>706</v>
      </c>
      <c r="C120" s="20" t="s">
        <v>109</v>
      </c>
      <c r="D120" s="7" t="s">
        <v>534</v>
      </c>
      <c r="E120" s="20"/>
      <c r="F120" s="106">
        <f>F121</f>
        <v>0</v>
      </c>
      <c r="G120" s="106">
        <f>G121</f>
        <v>0</v>
      </c>
      <c r="H120" s="106">
        <f>H121</f>
        <v>0</v>
      </c>
      <c r="I120" s="106">
        <f>I121</f>
        <v>0</v>
      </c>
    </row>
    <row r="121" spans="1:9" s="79" customFormat="1" ht="15.75" hidden="1">
      <c r="A121" s="31" t="s">
        <v>28</v>
      </c>
      <c r="B121" s="76">
        <v>706</v>
      </c>
      <c r="C121" s="20" t="s">
        <v>109</v>
      </c>
      <c r="D121" s="7" t="s">
        <v>534</v>
      </c>
      <c r="E121" s="20" t="s">
        <v>244</v>
      </c>
      <c r="F121" s="106"/>
      <c r="G121" s="100"/>
      <c r="H121" s="100"/>
      <c r="I121" s="100"/>
    </row>
    <row r="122" spans="1:9" s="79" customFormat="1" ht="31.5" hidden="1">
      <c r="A122" s="31" t="s">
        <v>628</v>
      </c>
      <c r="B122" s="76">
        <v>706</v>
      </c>
      <c r="C122" s="20" t="s">
        <v>109</v>
      </c>
      <c r="D122" s="7" t="s">
        <v>627</v>
      </c>
      <c r="E122" s="20"/>
      <c r="F122" s="106">
        <f>F123</f>
        <v>0</v>
      </c>
      <c r="G122" s="106">
        <f>G123</f>
        <v>0</v>
      </c>
      <c r="H122" s="106">
        <f>H123</f>
        <v>0</v>
      </c>
      <c r="I122" s="106">
        <f>I123</f>
        <v>0</v>
      </c>
    </row>
    <row r="123" spans="1:9" s="79" customFormat="1" ht="15.75" hidden="1">
      <c r="A123" s="31" t="s">
        <v>28</v>
      </c>
      <c r="B123" s="76">
        <v>706</v>
      </c>
      <c r="C123" s="20" t="s">
        <v>109</v>
      </c>
      <c r="D123" s="7" t="s">
        <v>627</v>
      </c>
      <c r="E123" s="20" t="s">
        <v>244</v>
      </c>
      <c r="F123" s="106"/>
      <c r="G123" s="106"/>
      <c r="H123" s="106"/>
      <c r="I123" s="106"/>
    </row>
    <row r="124" spans="1:9" s="79" customFormat="1" ht="47.25" hidden="1">
      <c r="A124" s="31" t="s">
        <v>543</v>
      </c>
      <c r="B124" s="76">
        <v>706</v>
      </c>
      <c r="C124" s="20" t="s">
        <v>109</v>
      </c>
      <c r="D124" s="7" t="s">
        <v>536</v>
      </c>
      <c r="E124" s="20"/>
      <c r="F124" s="106">
        <f>F125</f>
        <v>0</v>
      </c>
      <c r="G124" s="106">
        <f>G125</f>
        <v>0</v>
      </c>
      <c r="H124" s="106">
        <f>H125</f>
        <v>0</v>
      </c>
      <c r="I124" s="106">
        <f>I125</f>
        <v>0</v>
      </c>
    </row>
    <row r="125" spans="1:9" s="79" customFormat="1" ht="15.75" hidden="1">
      <c r="A125" s="31" t="s">
        <v>28</v>
      </c>
      <c r="B125" s="76">
        <v>706</v>
      </c>
      <c r="C125" s="20" t="s">
        <v>109</v>
      </c>
      <c r="D125" s="7" t="s">
        <v>536</v>
      </c>
      <c r="E125" s="20" t="s">
        <v>244</v>
      </c>
      <c r="F125" s="106"/>
      <c r="G125" s="100"/>
      <c r="H125" s="100"/>
      <c r="I125" s="100"/>
    </row>
    <row r="126" spans="1:9" s="79" customFormat="1" ht="47.25" hidden="1">
      <c r="A126" s="31" t="s">
        <v>8</v>
      </c>
      <c r="B126" s="76">
        <v>706</v>
      </c>
      <c r="C126" s="20" t="s">
        <v>109</v>
      </c>
      <c r="D126" s="7" t="s">
        <v>5</v>
      </c>
      <c r="E126" s="20"/>
      <c r="F126" s="106">
        <f>F127</f>
        <v>0</v>
      </c>
      <c r="G126" s="100">
        <f aca="true" t="shared" si="6" ref="G126:I127">G127</f>
        <v>0</v>
      </c>
      <c r="H126" s="100">
        <f t="shared" si="6"/>
        <v>0</v>
      </c>
      <c r="I126" s="100">
        <f t="shared" si="6"/>
        <v>0</v>
      </c>
    </row>
    <row r="127" spans="1:9" s="79" customFormat="1" ht="31.5" hidden="1">
      <c r="A127" s="31" t="s">
        <v>9</v>
      </c>
      <c r="B127" s="76">
        <v>706</v>
      </c>
      <c r="C127" s="20" t="s">
        <v>109</v>
      </c>
      <c r="D127" s="7" t="s">
        <v>10</v>
      </c>
      <c r="E127" s="20"/>
      <c r="F127" s="106">
        <f>F128</f>
        <v>0</v>
      </c>
      <c r="G127" s="100">
        <f t="shared" si="6"/>
        <v>0</v>
      </c>
      <c r="H127" s="100">
        <f t="shared" si="6"/>
        <v>0</v>
      </c>
      <c r="I127" s="100">
        <f t="shared" si="6"/>
        <v>0</v>
      </c>
    </row>
    <row r="128" spans="1:9" s="79" customFormat="1" ht="43.5" customHeight="1" hidden="1">
      <c r="A128" s="31" t="s">
        <v>112</v>
      </c>
      <c r="B128" s="76">
        <v>706</v>
      </c>
      <c r="C128" s="20" t="s">
        <v>109</v>
      </c>
      <c r="D128" s="7" t="s">
        <v>110</v>
      </c>
      <c r="E128" s="20"/>
      <c r="F128" s="106">
        <f>F130+F129</f>
        <v>0</v>
      </c>
      <c r="G128" s="106">
        <f>G130+G129</f>
        <v>0</v>
      </c>
      <c r="H128" s="106">
        <f>H130+H129</f>
        <v>0</v>
      </c>
      <c r="I128" s="106">
        <f>I130+I129</f>
        <v>0</v>
      </c>
    </row>
    <row r="129" spans="1:9" s="79" customFormat="1" ht="43.5" customHeight="1" hidden="1">
      <c r="A129" s="31" t="s">
        <v>216</v>
      </c>
      <c r="B129" s="76">
        <v>706</v>
      </c>
      <c r="C129" s="20" t="s">
        <v>109</v>
      </c>
      <c r="D129" s="7" t="s">
        <v>110</v>
      </c>
      <c r="E129" s="20" t="s">
        <v>215</v>
      </c>
      <c r="F129" s="106"/>
      <c r="G129" s="100"/>
      <c r="H129" s="100"/>
      <c r="I129" s="100"/>
    </row>
    <row r="130" spans="1:9" s="79" customFormat="1" ht="31.5" hidden="1">
      <c r="A130" s="31" t="s">
        <v>232</v>
      </c>
      <c r="B130" s="76">
        <v>706</v>
      </c>
      <c r="C130" s="20" t="s">
        <v>109</v>
      </c>
      <c r="D130" s="7" t="s">
        <v>110</v>
      </c>
      <c r="E130" s="20" t="s">
        <v>233</v>
      </c>
      <c r="F130" s="106"/>
      <c r="G130" s="103"/>
      <c r="H130" s="103"/>
      <c r="I130" s="103"/>
    </row>
    <row r="131" spans="1:9" s="1" customFormat="1" ht="25.5" customHeight="1">
      <c r="A131" s="31" t="s">
        <v>78</v>
      </c>
      <c r="B131" s="76">
        <v>706</v>
      </c>
      <c r="C131" s="20" t="s">
        <v>76</v>
      </c>
      <c r="D131" s="7"/>
      <c r="E131" s="20"/>
      <c r="F131" s="106">
        <f>F148+F132</f>
        <v>-1376.6321999999998</v>
      </c>
      <c r="G131" s="106">
        <f>G148+G132</f>
        <v>-7094.005</v>
      </c>
      <c r="H131" s="106">
        <f>H148+H132</f>
        <v>5703.76</v>
      </c>
      <c r="I131" s="106">
        <f>I148+I132</f>
        <v>13.612800000000107</v>
      </c>
    </row>
    <row r="132" spans="1:9" s="96" customFormat="1" ht="47.25">
      <c r="A132" s="31" t="s">
        <v>323</v>
      </c>
      <c r="B132" s="76">
        <v>706</v>
      </c>
      <c r="C132" s="20" t="s">
        <v>76</v>
      </c>
      <c r="D132" s="7" t="s">
        <v>268</v>
      </c>
      <c r="E132" s="20"/>
      <c r="F132" s="106">
        <f>F133+F142</f>
        <v>-1450.245</v>
      </c>
      <c r="G132" s="106">
        <f>G133+G142</f>
        <v>-7154.005</v>
      </c>
      <c r="H132" s="106">
        <f>H133+H142</f>
        <v>5703.76</v>
      </c>
      <c r="I132" s="106">
        <f>I133+I142</f>
        <v>0</v>
      </c>
    </row>
    <row r="133" spans="1:9" s="96" customFormat="1" ht="25.5" customHeight="1">
      <c r="A133" s="31" t="s">
        <v>325</v>
      </c>
      <c r="B133" s="76">
        <v>706</v>
      </c>
      <c r="C133" s="20" t="s">
        <v>76</v>
      </c>
      <c r="D133" s="7" t="s">
        <v>2</v>
      </c>
      <c r="E133" s="20"/>
      <c r="F133" s="112">
        <f>F140+F138+F134+F136</f>
        <v>-7154.005</v>
      </c>
      <c r="G133" s="112">
        <f>G140+G138+G134+G136</f>
        <v>-7154.005</v>
      </c>
      <c r="H133" s="112">
        <f>H140+H138+H134</f>
        <v>0</v>
      </c>
      <c r="I133" s="112">
        <f>I140+I138+I134</f>
        <v>0</v>
      </c>
    </row>
    <row r="134" spans="1:9" s="96" customFormat="1" ht="25.5" customHeight="1" hidden="1">
      <c r="A134" s="31" t="s">
        <v>583</v>
      </c>
      <c r="B134" s="76">
        <v>706</v>
      </c>
      <c r="C134" s="20" t="s">
        <v>76</v>
      </c>
      <c r="D134" s="7" t="s">
        <v>582</v>
      </c>
      <c r="E134" s="20"/>
      <c r="F134" s="112">
        <f>F135</f>
        <v>0</v>
      </c>
      <c r="G134" s="112">
        <f>G135</f>
        <v>0</v>
      </c>
      <c r="H134" s="106"/>
      <c r="I134" s="106"/>
    </row>
    <row r="135" spans="1:9" s="96" customFormat="1" ht="25.5" customHeight="1" hidden="1">
      <c r="A135" s="31" t="s">
        <v>350</v>
      </c>
      <c r="B135" s="76">
        <v>706</v>
      </c>
      <c r="C135" s="20" t="s">
        <v>76</v>
      </c>
      <c r="D135" s="7" t="s">
        <v>582</v>
      </c>
      <c r="E135" s="20" t="s">
        <v>269</v>
      </c>
      <c r="F135" s="112"/>
      <c r="G135" s="106"/>
      <c r="H135" s="106"/>
      <c r="I135" s="106"/>
    </row>
    <row r="136" spans="1:9" s="96" customFormat="1" ht="25.5" customHeight="1">
      <c r="A136" s="31" t="s">
        <v>587</v>
      </c>
      <c r="B136" s="76">
        <v>706</v>
      </c>
      <c r="C136" s="20" t="s">
        <v>76</v>
      </c>
      <c r="D136" s="7" t="s">
        <v>584</v>
      </c>
      <c r="E136" s="20"/>
      <c r="F136" s="112">
        <f>F137</f>
        <v>-6500</v>
      </c>
      <c r="G136" s="112">
        <f>G137</f>
        <v>-6500</v>
      </c>
      <c r="H136" s="106"/>
      <c r="I136" s="106"/>
    </row>
    <row r="137" spans="1:9" s="96" customFormat="1" ht="25.5" customHeight="1">
      <c r="A137" s="31" t="s">
        <v>217</v>
      </c>
      <c r="B137" s="76">
        <v>706</v>
      </c>
      <c r="C137" s="20" t="s">
        <v>76</v>
      </c>
      <c r="D137" s="7" t="s">
        <v>584</v>
      </c>
      <c r="E137" s="20" t="s">
        <v>218</v>
      </c>
      <c r="F137" s="112">
        <v>-6500</v>
      </c>
      <c r="G137" s="106">
        <v>-6500</v>
      </c>
      <c r="H137" s="106"/>
      <c r="I137" s="106"/>
    </row>
    <row r="138" spans="1:9" s="96" customFormat="1" ht="31.5">
      <c r="A138" s="31" t="s">
        <v>357</v>
      </c>
      <c r="B138" s="76">
        <v>706</v>
      </c>
      <c r="C138" s="20" t="s">
        <v>76</v>
      </c>
      <c r="D138" s="7" t="s">
        <v>356</v>
      </c>
      <c r="E138" s="20"/>
      <c r="F138" s="112">
        <f>F139</f>
        <v>-366.605</v>
      </c>
      <c r="G138" s="106">
        <f>G139</f>
        <v>-366.605</v>
      </c>
      <c r="H138" s="106">
        <f>H139</f>
        <v>0</v>
      </c>
      <c r="I138" s="106">
        <f>I139</f>
        <v>0</v>
      </c>
    </row>
    <row r="139" spans="1:9" s="96" customFormat="1" ht="31.5">
      <c r="A139" s="31" t="s">
        <v>350</v>
      </c>
      <c r="B139" s="76">
        <v>706</v>
      </c>
      <c r="C139" s="20" t="s">
        <v>76</v>
      </c>
      <c r="D139" s="7" t="s">
        <v>356</v>
      </c>
      <c r="E139" s="20" t="s">
        <v>269</v>
      </c>
      <c r="F139" s="112">
        <v>-366.605</v>
      </c>
      <c r="G139" s="106">
        <v>-366.605</v>
      </c>
      <c r="H139" s="106"/>
      <c r="I139" s="106"/>
    </row>
    <row r="140" spans="1:9" s="96" customFormat="1" ht="78.75">
      <c r="A140" s="31" t="s">
        <v>355</v>
      </c>
      <c r="B140" s="76">
        <v>706</v>
      </c>
      <c r="C140" s="20" t="s">
        <v>76</v>
      </c>
      <c r="D140" s="7" t="s">
        <v>354</v>
      </c>
      <c r="E140" s="20"/>
      <c r="F140" s="112">
        <f>F141</f>
        <v>-287.4</v>
      </c>
      <c r="G140" s="106">
        <f>G141</f>
        <v>-287.4</v>
      </c>
      <c r="H140" s="106">
        <f>H141</f>
        <v>0</v>
      </c>
      <c r="I140" s="106">
        <f>I141</f>
        <v>0</v>
      </c>
    </row>
    <row r="141" spans="1:9" s="96" customFormat="1" ht="15.75">
      <c r="A141" s="31" t="s">
        <v>217</v>
      </c>
      <c r="B141" s="76">
        <v>706</v>
      </c>
      <c r="C141" s="20" t="s">
        <v>76</v>
      </c>
      <c r="D141" s="7" t="s">
        <v>354</v>
      </c>
      <c r="E141" s="20" t="s">
        <v>218</v>
      </c>
      <c r="F141" s="112">
        <v>-287.4</v>
      </c>
      <c r="G141" s="100">
        <v>-287.4</v>
      </c>
      <c r="H141" s="100"/>
      <c r="I141" s="100"/>
    </row>
    <row r="142" spans="1:9" s="96" customFormat="1" ht="15.75">
      <c r="A142" s="31" t="s">
        <v>678</v>
      </c>
      <c r="B142" s="76">
        <v>706</v>
      </c>
      <c r="C142" s="20" t="s">
        <v>76</v>
      </c>
      <c r="D142" s="7" t="s">
        <v>675</v>
      </c>
      <c r="E142" s="20"/>
      <c r="F142" s="112">
        <f>F143+F145</f>
        <v>5703.76</v>
      </c>
      <c r="G142" s="112">
        <f>G143+G145</f>
        <v>0</v>
      </c>
      <c r="H142" s="112">
        <f>H143+H145</f>
        <v>5703.76</v>
      </c>
      <c r="I142" s="112">
        <f>I143+I145</f>
        <v>0</v>
      </c>
    </row>
    <row r="143" spans="1:9" s="96" customFormat="1" ht="47.25">
      <c r="A143" s="31" t="s">
        <v>677</v>
      </c>
      <c r="B143" s="76">
        <v>706</v>
      </c>
      <c r="C143" s="20" t="s">
        <v>76</v>
      </c>
      <c r="D143" s="7" t="s">
        <v>676</v>
      </c>
      <c r="E143" s="20"/>
      <c r="F143" s="112">
        <f>F144</f>
        <v>4200</v>
      </c>
      <c r="G143" s="112">
        <f>G144</f>
        <v>0</v>
      </c>
      <c r="H143" s="112">
        <f>H144</f>
        <v>4200</v>
      </c>
      <c r="I143" s="112">
        <f>I144</f>
        <v>0</v>
      </c>
    </row>
    <row r="144" spans="1:9" s="96" customFormat="1" ht="31.5">
      <c r="A144" s="31" t="s">
        <v>350</v>
      </c>
      <c r="B144" s="76">
        <v>706</v>
      </c>
      <c r="C144" s="20" t="s">
        <v>76</v>
      </c>
      <c r="D144" s="7" t="s">
        <v>676</v>
      </c>
      <c r="E144" s="20" t="s">
        <v>269</v>
      </c>
      <c r="F144" s="112">
        <v>4200</v>
      </c>
      <c r="G144" s="100"/>
      <c r="H144" s="100">
        <v>4200</v>
      </c>
      <c r="I144" s="100"/>
    </row>
    <row r="145" spans="1:9" s="96" customFormat="1" ht="31.5">
      <c r="A145" s="31" t="s">
        <v>680</v>
      </c>
      <c r="B145" s="76">
        <v>706</v>
      </c>
      <c r="C145" s="20" t="s">
        <v>76</v>
      </c>
      <c r="D145" s="7" t="s">
        <v>679</v>
      </c>
      <c r="E145" s="20"/>
      <c r="F145" s="112">
        <f>F146</f>
        <v>1503.76</v>
      </c>
      <c r="G145" s="112">
        <f>G146</f>
        <v>0</v>
      </c>
      <c r="H145" s="112">
        <f>H146</f>
        <v>1503.76</v>
      </c>
      <c r="I145" s="112">
        <f>I146</f>
        <v>0</v>
      </c>
    </row>
    <row r="146" spans="1:9" s="96" customFormat="1" ht="31.5">
      <c r="A146" s="31" t="s">
        <v>350</v>
      </c>
      <c r="B146" s="76">
        <v>706</v>
      </c>
      <c r="C146" s="20" t="s">
        <v>76</v>
      </c>
      <c r="D146" s="7" t="s">
        <v>679</v>
      </c>
      <c r="E146" s="20" t="s">
        <v>269</v>
      </c>
      <c r="F146" s="112">
        <v>1503.76</v>
      </c>
      <c r="G146" s="100"/>
      <c r="H146" s="100">
        <v>1503.76</v>
      </c>
      <c r="I146" s="100"/>
    </row>
    <row r="147" spans="1:9" s="79" customFormat="1" ht="57" customHeight="1">
      <c r="A147" s="31" t="s">
        <v>8</v>
      </c>
      <c r="B147" s="76">
        <v>706</v>
      </c>
      <c r="C147" s="20" t="s">
        <v>76</v>
      </c>
      <c r="D147" s="51" t="s">
        <v>5</v>
      </c>
      <c r="E147" s="52"/>
      <c r="F147" s="112">
        <f>F148</f>
        <v>73.6128000000001</v>
      </c>
      <c r="G147" s="100">
        <f aca="true" t="shared" si="7" ref="G147:I149">G148</f>
        <v>60</v>
      </c>
      <c r="H147" s="100">
        <f t="shared" si="7"/>
        <v>0</v>
      </c>
      <c r="I147" s="100">
        <f t="shared" si="7"/>
        <v>13.612800000000107</v>
      </c>
    </row>
    <row r="148" spans="1:9" s="79" customFormat="1" ht="15.75">
      <c r="A148" s="31" t="s">
        <v>7</v>
      </c>
      <c r="B148" s="76">
        <v>706</v>
      </c>
      <c r="C148" s="20" t="s">
        <v>76</v>
      </c>
      <c r="D148" s="7" t="s">
        <v>6</v>
      </c>
      <c r="E148" s="52"/>
      <c r="F148" s="112">
        <f>F149+F153+F155+F157+F159+F151</f>
        <v>73.6128000000001</v>
      </c>
      <c r="G148" s="112">
        <f>G149+G153+G155+G157+G159+G151</f>
        <v>60</v>
      </c>
      <c r="H148" s="112">
        <f>H149+H153+H155+H157+H159+H151</f>
        <v>0</v>
      </c>
      <c r="I148" s="112">
        <f>I149+I153+I155+I157+I159+I151</f>
        <v>13.612800000000107</v>
      </c>
    </row>
    <row r="149" spans="1:9" s="79" customFormat="1" ht="38.25" customHeight="1" hidden="1">
      <c r="A149" s="53" t="s">
        <v>198</v>
      </c>
      <c r="B149" s="76">
        <v>706</v>
      </c>
      <c r="C149" s="20" t="s">
        <v>76</v>
      </c>
      <c r="D149" s="51" t="s">
        <v>24</v>
      </c>
      <c r="E149" s="52"/>
      <c r="F149" s="112">
        <f>F150</f>
        <v>0</v>
      </c>
      <c r="G149" s="100">
        <f t="shared" si="7"/>
        <v>0</v>
      </c>
      <c r="H149" s="100">
        <f t="shared" si="7"/>
        <v>0</v>
      </c>
      <c r="I149" s="100">
        <f t="shared" si="7"/>
        <v>0</v>
      </c>
    </row>
    <row r="150" spans="1:9" s="79" customFormat="1" ht="31.5" hidden="1">
      <c r="A150" s="53" t="s">
        <v>270</v>
      </c>
      <c r="B150" s="76">
        <v>706</v>
      </c>
      <c r="C150" s="20" t="s">
        <v>76</v>
      </c>
      <c r="D150" s="51" t="s">
        <v>24</v>
      </c>
      <c r="E150" s="52" t="s">
        <v>269</v>
      </c>
      <c r="F150" s="106"/>
      <c r="G150" s="116"/>
      <c r="H150" s="116"/>
      <c r="I150" s="116"/>
    </row>
    <row r="151" spans="1:9" s="79" customFormat="1" ht="31.5">
      <c r="A151" s="53" t="s">
        <v>617</v>
      </c>
      <c r="B151" s="76">
        <v>706</v>
      </c>
      <c r="C151" s="20" t="s">
        <v>76</v>
      </c>
      <c r="D151" s="51" t="s">
        <v>616</v>
      </c>
      <c r="E151" s="52"/>
      <c r="F151" s="106">
        <f>F152</f>
        <v>617.38966</v>
      </c>
      <c r="G151" s="106">
        <f>G152</f>
        <v>0</v>
      </c>
      <c r="H151" s="106">
        <f>H152</f>
        <v>0</v>
      </c>
      <c r="I151" s="106">
        <f>I152</f>
        <v>617.38966</v>
      </c>
    </row>
    <row r="152" spans="1:9" s="79" customFormat="1" ht="31.5">
      <c r="A152" s="53" t="s">
        <v>270</v>
      </c>
      <c r="B152" s="76">
        <v>706</v>
      </c>
      <c r="C152" s="20" t="s">
        <v>76</v>
      </c>
      <c r="D152" s="51" t="s">
        <v>616</v>
      </c>
      <c r="E152" s="52" t="s">
        <v>269</v>
      </c>
      <c r="F152" s="106">
        <v>617.38966</v>
      </c>
      <c r="G152" s="173"/>
      <c r="H152" s="173"/>
      <c r="I152" s="173">
        <v>617.38966</v>
      </c>
    </row>
    <row r="153" spans="1:9" s="79" customFormat="1" ht="15.75">
      <c r="A153" s="53" t="s">
        <v>346</v>
      </c>
      <c r="B153" s="76">
        <v>706</v>
      </c>
      <c r="C153" s="20" t="s">
        <v>76</v>
      </c>
      <c r="D153" s="51" t="s">
        <v>342</v>
      </c>
      <c r="E153" s="52"/>
      <c r="F153" s="106">
        <f>F154</f>
        <v>-499.9994</v>
      </c>
      <c r="G153" s="106">
        <f>G154</f>
        <v>0</v>
      </c>
      <c r="H153" s="106">
        <f>H154</f>
        <v>0</v>
      </c>
      <c r="I153" s="106">
        <f>I154</f>
        <v>-499.9994</v>
      </c>
    </row>
    <row r="154" spans="1:9" s="79" customFormat="1" ht="31.5">
      <c r="A154" s="53" t="s">
        <v>270</v>
      </c>
      <c r="B154" s="76">
        <v>706</v>
      </c>
      <c r="C154" s="20" t="s">
        <v>76</v>
      </c>
      <c r="D154" s="51" t="s">
        <v>342</v>
      </c>
      <c r="E154" s="52" t="s">
        <v>269</v>
      </c>
      <c r="F154" s="106">
        <v>-499.9994</v>
      </c>
      <c r="G154" s="116"/>
      <c r="H154" s="116"/>
      <c r="I154" s="116">
        <v>-499.9994</v>
      </c>
    </row>
    <row r="155" spans="1:9" s="79" customFormat="1" ht="15.75">
      <c r="A155" s="53" t="s">
        <v>344</v>
      </c>
      <c r="B155" s="76">
        <v>706</v>
      </c>
      <c r="C155" s="20" t="s">
        <v>76</v>
      </c>
      <c r="D155" s="51" t="s">
        <v>340</v>
      </c>
      <c r="E155" s="52"/>
      <c r="F155" s="106">
        <f>F156</f>
        <v>-149.95486</v>
      </c>
      <c r="G155" s="106">
        <f>G156</f>
        <v>60</v>
      </c>
      <c r="H155" s="106">
        <f>H156</f>
        <v>0</v>
      </c>
      <c r="I155" s="106">
        <f>I156</f>
        <v>-209.95486</v>
      </c>
    </row>
    <row r="156" spans="1:9" s="79" customFormat="1" ht="31.5">
      <c r="A156" s="53" t="s">
        <v>270</v>
      </c>
      <c r="B156" s="76">
        <v>706</v>
      </c>
      <c r="C156" s="20" t="s">
        <v>76</v>
      </c>
      <c r="D156" s="51" t="s">
        <v>340</v>
      </c>
      <c r="E156" s="52" t="s">
        <v>269</v>
      </c>
      <c r="F156" s="106">
        <f>60-209.95486</f>
        <v>-149.95486</v>
      </c>
      <c r="G156" s="116">
        <v>60</v>
      </c>
      <c r="H156" s="116"/>
      <c r="I156" s="116">
        <v>-209.95486</v>
      </c>
    </row>
    <row r="157" spans="1:9" s="79" customFormat="1" ht="47.25">
      <c r="A157" s="53" t="s">
        <v>351</v>
      </c>
      <c r="B157" s="76">
        <v>706</v>
      </c>
      <c r="C157" s="20" t="s">
        <v>76</v>
      </c>
      <c r="D157" s="51" t="s">
        <v>341</v>
      </c>
      <c r="E157" s="52"/>
      <c r="F157" s="106">
        <f>F158</f>
        <v>106.1774</v>
      </c>
      <c r="G157" s="106">
        <f>G158</f>
        <v>0</v>
      </c>
      <c r="H157" s="106">
        <f>H158</f>
        <v>0</v>
      </c>
      <c r="I157" s="106">
        <f>I158</f>
        <v>106.1774</v>
      </c>
    </row>
    <row r="158" spans="1:9" s="79" customFormat="1" ht="31.5">
      <c r="A158" s="53" t="s">
        <v>270</v>
      </c>
      <c r="B158" s="76">
        <v>706</v>
      </c>
      <c r="C158" s="20" t="s">
        <v>76</v>
      </c>
      <c r="D158" s="51" t="s">
        <v>341</v>
      </c>
      <c r="E158" s="52" t="s">
        <v>269</v>
      </c>
      <c r="F158" s="106">
        <v>106.1774</v>
      </c>
      <c r="G158" s="116"/>
      <c r="H158" s="116"/>
      <c r="I158" s="116">
        <v>106.1774</v>
      </c>
    </row>
    <row r="159" spans="1:9" s="79" customFormat="1" ht="15.75" hidden="1">
      <c r="A159" s="53" t="s">
        <v>352</v>
      </c>
      <c r="B159" s="76">
        <v>706</v>
      </c>
      <c r="C159" s="20" t="s">
        <v>76</v>
      </c>
      <c r="D159" s="51" t="s">
        <v>343</v>
      </c>
      <c r="E159" s="52"/>
      <c r="F159" s="106">
        <f>F160</f>
        <v>0</v>
      </c>
      <c r="G159" s="106">
        <f>G160</f>
        <v>0</v>
      </c>
      <c r="H159" s="106">
        <f>H160</f>
        <v>0</v>
      </c>
      <c r="I159" s="106">
        <f>I160</f>
        <v>0</v>
      </c>
    </row>
    <row r="160" spans="1:9" s="79" customFormat="1" ht="31.5" hidden="1">
      <c r="A160" s="53" t="s">
        <v>270</v>
      </c>
      <c r="B160" s="76">
        <v>706</v>
      </c>
      <c r="C160" s="20" t="s">
        <v>76</v>
      </c>
      <c r="D160" s="51" t="s">
        <v>343</v>
      </c>
      <c r="E160" s="52" t="s">
        <v>269</v>
      </c>
      <c r="F160" s="106"/>
      <c r="G160" s="116"/>
      <c r="H160" s="116"/>
      <c r="I160" s="116"/>
    </row>
    <row r="161" spans="1:9" ht="15.75" hidden="1">
      <c r="A161" s="53" t="s">
        <v>97</v>
      </c>
      <c r="B161" s="76">
        <v>706</v>
      </c>
      <c r="C161" s="52" t="s">
        <v>96</v>
      </c>
      <c r="D161" s="52"/>
      <c r="E161" s="52"/>
      <c r="F161" s="112">
        <f>F165+F162</f>
        <v>0</v>
      </c>
      <c r="G161" s="112">
        <f>G165+G162</f>
        <v>0</v>
      </c>
      <c r="H161" s="112">
        <f>H165+H162</f>
        <v>0</v>
      </c>
      <c r="I161" s="112">
        <f>I165+I162</f>
        <v>0</v>
      </c>
    </row>
    <row r="162" spans="1:9" ht="47.25" hidden="1">
      <c r="A162" s="53" t="s">
        <v>338</v>
      </c>
      <c r="B162" s="76">
        <v>706</v>
      </c>
      <c r="C162" s="51" t="s">
        <v>96</v>
      </c>
      <c r="D162" s="52" t="s">
        <v>239</v>
      </c>
      <c r="E162" s="52"/>
      <c r="F162" s="112">
        <f aca="true" t="shared" si="8" ref="F162:I163">F163</f>
        <v>0</v>
      </c>
      <c r="G162" s="112">
        <f t="shared" si="8"/>
        <v>0</v>
      </c>
      <c r="H162" s="112">
        <f t="shared" si="8"/>
        <v>0</v>
      </c>
      <c r="I162" s="112">
        <f t="shared" si="8"/>
        <v>0</v>
      </c>
    </row>
    <row r="163" spans="1:9" ht="47.25" hidden="1">
      <c r="A163" s="53" t="s">
        <v>119</v>
      </c>
      <c r="B163" s="76">
        <v>706</v>
      </c>
      <c r="C163" s="51" t="s">
        <v>96</v>
      </c>
      <c r="D163" s="52" t="s">
        <v>648</v>
      </c>
      <c r="E163" s="52"/>
      <c r="F163" s="112">
        <f t="shared" si="8"/>
        <v>0</v>
      </c>
      <c r="G163" s="112">
        <f t="shared" si="8"/>
        <v>0</v>
      </c>
      <c r="H163" s="112">
        <f t="shared" si="8"/>
        <v>0</v>
      </c>
      <c r="I163" s="112">
        <f t="shared" si="8"/>
        <v>0</v>
      </c>
    </row>
    <row r="164" spans="1:9" ht="15.75" hidden="1">
      <c r="A164" s="53" t="s">
        <v>28</v>
      </c>
      <c r="B164" s="76">
        <v>706</v>
      </c>
      <c r="C164" s="51" t="s">
        <v>96</v>
      </c>
      <c r="D164" s="52" t="s">
        <v>648</v>
      </c>
      <c r="E164" s="52" t="s">
        <v>244</v>
      </c>
      <c r="F164" s="112"/>
      <c r="G164" s="100"/>
      <c r="H164" s="100"/>
      <c r="I164" s="100"/>
    </row>
    <row r="165" spans="1:9" ht="47.25" hidden="1">
      <c r="A165" s="31" t="s">
        <v>134</v>
      </c>
      <c r="B165" s="76">
        <v>706</v>
      </c>
      <c r="C165" s="51" t="s">
        <v>96</v>
      </c>
      <c r="D165" s="52" t="s">
        <v>268</v>
      </c>
      <c r="E165" s="52"/>
      <c r="F165" s="112">
        <f>F166</f>
        <v>0</v>
      </c>
      <c r="G165" s="100">
        <f>G166</f>
        <v>0</v>
      </c>
      <c r="H165" s="100">
        <f>H166</f>
        <v>0</v>
      </c>
      <c r="I165" s="100">
        <f>I166</f>
        <v>0</v>
      </c>
    </row>
    <row r="166" spans="1:9" ht="15.75" hidden="1">
      <c r="A166" s="31" t="s">
        <v>135</v>
      </c>
      <c r="B166" s="76">
        <v>706</v>
      </c>
      <c r="C166" s="51" t="s">
        <v>96</v>
      </c>
      <c r="D166" s="52" t="s">
        <v>2</v>
      </c>
      <c r="E166" s="52"/>
      <c r="F166" s="112">
        <f>F167+F169</f>
        <v>0</v>
      </c>
      <c r="G166" s="100">
        <f>G167+G169</f>
        <v>0</v>
      </c>
      <c r="H166" s="100">
        <f>H167+H169</f>
        <v>0</v>
      </c>
      <c r="I166" s="100">
        <f>I167+I169</f>
        <v>0</v>
      </c>
    </row>
    <row r="167" spans="1:9" ht="15.75" hidden="1">
      <c r="A167" s="53" t="s">
        <v>118</v>
      </c>
      <c r="B167" s="76">
        <v>706</v>
      </c>
      <c r="C167" s="51" t="s">
        <v>96</v>
      </c>
      <c r="D167" s="52" t="s">
        <v>3</v>
      </c>
      <c r="E167" s="52"/>
      <c r="F167" s="112">
        <f>F168</f>
        <v>0</v>
      </c>
      <c r="G167" s="100">
        <f>G168</f>
        <v>0</v>
      </c>
      <c r="H167" s="100">
        <f>H168</f>
        <v>0</v>
      </c>
      <c r="I167" s="100">
        <f>I168</f>
        <v>0</v>
      </c>
    </row>
    <row r="168" spans="1:9" ht="31.5" hidden="1">
      <c r="A168" s="53" t="s">
        <v>216</v>
      </c>
      <c r="B168" s="76">
        <v>706</v>
      </c>
      <c r="C168" s="51" t="s">
        <v>96</v>
      </c>
      <c r="D168" s="52" t="s">
        <v>3</v>
      </c>
      <c r="E168" s="52" t="s">
        <v>215</v>
      </c>
      <c r="F168" s="112"/>
      <c r="G168" s="103"/>
      <c r="H168" s="103"/>
      <c r="I168" s="103"/>
    </row>
    <row r="169" spans="1:9" ht="47.25" hidden="1">
      <c r="A169" s="53" t="s">
        <v>289</v>
      </c>
      <c r="B169" s="76">
        <v>706</v>
      </c>
      <c r="C169" s="51" t="s">
        <v>96</v>
      </c>
      <c r="D169" s="52" t="s">
        <v>288</v>
      </c>
      <c r="E169" s="52"/>
      <c r="F169" s="112">
        <f>F170</f>
        <v>0</v>
      </c>
      <c r="G169" s="100">
        <f>G170</f>
        <v>0</v>
      </c>
      <c r="H169" s="100">
        <f>H170</f>
        <v>0</v>
      </c>
      <c r="I169" s="100">
        <f>I170</f>
        <v>0</v>
      </c>
    </row>
    <row r="170" spans="1:9" ht="15.75" hidden="1">
      <c r="A170" s="53" t="s">
        <v>28</v>
      </c>
      <c r="B170" s="76">
        <v>706</v>
      </c>
      <c r="C170" s="51" t="s">
        <v>96</v>
      </c>
      <c r="D170" s="52" t="s">
        <v>288</v>
      </c>
      <c r="E170" s="52" t="s">
        <v>244</v>
      </c>
      <c r="F170" s="112"/>
      <c r="G170" s="103"/>
      <c r="H170" s="103"/>
      <c r="I170" s="103"/>
    </row>
    <row r="171" spans="1:9" ht="15.75">
      <c r="A171" s="53" t="s">
        <v>563</v>
      </c>
      <c r="B171" s="76">
        <v>706</v>
      </c>
      <c r="C171" s="51" t="s">
        <v>561</v>
      </c>
      <c r="D171" s="52"/>
      <c r="E171" s="52"/>
      <c r="F171" s="112">
        <f>F172</f>
        <v>-29.45</v>
      </c>
      <c r="G171" s="106">
        <f aca="true" t="shared" si="9" ref="G171:I173">G172</f>
        <v>-29.45</v>
      </c>
      <c r="H171" s="106">
        <f t="shared" si="9"/>
        <v>0</v>
      </c>
      <c r="I171" s="106">
        <f t="shared" si="9"/>
        <v>0</v>
      </c>
    </row>
    <row r="172" spans="1:9" ht="47.25">
      <c r="A172" s="53" t="s">
        <v>323</v>
      </c>
      <c r="B172" s="76">
        <v>706</v>
      </c>
      <c r="C172" s="51" t="s">
        <v>561</v>
      </c>
      <c r="D172" s="52" t="s">
        <v>268</v>
      </c>
      <c r="E172" s="52"/>
      <c r="F172" s="112">
        <f>F173</f>
        <v>-29.45</v>
      </c>
      <c r="G172" s="106">
        <f t="shared" si="9"/>
        <v>-29.45</v>
      </c>
      <c r="H172" s="106">
        <f t="shared" si="9"/>
        <v>0</v>
      </c>
      <c r="I172" s="106">
        <f t="shared" si="9"/>
        <v>0</v>
      </c>
    </row>
    <row r="173" spans="1:9" ht="15.75">
      <c r="A173" s="53" t="s">
        <v>325</v>
      </c>
      <c r="B173" s="76">
        <v>706</v>
      </c>
      <c r="C173" s="51" t="s">
        <v>561</v>
      </c>
      <c r="D173" s="52" t="s">
        <v>2</v>
      </c>
      <c r="E173" s="52"/>
      <c r="F173" s="112">
        <f>F174</f>
        <v>-29.45</v>
      </c>
      <c r="G173" s="106">
        <f t="shared" si="9"/>
        <v>-29.45</v>
      </c>
      <c r="H173" s="106">
        <f t="shared" si="9"/>
        <v>0</v>
      </c>
      <c r="I173" s="106">
        <f t="shared" si="9"/>
        <v>0</v>
      </c>
    </row>
    <row r="174" spans="1:9" ht="94.5">
      <c r="A174" s="53" t="s">
        <v>564</v>
      </c>
      <c r="B174" s="76">
        <v>706</v>
      </c>
      <c r="C174" s="51" t="s">
        <v>561</v>
      </c>
      <c r="D174" s="52" t="s">
        <v>562</v>
      </c>
      <c r="E174" s="52"/>
      <c r="F174" s="112">
        <f>F176+F175</f>
        <v>-29.45</v>
      </c>
      <c r="G174" s="112">
        <f>G176+G175</f>
        <v>-29.45</v>
      </c>
      <c r="H174" s="112">
        <f>H176+H175</f>
        <v>0</v>
      </c>
      <c r="I174" s="112">
        <f>I176+I175</f>
        <v>0</v>
      </c>
    </row>
    <row r="175" spans="1:9" ht="31.5">
      <c r="A175" s="53" t="s">
        <v>216</v>
      </c>
      <c r="B175" s="76">
        <v>706</v>
      </c>
      <c r="C175" s="51" t="s">
        <v>561</v>
      </c>
      <c r="D175" s="52" t="s">
        <v>562</v>
      </c>
      <c r="E175" s="52" t="s">
        <v>215</v>
      </c>
      <c r="F175" s="112">
        <v>-29.45</v>
      </c>
      <c r="G175" s="106">
        <v>-29.45</v>
      </c>
      <c r="H175" s="106"/>
      <c r="I175" s="106"/>
    </row>
    <row r="176" spans="1:9" ht="15.75" hidden="1">
      <c r="A176" s="53" t="s">
        <v>217</v>
      </c>
      <c r="B176" s="76">
        <v>706</v>
      </c>
      <c r="C176" s="51" t="s">
        <v>561</v>
      </c>
      <c r="D176" s="52" t="s">
        <v>562</v>
      </c>
      <c r="E176" s="52" t="s">
        <v>218</v>
      </c>
      <c r="F176" s="112"/>
      <c r="G176" s="103"/>
      <c r="H176" s="103"/>
      <c r="I176" s="103"/>
    </row>
    <row r="177" spans="1:9" ht="15.75" hidden="1">
      <c r="A177" s="78" t="s">
        <v>586</v>
      </c>
      <c r="B177" s="26">
        <v>706</v>
      </c>
      <c r="C177" s="36" t="s">
        <v>38</v>
      </c>
      <c r="D177" s="37"/>
      <c r="E177" s="37"/>
      <c r="F177" s="114">
        <f>F178</f>
        <v>0</v>
      </c>
      <c r="G177" s="114">
        <f aca="true" t="shared" si="10" ref="G177:I179">G178</f>
        <v>0</v>
      </c>
      <c r="H177" s="114">
        <f t="shared" si="10"/>
        <v>0</v>
      </c>
      <c r="I177" s="114">
        <f t="shared" si="10"/>
        <v>0</v>
      </c>
    </row>
    <row r="178" spans="1:9" ht="15.75" hidden="1">
      <c r="A178" s="53" t="s">
        <v>181</v>
      </c>
      <c r="B178" s="76">
        <v>706</v>
      </c>
      <c r="C178" s="51" t="s">
        <v>39</v>
      </c>
      <c r="D178" s="52"/>
      <c r="E178" s="52"/>
      <c r="F178" s="112">
        <f>F179</f>
        <v>0</v>
      </c>
      <c r="G178" s="112">
        <f t="shared" si="10"/>
        <v>0</v>
      </c>
      <c r="H178" s="112">
        <f t="shared" si="10"/>
        <v>0</v>
      </c>
      <c r="I178" s="112">
        <f t="shared" si="10"/>
        <v>0</v>
      </c>
    </row>
    <row r="179" spans="1:9" ht="47.25" hidden="1">
      <c r="A179" s="53" t="s">
        <v>119</v>
      </c>
      <c r="B179" s="76">
        <v>706</v>
      </c>
      <c r="C179" s="51" t="s">
        <v>39</v>
      </c>
      <c r="D179" s="52" t="s">
        <v>585</v>
      </c>
      <c r="E179" s="52"/>
      <c r="F179" s="112">
        <f>F180</f>
        <v>0</v>
      </c>
      <c r="G179" s="112">
        <f t="shared" si="10"/>
        <v>0</v>
      </c>
      <c r="H179" s="112">
        <f t="shared" si="10"/>
        <v>0</v>
      </c>
      <c r="I179" s="112">
        <f>I180</f>
        <v>0</v>
      </c>
    </row>
    <row r="180" spans="1:9" ht="15.75" hidden="1">
      <c r="A180" s="53" t="s">
        <v>28</v>
      </c>
      <c r="B180" s="76">
        <v>706</v>
      </c>
      <c r="C180" s="51" t="s">
        <v>39</v>
      </c>
      <c r="D180" s="52" t="s">
        <v>585</v>
      </c>
      <c r="E180" s="52" t="s">
        <v>244</v>
      </c>
      <c r="F180" s="112"/>
      <c r="G180" s="103"/>
      <c r="H180" s="103"/>
      <c r="I180" s="103"/>
    </row>
    <row r="181" spans="1:9" s="77" customFormat="1" ht="15.75">
      <c r="A181" s="75" t="s">
        <v>43</v>
      </c>
      <c r="B181" s="76">
        <v>706</v>
      </c>
      <c r="C181" s="58" t="s">
        <v>185</v>
      </c>
      <c r="D181" s="58"/>
      <c r="E181" s="58"/>
      <c r="F181" s="111">
        <f>F187+F182+F208</f>
        <v>-71.67129</v>
      </c>
      <c r="G181" s="115">
        <f>G187+G182+G208</f>
        <v>-71.67129</v>
      </c>
      <c r="H181" s="115">
        <f>H187+H182+H208</f>
        <v>0</v>
      </c>
      <c r="I181" s="115">
        <f>I187+I182+I208</f>
        <v>0</v>
      </c>
    </row>
    <row r="182" spans="1:9" s="77" customFormat="1" ht="27.75" customHeight="1" hidden="1">
      <c r="A182" s="31" t="s">
        <v>163</v>
      </c>
      <c r="B182" s="76">
        <v>706</v>
      </c>
      <c r="C182" s="20" t="s">
        <v>162</v>
      </c>
      <c r="D182" s="58"/>
      <c r="E182" s="58"/>
      <c r="F182" s="106">
        <f>F186</f>
        <v>0</v>
      </c>
      <c r="G182" s="100">
        <f>G186</f>
        <v>0</v>
      </c>
      <c r="H182" s="100">
        <f>H186</f>
        <v>0</v>
      </c>
      <c r="I182" s="100">
        <f>I186</f>
        <v>0</v>
      </c>
    </row>
    <row r="183" spans="1:9" s="77" customFormat="1" ht="31.5" hidden="1">
      <c r="A183" s="53" t="s">
        <v>64</v>
      </c>
      <c r="B183" s="76">
        <v>706</v>
      </c>
      <c r="C183" s="20" t="s">
        <v>162</v>
      </c>
      <c r="D183" s="20" t="s">
        <v>253</v>
      </c>
      <c r="E183" s="58"/>
      <c r="F183" s="112">
        <f>F185</f>
        <v>0</v>
      </c>
      <c r="G183" s="100">
        <f>G185</f>
        <v>0</v>
      </c>
      <c r="H183" s="100">
        <f>H185</f>
        <v>0</v>
      </c>
      <c r="I183" s="100">
        <f>I185</f>
        <v>0</v>
      </c>
    </row>
    <row r="184" spans="1:9" s="77" customFormat="1" ht="32.25" customHeight="1" hidden="1">
      <c r="A184" s="31" t="s">
        <v>145</v>
      </c>
      <c r="B184" s="76">
        <v>706</v>
      </c>
      <c r="C184" s="7" t="s">
        <v>162</v>
      </c>
      <c r="D184" s="20" t="s">
        <v>0</v>
      </c>
      <c r="E184" s="58"/>
      <c r="F184" s="112">
        <f>F183</f>
        <v>0</v>
      </c>
      <c r="G184" s="100">
        <f>G183</f>
        <v>0</v>
      </c>
      <c r="H184" s="100">
        <f>H183</f>
        <v>0</v>
      </c>
      <c r="I184" s="100">
        <f>I183</f>
        <v>0</v>
      </c>
    </row>
    <row r="185" spans="1:9" s="77" customFormat="1" ht="15.75" hidden="1">
      <c r="A185" s="31" t="s">
        <v>151</v>
      </c>
      <c r="B185" s="76">
        <v>706</v>
      </c>
      <c r="C185" s="20" t="s">
        <v>162</v>
      </c>
      <c r="D185" s="7" t="s">
        <v>25</v>
      </c>
      <c r="E185" s="58"/>
      <c r="F185" s="112">
        <f>F186</f>
        <v>0</v>
      </c>
      <c r="G185" s="100">
        <f>G186</f>
        <v>0</v>
      </c>
      <c r="H185" s="100">
        <f>H186</f>
        <v>0</v>
      </c>
      <c r="I185" s="100">
        <f>I186</f>
        <v>0</v>
      </c>
    </row>
    <row r="186" spans="1:9" s="77" customFormat="1" ht="15.75" hidden="1">
      <c r="A186" s="53" t="s">
        <v>249</v>
      </c>
      <c r="B186" s="76">
        <v>706</v>
      </c>
      <c r="C186" s="20" t="s">
        <v>162</v>
      </c>
      <c r="D186" s="7" t="s">
        <v>25</v>
      </c>
      <c r="E186" s="20" t="s">
        <v>248</v>
      </c>
      <c r="F186" s="112"/>
      <c r="G186" s="116"/>
      <c r="H186" s="116"/>
      <c r="I186" s="116"/>
    </row>
    <row r="187" spans="1:9" ht="15.75">
      <c r="A187" s="53" t="s">
        <v>188</v>
      </c>
      <c r="B187" s="76">
        <v>706</v>
      </c>
      <c r="C187" s="52" t="s">
        <v>189</v>
      </c>
      <c r="D187" s="52"/>
      <c r="E187" s="52"/>
      <c r="F187" s="112">
        <f>F189+F193</f>
        <v>-71.67129</v>
      </c>
      <c r="G187" s="112">
        <f>G189+G193</f>
        <v>-71.67129</v>
      </c>
      <c r="H187" s="112">
        <f>H189+H193</f>
        <v>0</v>
      </c>
      <c r="I187" s="112">
        <f>I189+I193</f>
        <v>0</v>
      </c>
    </row>
    <row r="188" spans="1:9" ht="47.25" hidden="1">
      <c r="A188" s="53" t="s">
        <v>63</v>
      </c>
      <c r="B188" s="76">
        <v>706</v>
      </c>
      <c r="C188" s="52" t="s">
        <v>189</v>
      </c>
      <c r="D188" s="52" t="s">
        <v>243</v>
      </c>
      <c r="E188" s="52"/>
      <c r="F188" s="112">
        <f>F189</f>
        <v>0</v>
      </c>
      <c r="G188" s="100">
        <f aca="true" t="shared" si="11" ref="G188:I189">G189</f>
        <v>0</v>
      </c>
      <c r="H188" s="100">
        <f t="shared" si="11"/>
        <v>0</v>
      </c>
      <c r="I188" s="100">
        <f t="shared" si="11"/>
        <v>0</v>
      </c>
    </row>
    <row r="189" spans="1:9" ht="24" customHeight="1" hidden="1">
      <c r="A189" s="53" t="s">
        <v>199</v>
      </c>
      <c r="B189" s="76">
        <v>706</v>
      </c>
      <c r="C189" s="52" t="s">
        <v>189</v>
      </c>
      <c r="D189" s="51" t="s">
        <v>26</v>
      </c>
      <c r="E189" s="52"/>
      <c r="F189" s="112">
        <f>F190</f>
        <v>0</v>
      </c>
      <c r="G189" s="100">
        <f t="shared" si="11"/>
        <v>0</v>
      </c>
      <c r="H189" s="100">
        <f t="shared" si="11"/>
        <v>0</v>
      </c>
      <c r="I189" s="100">
        <f t="shared" si="11"/>
        <v>0</v>
      </c>
    </row>
    <row r="190" spans="1:9" ht="31.5" hidden="1">
      <c r="A190" s="53" t="s">
        <v>232</v>
      </c>
      <c r="B190" s="76">
        <v>706</v>
      </c>
      <c r="C190" s="52" t="s">
        <v>189</v>
      </c>
      <c r="D190" s="51" t="s">
        <v>26</v>
      </c>
      <c r="E190" s="52" t="s">
        <v>233</v>
      </c>
      <c r="F190" s="112"/>
      <c r="G190" s="103"/>
      <c r="H190" s="103"/>
      <c r="I190" s="103"/>
    </row>
    <row r="191" spans="1:9" ht="47.25" hidden="1">
      <c r="A191" s="53" t="s">
        <v>201</v>
      </c>
      <c r="B191" s="76">
        <v>706</v>
      </c>
      <c r="C191" s="52" t="s">
        <v>189</v>
      </c>
      <c r="D191" s="52" t="s">
        <v>231</v>
      </c>
      <c r="E191" s="52"/>
      <c r="F191" s="112">
        <f>F192</f>
        <v>0</v>
      </c>
      <c r="G191" s="100">
        <f>G192</f>
        <v>0</v>
      </c>
      <c r="H191" s="100">
        <f>H192</f>
        <v>0</v>
      </c>
      <c r="I191" s="100">
        <f>I192</f>
        <v>0</v>
      </c>
    </row>
    <row r="192" spans="1:9" ht="15.75" hidden="1">
      <c r="A192" s="53" t="s">
        <v>249</v>
      </c>
      <c r="B192" s="76">
        <v>706</v>
      </c>
      <c r="C192" s="52" t="s">
        <v>189</v>
      </c>
      <c r="D192" s="52" t="s">
        <v>231</v>
      </c>
      <c r="E192" s="52" t="s">
        <v>248</v>
      </c>
      <c r="F192" s="112"/>
      <c r="G192" s="103"/>
      <c r="H192" s="103"/>
      <c r="I192" s="103"/>
    </row>
    <row r="193" spans="1:9" ht="31.5">
      <c r="A193" s="31" t="s">
        <v>137</v>
      </c>
      <c r="B193" s="76">
        <v>706</v>
      </c>
      <c r="C193" s="52" t="s">
        <v>189</v>
      </c>
      <c r="D193" s="52" t="s">
        <v>257</v>
      </c>
      <c r="E193" s="52"/>
      <c r="F193" s="112">
        <f>F194</f>
        <v>-71.67129</v>
      </c>
      <c r="G193" s="112">
        <f>G194</f>
        <v>-71.67129</v>
      </c>
      <c r="H193" s="112">
        <f>H194</f>
        <v>0</v>
      </c>
      <c r="I193" s="112">
        <f>I194</f>
        <v>0</v>
      </c>
    </row>
    <row r="194" spans="1:9" ht="31.5">
      <c r="A194" s="31" t="s">
        <v>138</v>
      </c>
      <c r="B194" s="76">
        <v>706</v>
      </c>
      <c r="C194" s="52" t="s">
        <v>189</v>
      </c>
      <c r="D194" s="52" t="s">
        <v>4</v>
      </c>
      <c r="E194" s="52"/>
      <c r="F194" s="112">
        <f>F195+F203+F205+F201+F197+F199</f>
        <v>-71.67129</v>
      </c>
      <c r="G194" s="112">
        <f>G195+G203+G205+G201+G197+G199</f>
        <v>-71.67129</v>
      </c>
      <c r="H194" s="112">
        <f>H195+H203+H205+H201+H197+H199</f>
        <v>0</v>
      </c>
      <c r="I194" s="112">
        <f>I195+I203+I205+I201+I197+I199</f>
        <v>0</v>
      </c>
    </row>
    <row r="195" spans="1:9" ht="47.25" hidden="1">
      <c r="A195" s="31" t="s">
        <v>576</v>
      </c>
      <c r="B195" s="76">
        <v>706</v>
      </c>
      <c r="C195" s="52" t="s">
        <v>189</v>
      </c>
      <c r="D195" s="52" t="s">
        <v>575</v>
      </c>
      <c r="E195" s="52"/>
      <c r="F195" s="112">
        <f>F196</f>
        <v>0</v>
      </c>
      <c r="G195" s="112">
        <f>G196</f>
        <v>0</v>
      </c>
      <c r="H195" s="112">
        <f>H196</f>
        <v>0</v>
      </c>
      <c r="I195" s="112">
        <f>I196</f>
        <v>0</v>
      </c>
    </row>
    <row r="196" spans="1:9" ht="15.75" hidden="1">
      <c r="A196" s="31" t="s">
        <v>249</v>
      </c>
      <c r="B196" s="76">
        <v>706</v>
      </c>
      <c r="C196" s="52" t="s">
        <v>189</v>
      </c>
      <c r="D196" s="52" t="s">
        <v>575</v>
      </c>
      <c r="E196" s="52" t="s">
        <v>248</v>
      </c>
      <c r="F196" s="112"/>
      <c r="G196" s="112"/>
      <c r="H196" s="112"/>
      <c r="I196" s="112"/>
    </row>
    <row r="197" spans="1:9" ht="47.25" hidden="1">
      <c r="A197" s="31" t="s">
        <v>581</v>
      </c>
      <c r="B197" s="76">
        <v>706</v>
      </c>
      <c r="C197" s="52" t="s">
        <v>189</v>
      </c>
      <c r="D197" s="52" t="s">
        <v>580</v>
      </c>
      <c r="E197" s="52"/>
      <c r="F197" s="112">
        <f>F198</f>
        <v>0</v>
      </c>
      <c r="G197" s="112">
        <f>G198</f>
        <v>0</v>
      </c>
      <c r="H197" s="112">
        <f>H198</f>
        <v>0</v>
      </c>
      <c r="I197" s="112">
        <f>I198</f>
        <v>0</v>
      </c>
    </row>
    <row r="198" spans="1:9" ht="15.75" hidden="1">
      <c r="A198" s="31" t="s">
        <v>249</v>
      </c>
      <c r="B198" s="76">
        <v>706</v>
      </c>
      <c r="C198" s="52" t="s">
        <v>189</v>
      </c>
      <c r="D198" s="52" t="s">
        <v>580</v>
      </c>
      <c r="E198" s="52" t="s">
        <v>248</v>
      </c>
      <c r="F198" s="112"/>
      <c r="G198" s="112"/>
      <c r="H198" s="112"/>
      <c r="I198" s="112"/>
    </row>
    <row r="199" spans="1:9" ht="31.5">
      <c r="A199" s="31" t="s">
        <v>305</v>
      </c>
      <c r="B199" s="76">
        <v>706</v>
      </c>
      <c r="C199" s="52" t="s">
        <v>189</v>
      </c>
      <c r="D199" s="52" t="s">
        <v>304</v>
      </c>
      <c r="E199" s="52"/>
      <c r="F199" s="112">
        <f>F200</f>
        <v>-71.67129</v>
      </c>
      <c r="G199" s="112">
        <f>G200</f>
        <v>-71.67129</v>
      </c>
      <c r="H199" s="112">
        <f>H200</f>
        <v>0</v>
      </c>
      <c r="I199" s="112">
        <f>I200</f>
        <v>0</v>
      </c>
    </row>
    <row r="200" spans="1:9" ht="15.75">
      <c r="A200" s="31" t="s">
        <v>249</v>
      </c>
      <c r="B200" s="76">
        <v>706</v>
      </c>
      <c r="C200" s="52" t="s">
        <v>189</v>
      </c>
      <c r="D200" s="52" t="s">
        <v>304</v>
      </c>
      <c r="E200" s="52" t="s">
        <v>248</v>
      </c>
      <c r="F200" s="112">
        <v>-71.67129</v>
      </c>
      <c r="G200" s="112">
        <v>-71.67129</v>
      </c>
      <c r="H200" s="112"/>
      <c r="I200" s="112"/>
    </row>
    <row r="201" spans="1:9" ht="31.5" hidden="1">
      <c r="A201" s="31" t="s">
        <v>579</v>
      </c>
      <c r="B201" s="76">
        <v>706</v>
      </c>
      <c r="C201" s="52" t="s">
        <v>189</v>
      </c>
      <c r="D201" s="52" t="s">
        <v>578</v>
      </c>
      <c r="E201" s="52"/>
      <c r="F201" s="112">
        <f>F202</f>
        <v>0</v>
      </c>
      <c r="G201" s="112">
        <f>G202</f>
        <v>0</v>
      </c>
      <c r="H201" s="112">
        <f>H202</f>
        <v>0</v>
      </c>
      <c r="I201" s="112">
        <f>I202</f>
        <v>0</v>
      </c>
    </row>
    <row r="202" spans="1:9" ht="15.75" hidden="1">
      <c r="A202" s="31" t="s">
        <v>249</v>
      </c>
      <c r="B202" s="76">
        <v>706</v>
      </c>
      <c r="C202" s="52" t="s">
        <v>189</v>
      </c>
      <c r="D202" s="52" t="s">
        <v>578</v>
      </c>
      <c r="E202" s="52" t="s">
        <v>248</v>
      </c>
      <c r="F202" s="112"/>
      <c r="G202" s="112"/>
      <c r="H202" s="112"/>
      <c r="I202" s="112"/>
    </row>
    <row r="203" spans="1:9" ht="31.5" hidden="1">
      <c r="A203" s="31" t="s">
        <v>577</v>
      </c>
      <c r="B203" s="76">
        <v>706</v>
      </c>
      <c r="C203" s="52" t="s">
        <v>189</v>
      </c>
      <c r="D203" s="52" t="s">
        <v>574</v>
      </c>
      <c r="E203" s="52"/>
      <c r="F203" s="112">
        <f>F204</f>
        <v>0</v>
      </c>
      <c r="G203" s="112">
        <f>G204</f>
        <v>0</v>
      </c>
      <c r="H203" s="112">
        <f>H204</f>
        <v>0</v>
      </c>
      <c r="I203" s="112">
        <f>I204</f>
        <v>0</v>
      </c>
    </row>
    <row r="204" spans="1:9" ht="15.75" hidden="1">
      <c r="A204" s="31" t="s">
        <v>249</v>
      </c>
      <c r="B204" s="76">
        <v>706</v>
      </c>
      <c r="C204" s="52" t="s">
        <v>189</v>
      </c>
      <c r="D204" s="52" t="s">
        <v>574</v>
      </c>
      <c r="E204" s="52" t="s">
        <v>248</v>
      </c>
      <c r="F204" s="112"/>
      <c r="G204" s="100"/>
      <c r="H204" s="100"/>
      <c r="I204" s="100"/>
    </row>
    <row r="205" spans="1:9" ht="31.5" hidden="1">
      <c r="A205" s="53" t="s">
        <v>307</v>
      </c>
      <c r="B205" s="76">
        <v>706</v>
      </c>
      <c r="C205" s="52" t="s">
        <v>189</v>
      </c>
      <c r="D205" s="52" t="s">
        <v>306</v>
      </c>
      <c r="E205" s="52"/>
      <c r="F205" s="112">
        <f>F206</f>
        <v>0</v>
      </c>
      <c r="G205" s="100">
        <f>G206</f>
        <v>0</v>
      </c>
      <c r="H205" s="100">
        <f>H206</f>
        <v>0</v>
      </c>
      <c r="I205" s="100">
        <f>I206</f>
        <v>0</v>
      </c>
    </row>
    <row r="206" spans="1:9" ht="15.75" hidden="1">
      <c r="A206" s="53" t="s">
        <v>249</v>
      </c>
      <c r="B206" s="76">
        <v>706</v>
      </c>
      <c r="C206" s="52" t="s">
        <v>189</v>
      </c>
      <c r="D206" s="52" t="s">
        <v>306</v>
      </c>
      <c r="E206" s="52" t="s">
        <v>248</v>
      </c>
      <c r="F206" s="112"/>
      <c r="G206" s="103"/>
      <c r="H206" s="103"/>
      <c r="I206" s="103"/>
    </row>
    <row r="207" spans="1:9" ht="15.75" hidden="1">
      <c r="A207" s="53" t="s">
        <v>80</v>
      </c>
      <c r="B207" s="76">
        <v>706</v>
      </c>
      <c r="C207" s="52" t="s">
        <v>190</v>
      </c>
      <c r="D207" s="52"/>
      <c r="E207" s="52"/>
      <c r="F207" s="112">
        <f>F208</f>
        <v>0</v>
      </c>
      <c r="G207" s="100">
        <f>G208</f>
        <v>0</v>
      </c>
      <c r="H207" s="100">
        <f>H208</f>
        <v>0</v>
      </c>
      <c r="I207" s="100">
        <f>I208</f>
        <v>0</v>
      </c>
    </row>
    <row r="208" spans="1:9" ht="47.25" hidden="1">
      <c r="A208" s="53" t="s">
        <v>124</v>
      </c>
      <c r="B208" s="76">
        <v>706</v>
      </c>
      <c r="C208" s="52" t="s">
        <v>190</v>
      </c>
      <c r="D208" s="52" t="s">
        <v>241</v>
      </c>
      <c r="E208" s="52"/>
      <c r="F208" s="112">
        <f>F209+F215+F211+F213</f>
        <v>0</v>
      </c>
      <c r="G208" s="112">
        <f>G209+G215+G211+G213</f>
        <v>0</v>
      </c>
      <c r="H208" s="112">
        <f>H209+H215+H211+H213</f>
        <v>0</v>
      </c>
      <c r="I208" s="112">
        <f>I209+I215+I211+I213</f>
        <v>0</v>
      </c>
    </row>
    <row r="209" spans="1:9" ht="63" hidden="1">
      <c r="A209" s="53" t="s">
        <v>207</v>
      </c>
      <c r="B209" s="76">
        <v>706</v>
      </c>
      <c r="C209" s="52" t="s">
        <v>190</v>
      </c>
      <c r="D209" s="52" t="s">
        <v>256</v>
      </c>
      <c r="E209" s="52"/>
      <c r="F209" s="112">
        <f>F210</f>
        <v>0</v>
      </c>
      <c r="G209" s="100">
        <f>G210</f>
        <v>0</v>
      </c>
      <c r="H209" s="100">
        <f>H210</f>
        <v>0</v>
      </c>
      <c r="I209" s="100">
        <f>I210</f>
        <v>0</v>
      </c>
    </row>
    <row r="210" spans="1:9" ht="15.75" hidden="1">
      <c r="A210" s="53" t="s">
        <v>249</v>
      </c>
      <c r="B210" s="76">
        <v>706</v>
      </c>
      <c r="C210" s="52" t="s">
        <v>190</v>
      </c>
      <c r="D210" s="52" t="s">
        <v>256</v>
      </c>
      <c r="E210" s="52" t="s">
        <v>269</v>
      </c>
      <c r="F210" s="112"/>
      <c r="G210" s="103"/>
      <c r="H210" s="103"/>
      <c r="I210" s="103"/>
    </row>
    <row r="211" spans="1:9" ht="63" hidden="1">
      <c r="A211" s="53" t="s">
        <v>291</v>
      </c>
      <c r="B211" s="76">
        <v>706</v>
      </c>
      <c r="C211" s="52" t="s">
        <v>190</v>
      </c>
      <c r="D211" s="52" t="s">
        <v>290</v>
      </c>
      <c r="E211" s="52"/>
      <c r="F211" s="112">
        <f>F212</f>
        <v>0</v>
      </c>
      <c r="G211" s="100">
        <f>G212</f>
        <v>0</v>
      </c>
      <c r="H211" s="100">
        <f>H212</f>
        <v>0</v>
      </c>
      <c r="I211" s="100">
        <f>I212</f>
        <v>0</v>
      </c>
    </row>
    <row r="212" spans="1:9" ht="15.75" hidden="1">
      <c r="A212" s="53" t="s">
        <v>249</v>
      </c>
      <c r="B212" s="76">
        <v>706</v>
      </c>
      <c r="C212" s="52" t="s">
        <v>190</v>
      </c>
      <c r="D212" s="52" t="s">
        <v>290</v>
      </c>
      <c r="E212" s="52" t="s">
        <v>269</v>
      </c>
      <c r="F212" s="112"/>
      <c r="G212" s="103"/>
      <c r="H212" s="103"/>
      <c r="I212" s="103"/>
    </row>
    <row r="213" spans="1:9" ht="78.75" hidden="1">
      <c r="A213" s="48" t="s">
        <v>590</v>
      </c>
      <c r="B213" s="76">
        <v>706</v>
      </c>
      <c r="C213" s="52" t="s">
        <v>190</v>
      </c>
      <c r="D213" s="52" t="s">
        <v>597</v>
      </c>
      <c r="E213" s="52"/>
      <c r="F213" s="112">
        <f>F214</f>
        <v>0</v>
      </c>
      <c r="G213" s="112">
        <f>G214</f>
        <v>0</v>
      </c>
      <c r="H213" s="112">
        <f>H214</f>
        <v>0</v>
      </c>
      <c r="I213" s="112">
        <f>I214</f>
        <v>0</v>
      </c>
    </row>
    <row r="214" spans="1:9" ht="31.5" hidden="1">
      <c r="A214" s="48" t="s">
        <v>232</v>
      </c>
      <c r="B214" s="76">
        <v>706</v>
      </c>
      <c r="C214" s="52" t="s">
        <v>190</v>
      </c>
      <c r="D214" s="52" t="s">
        <v>597</v>
      </c>
      <c r="E214" s="52" t="s">
        <v>233</v>
      </c>
      <c r="F214" s="112"/>
      <c r="G214" s="103"/>
      <c r="H214" s="103"/>
      <c r="I214" s="103"/>
    </row>
    <row r="215" spans="1:9" ht="31.5" hidden="1">
      <c r="A215" s="48" t="s">
        <v>53</v>
      </c>
      <c r="B215" s="76">
        <v>706</v>
      </c>
      <c r="C215" s="52" t="s">
        <v>190</v>
      </c>
      <c r="D215" s="52" t="s">
        <v>222</v>
      </c>
      <c r="E215" s="52"/>
      <c r="F215" s="112">
        <f>F216</f>
        <v>0</v>
      </c>
      <c r="G215" s="100">
        <f>G216</f>
        <v>0</v>
      </c>
      <c r="H215" s="100">
        <f>H216</f>
        <v>0</v>
      </c>
      <c r="I215" s="100">
        <f>I216</f>
        <v>0</v>
      </c>
    </row>
    <row r="216" spans="1:9" ht="31.5" hidden="1">
      <c r="A216" s="48" t="s">
        <v>216</v>
      </c>
      <c r="B216" s="76">
        <v>706</v>
      </c>
      <c r="C216" s="52" t="s">
        <v>190</v>
      </c>
      <c r="D216" s="52" t="s">
        <v>222</v>
      </c>
      <c r="E216" s="52" t="s">
        <v>215</v>
      </c>
      <c r="F216" s="112"/>
      <c r="G216" s="103"/>
      <c r="H216" s="103"/>
      <c r="I216" s="103"/>
    </row>
    <row r="217" spans="1:9" ht="15.75">
      <c r="A217" s="136" t="s">
        <v>152</v>
      </c>
      <c r="B217" s="26">
        <v>706</v>
      </c>
      <c r="C217" s="37" t="s">
        <v>191</v>
      </c>
      <c r="D217" s="37"/>
      <c r="E217" s="37"/>
      <c r="F217" s="114">
        <f aca="true" t="shared" si="12" ref="F217:I221">F218</f>
        <v>-120</v>
      </c>
      <c r="G217" s="114">
        <f t="shared" si="12"/>
        <v>0</v>
      </c>
      <c r="H217" s="114">
        <f t="shared" si="12"/>
        <v>0</v>
      </c>
      <c r="I217" s="114">
        <f t="shared" si="12"/>
        <v>-120</v>
      </c>
    </row>
    <row r="218" spans="1:9" ht="15.75">
      <c r="A218" s="48" t="s">
        <v>353</v>
      </c>
      <c r="B218" s="76">
        <v>706</v>
      </c>
      <c r="C218" s="52" t="s">
        <v>153</v>
      </c>
      <c r="D218" s="52"/>
      <c r="E218" s="52"/>
      <c r="F218" s="112">
        <f t="shared" si="12"/>
        <v>-120</v>
      </c>
      <c r="G218" s="106">
        <f t="shared" si="12"/>
        <v>0</v>
      </c>
      <c r="H218" s="106">
        <f t="shared" si="12"/>
        <v>0</v>
      </c>
      <c r="I218" s="106">
        <f t="shared" si="12"/>
        <v>-120</v>
      </c>
    </row>
    <row r="219" spans="1:9" ht="47.25">
      <c r="A219" s="48" t="s">
        <v>8</v>
      </c>
      <c r="B219" s="76">
        <v>706</v>
      </c>
      <c r="C219" s="52" t="s">
        <v>153</v>
      </c>
      <c r="D219" s="52" t="s">
        <v>5</v>
      </c>
      <c r="E219" s="52"/>
      <c r="F219" s="112">
        <f t="shared" si="12"/>
        <v>-120</v>
      </c>
      <c r="G219" s="106">
        <f t="shared" si="12"/>
        <v>0</v>
      </c>
      <c r="H219" s="106">
        <f t="shared" si="12"/>
        <v>0</v>
      </c>
      <c r="I219" s="106">
        <f t="shared" si="12"/>
        <v>-120</v>
      </c>
    </row>
    <row r="220" spans="1:9" ht="15.75">
      <c r="A220" s="48" t="s">
        <v>7</v>
      </c>
      <c r="B220" s="76">
        <v>706</v>
      </c>
      <c r="C220" s="52" t="s">
        <v>153</v>
      </c>
      <c r="D220" s="52" t="s">
        <v>6</v>
      </c>
      <c r="E220" s="52"/>
      <c r="F220" s="112">
        <f t="shared" si="12"/>
        <v>-120</v>
      </c>
      <c r="G220" s="106">
        <f t="shared" si="12"/>
        <v>0</v>
      </c>
      <c r="H220" s="106">
        <f t="shared" si="12"/>
        <v>0</v>
      </c>
      <c r="I220" s="106">
        <f t="shared" si="12"/>
        <v>-120</v>
      </c>
    </row>
    <row r="221" spans="1:9" ht="15.75">
      <c r="A221" s="48" t="s">
        <v>352</v>
      </c>
      <c r="B221" s="76">
        <v>706</v>
      </c>
      <c r="C221" s="52" t="s">
        <v>153</v>
      </c>
      <c r="D221" s="52" t="s">
        <v>343</v>
      </c>
      <c r="E221" s="52"/>
      <c r="F221" s="112">
        <f t="shared" si="12"/>
        <v>-120</v>
      </c>
      <c r="G221" s="106">
        <f t="shared" si="12"/>
        <v>0</v>
      </c>
      <c r="H221" s="106">
        <f t="shared" si="12"/>
        <v>0</v>
      </c>
      <c r="I221" s="106">
        <f t="shared" si="12"/>
        <v>-120</v>
      </c>
    </row>
    <row r="222" spans="1:9" ht="31.5">
      <c r="A222" s="48" t="s">
        <v>270</v>
      </c>
      <c r="B222" s="76">
        <v>706</v>
      </c>
      <c r="C222" s="52" t="s">
        <v>153</v>
      </c>
      <c r="D222" s="52" t="s">
        <v>343</v>
      </c>
      <c r="E222" s="52" t="s">
        <v>269</v>
      </c>
      <c r="F222" s="112">
        <v>-120</v>
      </c>
      <c r="G222" s="103"/>
      <c r="H222" s="103"/>
      <c r="I222" s="103">
        <v>-120</v>
      </c>
    </row>
    <row r="223" spans="1:9" s="79" customFormat="1" ht="15.75" hidden="1">
      <c r="A223" s="136" t="s">
        <v>156</v>
      </c>
      <c r="B223" s="26">
        <v>706</v>
      </c>
      <c r="C223" s="37" t="s">
        <v>155</v>
      </c>
      <c r="D223" s="26"/>
      <c r="E223" s="26"/>
      <c r="F223" s="114">
        <f>F228+F224</f>
        <v>0</v>
      </c>
      <c r="G223" s="115">
        <f>G228+G224</f>
        <v>0</v>
      </c>
      <c r="H223" s="115">
        <f>H228+H224</f>
        <v>0</v>
      </c>
      <c r="I223" s="115">
        <f>I228+I224</f>
        <v>0</v>
      </c>
    </row>
    <row r="224" spans="1:9" ht="15.75" hidden="1">
      <c r="A224" s="48" t="s">
        <v>50</v>
      </c>
      <c r="B224" s="76">
        <v>706</v>
      </c>
      <c r="C224" s="52" t="s">
        <v>157</v>
      </c>
      <c r="D224" s="52"/>
      <c r="E224" s="52"/>
      <c r="F224" s="112">
        <f>F226</f>
        <v>0</v>
      </c>
      <c r="G224" s="100">
        <f>G226</f>
        <v>0</v>
      </c>
      <c r="H224" s="100">
        <f>H226</f>
        <v>0</v>
      </c>
      <c r="I224" s="100">
        <f>I226</f>
        <v>0</v>
      </c>
    </row>
    <row r="225" spans="1:9" ht="47.25" hidden="1">
      <c r="A225" s="48" t="s">
        <v>63</v>
      </c>
      <c r="B225" s="76">
        <v>706</v>
      </c>
      <c r="C225" s="52" t="s">
        <v>157</v>
      </c>
      <c r="D225" s="52" t="s">
        <v>243</v>
      </c>
      <c r="E225" s="52"/>
      <c r="F225" s="106">
        <f>F226</f>
        <v>0</v>
      </c>
      <c r="G225" s="100">
        <f aca="true" t="shared" si="13" ref="G225:I226">G226</f>
        <v>0</v>
      </c>
      <c r="H225" s="100">
        <f t="shared" si="13"/>
        <v>0</v>
      </c>
      <c r="I225" s="100">
        <f t="shared" si="13"/>
        <v>0</v>
      </c>
    </row>
    <row r="226" spans="1:9" ht="15.75" hidden="1">
      <c r="A226" s="48" t="s">
        <v>227</v>
      </c>
      <c r="B226" s="76">
        <v>706</v>
      </c>
      <c r="C226" s="52" t="s">
        <v>157</v>
      </c>
      <c r="D226" s="52" t="s">
        <v>226</v>
      </c>
      <c r="E226" s="52"/>
      <c r="F226" s="112">
        <f>F227</f>
        <v>0</v>
      </c>
      <c r="G226" s="100">
        <f t="shared" si="13"/>
        <v>0</v>
      </c>
      <c r="H226" s="100">
        <f t="shared" si="13"/>
        <v>0</v>
      </c>
      <c r="I226" s="100">
        <f t="shared" si="13"/>
        <v>0</v>
      </c>
    </row>
    <row r="227" spans="1:9" ht="31.5" hidden="1">
      <c r="A227" s="16" t="s">
        <v>216</v>
      </c>
      <c r="B227" s="76">
        <v>706</v>
      </c>
      <c r="C227" s="52" t="s">
        <v>157</v>
      </c>
      <c r="D227" s="52" t="s">
        <v>226</v>
      </c>
      <c r="E227" s="52" t="s">
        <v>215</v>
      </c>
      <c r="F227" s="112"/>
      <c r="G227" s="103"/>
      <c r="H227" s="103"/>
      <c r="I227" s="103"/>
    </row>
    <row r="228" spans="1:9" ht="15.75" hidden="1">
      <c r="A228" s="16" t="s">
        <v>42</v>
      </c>
      <c r="B228" s="76">
        <v>706</v>
      </c>
      <c r="C228" s="20" t="s">
        <v>158</v>
      </c>
      <c r="D228" s="20"/>
      <c r="E228" s="20"/>
      <c r="F228" s="112">
        <f>F229</f>
        <v>0</v>
      </c>
      <c r="G228" s="100">
        <f aca="true" t="shared" si="14" ref="G228:I230">G229</f>
        <v>0</v>
      </c>
      <c r="H228" s="100">
        <f t="shared" si="14"/>
        <v>0</v>
      </c>
      <c r="I228" s="100">
        <f t="shared" si="14"/>
        <v>0</v>
      </c>
    </row>
    <row r="229" spans="1:9" ht="47.25" hidden="1">
      <c r="A229" s="48" t="s">
        <v>63</v>
      </c>
      <c r="B229" s="76">
        <v>706</v>
      </c>
      <c r="C229" s="52" t="s">
        <v>158</v>
      </c>
      <c r="D229" s="52" t="s">
        <v>243</v>
      </c>
      <c r="E229" s="52"/>
      <c r="F229" s="112">
        <f>F230</f>
        <v>0</v>
      </c>
      <c r="G229" s="100">
        <f t="shared" si="14"/>
        <v>0</v>
      </c>
      <c r="H229" s="100">
        <f t="shared" si="14"/>
        <v>0</v>
      </c>
      <c r="I229" s="100">
        <f t="shared" si="14"/>
        <v>0</v>
      </c>
    </row>
    <row r="230" spans="1:9" ht="31.5" hidden="1">
      <c r="A230" s="48" t="s">
        <v>228</v>
      </c>
      <c r="B230" s="76">
        <v>706</v>
      </c>
      <c r="C230" s="52" t="s">
        <v>158</v>
      </c>
      <c r="D230" s="52" t="s">
        <v>229</v>
      </c>
      <c r="E230" s="52"/>
      <c r="F230" s="112">
        <f>F231</f>
        <v>0</v>
      </c>
      <c r="G230" s="100">
        <f t="shared" si="14"/>
        <v>0</v>
      </c>
      <c r="H230" s="100">
        <f t="shared" si="14"/>
        <v>0</v>
      </c>
      <c r="I230" s="100">
        <f t="shared" si="14"/>
        <v>0</v>
      </c>
    </row>
    <row r="231" spans="1:9" ht="31.5" hidden="1">
      <c r="A231" s="48" t="s">
        <v>216</v>
      </c>
      <c r="B231" s="135">
        <v>706</v>
      </c>
      <c r="C231" s="52" t="s">
        <v>158</v>
      </c>
      <c r="D231" s="51" t="s">
        <v>229</v>
      </c>
      <c r="E231" s="52" t="s">
        <v>215</v>
      </c>
      <c r="F231" s="112"/>
      <c r="G231" s="103"/>
      <c r="H231" s="103"/>
      <c r="I231" s="103"/>
    </row>
    <row r="232" spans="1:9" ht="47.25">
      <c r="A232" s="136" t="s">
        <v>327</v>
      </c>
      <c r="B232" s="137">
        <v>706</v>
      </c>
      <c r="C232" s="37" t="s">
        <v>159</v>
      </c>
      <c r="D232" s="36"/>
      <c r="E232" s="37"/>
      <c r="F232" s="114">
        <f>F233</f>
        <v>1120</v>
      </c>
      <c r="G232" s="114">
        <f aca="true" t="shared" si="15" ref="G232:I235">G233</f>
        <v>920</v>
      </c>
      <c r="H232" s="114">
        <f t="shared" si="15"/>
        <v>0</v>
      </c>
      <c r="I232" s="114">
        <f t="shared" si="15"/>
        <v>0</v>
      </c>
    </row>
    <row r="233" spans="1:9" ht="15.75">
      <c r="A233" s="48" t="s">
        <v>107</v>
      </c>
      <c r="B233" s="76">
        <v>706</v>
      </c>
      <c r="C233" s="52" t="s">
        <v>103</v>
      </c>
      <c r="D233" s="51"/>
      <c r="E233" s="52"/>
      <c r="F233" s="112">
        <f>F234+F237+F240</f>
        <v>1120</v>
      </c>
      <c r="G233" s="112">
        <f>G234+G237+G240</f>
        <v>920</v>
      </c>
      <c r="H233" s="112">
        <f>H234+H237+H240</f>
        <v>0</v>
      </c>
      <c r="I233" s="112">
        <f>I234+I237+I240</f>
        <v>0</v>
      </c>
    </row>
    <row r="234" spans="1:9" ht="47.25" hidden="1">
      <c r="A234" s="48" t="s">
        <v>338</v>
      </c>
      <c r="B234" s="76">
        <v>706</v>
      </c>
      <c r="C234" s="52" t="s">
        <v>103</v>
      </c>
      <c r="D234" s="51" t="s">
        <v>239</v>
      </c>
      <c r="E234" s="52"/>
      <c r="F234" s="112">
        <f>F235</f>
        <v>0</v>
      </c>
      <c r="G234" s="106">
        <f t="shared" si="15"/>
        <v>0</v>
      </c>
      <c r="H234" s="106">
        <f t="shared" si="15"/>
        <v>0</v>
      </c>
      <c r="I234" s="106">
        <f t="shared" si="15"/>
        <v>0</v>
      </c>
    </row>
    <row r="235" spans="1:9" ht="15.75" hidden="1">
      <c r="A235" s="48" t="s">
        <v>104</v>
      </c>
      <c r="B235" s="76">
        <v>706</v>
      </c>
      <c r="C235" s="52" t="s">
        <v>103</v>
      </c>
      <c r="D235" s="51" t="s">
        <v>337</v>
      </c>
      <c r="E235" s="52"/>
      <c r="F235" s="112">
        <f>F236</f>
        <v>0</v>
      </c>
      <c r="G235" s="106">
        <f t="shared" si="15"/>
        <v>0</v>
      </c>
      <c r="H235" s="106">
        <f t="shared" si="15"/>
        <v>0</v>
      </c>
      <c r="I235" s="106">
        <f t="shared" si="15"/>
        <v>0</v>
      </c>
    </row>
    <row r="236" spans="1:9" ht="15.75" hidden="1">
      <c r="A236" s="48" t="s">
        <v>28</v>
      </c>
      <c r="B236" s="76">
        <v>706</v>
      </c>
      <c r="C236" s="52" t="s">
        <v>103</v>
      </c>
      <c r="D236" s="51" t="s">
        <v>337</v>
      </c>
      <c r="E236" s="52" t="s">
        <v>244</v>
      </c>
      <c r="F236" s="112"/>
      <c r="G236" s="103"/>
      <c r="H236" s="103"/>
      <c r="I236" s="103"/>
    </row>
    <row r="237" spans="1:9" s="197" customFormat="1" ht="31.5">
      <c r="A237" s="48" t="s">
        <v>685</v>
      </c>
      <c r="B237" s="76">
        <v>706</v>
      </c>
      <c r="C237" s="52" t="s">
        <v>103</v>
      </c>
      <c r="D237" s="51" t="s">
        <v>66</v>
      </c>
      <c r="E237" s="52"/>
      <c r="F237" s="112">
        <f aca="true" t="shared" si="16" ref="F237:I238">F238</f>
        <v>300</v>
      </c>
      <c r="G237" s="112">
        <f t="shared" si="16"/>
        <v>300</v>
      </c>
      <c r="H237" s="112">
        <f t="shared" si="16"/>
        <v>0</v>
      </c>
      <c r="I237" s="112">
        <f t="shared" si="16"/>
        <v>0</v>
      </c>
    </row>
    <row r="238" spans="1:9" s="197" customFormat="1" ht="15.75">
      <c r="A238" s="48" t="s">
        <v>104</v>
      </c>
      <c r="B238" s="76">
        <v>706</v>
      </c>
      <c r="C238" s="52" t="s">
        <v>103</v>
      </c>
      <c r="D238" s="51" t="s">
        <v>684</v>
      </c>
      <c r="E238" s="52"/>
      <c r="F238" s="112">
        <f t="shared" si="16"/>
        <v>300</v>
      </c>
      <c r="G238" s="112">
        <f t="shared" si="16"/>
        <v>300</v>
      </c>
      <c r="H238" s="112">
        <f t="shared" si="16"/>
        <v>0</v>
      </c>
      <c r="I238" s="112">
        <f t="shared" si="16"/>
        <v>0</v>
      </c>
    </row>
    <row r="239" spans="1:9" s="197" customFormat="1" ht="15.75">
      <c r="A239" s="48" t="s">
        <v>28</v>
      </c>
      <c r="B239" s="76">
        <v>706</v>
      </c>
      <c r="C239" s="52" t="s">
        <v>103</v>
      </c>
      <c r="D239" s="51" t="s">
        <v>684</v>
      </c>
      <c r="E239" s="52" t="s">
        <v>244</v>
      </c>
      <c r="F239" s="112">
        <v>300</v>
      </c>
      <c r="G239" s="124">
        <v>300</v>
      </c>
      <c r="H239" s="124"/>
      <c r="I239" s="124"/>
    </row>
    <row r="240" spans="1:9" ht="47.25">
      <c r="A240" s="48" t="s">
        <v>323</v>
      </c>
      <c r="B240" s="76">
        <v>706</v>
      </c>
      <c r="C240" s="52" t="s">
        <v>103</v>
      </c>
      <c r="D240" s="51" t="s">
        <v>268</v>
      </c>
      <c r="E240" s="52"/>
      <c r="F240" s="112">
        <f aca="true" t="shared" si="17" ref="F240:I242">F241</f>
        <v>820</v>
      </c>
      <c r="G240" s="112">
        <f t="shared" si="17"/>
        <v>620</v>
      </c>
      <c r="H240" s="112">
        <f t="shared" si="17"/>
        <v>0</v>
      </c>
      <c r="I240" s="112">
        <f t="shared" si="17"/>
        <v>0</v>
      </c>
    </row>
    <row r="241" spans="1:9" ht="15.75">
      <c r="A241" s="48" t="s">
        <v>325</v>
      </c>
      <c r="B241" s="76">
        <v>706</v>
      </c>
      <c r="C241" s="52" t="s">
        <v>103</v>
      </c>
      <c r="D241" s="51" t="s">
        <v>2</v>
      </c>
      <c r="E241" s="52"/>
      <c r="F241" s="112">
        <f t="shared" si="17"/>
        <v>820</v>
      </c>
      <c r="G241" s="112">
        <f t="shared" si="17"/>
        <v>620</v>
      </c>
      <c r="H241" s="112">
        <f t="shared" si="17"/>
        <v>0</v>
      </c>
      <c r="I241" s="112">
        <f t="shared" si="17"/>
        <v>0</v>
      </c>
    </row>
    <row r="242" spans="1:9" ht="15.75">
      <c r="A242" s="48" t="s">
        <v>104</v>
      </c>
      <c r="B242" s="76">
        <v>706</v>
      </c>
      <c r="C242" s="52" t="s">
        <v>103</v>
      </c>
      <c r="D242" s="51" t="s">
        <v>607</v>
      </c>
      <c r="E242" s="52"/>
      <c r="F242" s="112">
        <f t="shared" si="17"/>
        <v>820</v>
      </c>
      <c r="G242" s="112">
        <f t="shared" si="17"/>
        <v>620</v>
      </c>
      <c r="H242" s="112">
        <f t="shared" si="17"/>
        <v>0</v>
      </c>
      <c r="I242" s="112">
        <f t="shared" si="17"/>
        <v>0</v>
      </c>
    </row>
    <row r="243" spans="1:9" ht="15.75">
      <c r="A243" s="53" t="s">
        <v>28</v>
      </c>
      <c r="B243" s="45">
        <v>706</v>
      </c>
      <c r="C243" s="52" t="s">
        <v>103</v>
      </c>
      <c r="D243" s="51" t="s">
        <v>607</v>
      </c>
      <c r="E243" s="52" t="s">
        <v>244</v>
      </c>
      <c r="F243" s="112">
        <v>820</v>
      </c>
      <c r="G243" s="100">
        <v>620</v>
      </c>
      <c r="H243" s="103"/>
      <c r="I243" s="103"/>
    </row>
    <row r="244" spans="1:9" s="47" customFormat="1" ht="31.5">
      <c r="A244" s="57" t="s">
        <v>200</v>
      </c>
      <c r="B244" s="68">
        <v>730</v>
      </c>
      <c r="C244" s="46"/>
      <c r="D244" s="46"/>
      <c r="E244" s="46"/>
      <c r="F244" s="109">
        <f>F246+F252</f>
        <v>293</v>
      </c>
      <c r="G244" s="100">
        <f>G246+G252</f>
        <v>293</v>
      </c>
      <c r="H244" s="100">
        <f>H246+H252</f>
        <v>0</v>
      </c>
      <c r="I244" s="100">
        <f>I246+I252</f>
        <v>0</v>
      </c>
    </row>
    <row r="245" spans="1:9" s="77" customFormat="1" ht="15.75">
      <c r="A245" s="75" t="s">
        <v>168</v>
      </c>
      <c r="B245" s="76">
        <v>730</v>
      </c>
      <c r="C245" s="58" t="s">
        <v>34</v>
      </c>
      <c r="D245" s="58"/>
      <c r="E245" s="58"/>
      <c r="F245" s="111">
        <f>F246</f>
        <v>293</v>
      </c>
      <c r="G245" s="115">
        <f>G246</f>
        <v>293</v>
      </c>
      <c r="H245" s="115">
        <f>H246</f>
        <v>0</v>
      </c>
      <c r="I245" s="115">
        <f>I246</f>
        <v>0</v>
      </c>
    </row>
    <row r="246" spans="1:9" s="77" customFormat="1" ht="47.25">
      <c r="A246" s="53" t="s">
        <v>281</v>
      </c>
      <c r="B246" s="76">
        <v>730</v>
      </c>
      <c r="C246" s="52" t="s">
        <v>192</v>
      </c>
      <c r="D246" s="58"/>
      <c r="E246" s="58"/>
      <c r="F246" s="112">
        <f>F248</f>
        <v>293</v>
      </c>
      <c r="G246" s="100">
        <f>G248</f>
        <v>293</v>
      </c>
      <c r="H246" s="100">
        <f>H248</f>
        <v>0</v>
      </c>
      <c r="I246" s="100">
        <f>I248</f>
        <v>0</v>
      </c>
    </row>
    <row r="247" spans="1:9" s="77" customFormat="1" ht="31.5">
      <c r="A247" s="31" t="s">
        <v>139</v>
      </c>
      <c r="B247" s="76">
        <v>730</v>
      </c>
      <c r="C247" s="52" t="s">
        <v>192</v>
      </c>
      <c r="D247" s="20" t="s">
        <v>271</v>
      </c>
      <c r="E247" s="50"/>
      <c r="F247" s="112">
        <f>F248</f>
        <v>293</v>
      </c>
      <c r="G247" s="100">
        <f>G248</f>
        <v>293</v>
      </c>
      <c r="H247" s="100">
        <f>H248</f>
        <v>0</v>
      </c>
      <c r="I247" s="100">
        <f>I248</f>
        <v>0</v>
      </c>
    </row>
    <row r="248" spans="1:9" s="77" customFormat="1" ht="15.75">
      <c r="A248" s="53" t="s">
        <v>170</v>
      </c>
      <c r="B248" s="76">
        <v>730</v>
      </c>
      <c r="C248" s="52" t="s">
        <v>192</v>
      </c>
      <c r="D248" s="52" t="s">
        <v>140</v>
      </c>
      <c r="E248" s="52"/>
      <c r="F248" s="112">
        <f>F249+F250+F251</f>
        <v>293</v>
      </c>
      <c r="G248" s="100">
        <f>G249+G250+G251</f>
        <v>293</v>
      </c>
      <c r="H248" s="100">
        <f>H249+H250+H251</f>
        <v>0</v>
      </c>
      <c r="I248" s="100">
        <f>I249+I250+I251</f>
        <v>0</v>
      </c>
    </row>
    <row r="249" spans="1:9" s="77" customFormat="1" ht="63">
      <c r="A249" s="53" t="s">
        <v>213</v>
      </c>
      <c r="B249" s="76">
        <v>730</v>
      </c>
      <c r="C249" s="52" t="s">
        <v>192</v>
      </c>
      <c r="D249" s="52" t="s">
        <v>140</v>
      </c>
      <c r="E249" s="52" t="s">
        <v>214</v>
      </c>
      <c r="F249" s="112">
        <v>293</v>
      </c>
      <c r="G249" s="116">
        <v>293</v>
      </c>
      <c r="H249" s="116"/>
      <c r="I249" s="116"/>
    </row>
    <row r="250" spans="1:9" s="77" customFormat="1" ht="31.5" hidden="1">
      <c r="A250" s="53" t="s">
        <v>216</v>
      </c>
      <c r="B250" s="76">
        <v>730</v>
      </c>
      <c r="C250" s="52" t="s">
        <v>192</v>
      </c>
      <c r="D250" s="52" t="s">
        <v>140</v>
      </c>
      <c r="E250" s="52" t="s">
        <v>215</v>
      </c>
      <c r="F250" s="112"/>
      <c r="G250" s="116"/>
      <c r="H250" s="116"/>
      <c r="I250" s="116"/>
    </row>
    <row r="251" spans="1:9" s="77" customFormat="1" ht="15.75" hidden="1">
      <c r="A251" s="53" t="s">
        <v>217</v>
      </c>
      <c r="B251" s="76">
        <v>730</v>
      </c>
      <c r="C251" s="52" t="s">
        <v>192</v>
      </c>
      <c r="D251" s="52" t="s">
        <v>140</v>
      </c>
      <c r="E251" s="52" t="s">
        <v>218</v>
      </c>
      <c r="F251" s="112"/>
      <c r="G251" s="116"/>
      <c r="H251" s="116"/>
      <c r="I251" s="116"/>
    </row>
    <row r="252" spans="1:9" s="79" customFormat="1" ht="15.75" hidden="1">
      <c r="A252" s="78" t="s">
        <v>156</v>
      </c>
      <c r="B252" s="26">
        <v>730</v>
      </c>
      <c r="C252" s="37" t="s">
        <v>155</v>
      </c>
      <c r="D252" s="26"/>
      <c r="E252" s="26"/>
      <c r="F252" s="114">
        <f>F253</f>
        <v>0</v>
      </c>
      <c r="G252" s="115">
        <f>G253</f>
        <v>0</v>
      </c>
      <c r="H252" s="115">
        <f>H253</f>
        <v>0</v>
      </c>
      <c r="I252" s="115">
        <f>I253</f>
        <v>0</v>
      </c>
    </row>
    <row r="253" spans="1:9" ht="15.75" hidden="1">
      <c r="A253" s="53" t="s">
        <v>42</v>
      </c>
      <c r="B253" s="76">
        <v>730</v>
      </c>
      <c r="C253" s="52" t="s">
        <v>158</v>
      </c>
      <c r="D253" s="52"/>
      <c r="E253" s="52"/>
      <c r="F253" s="112">
        <f>F255</f>
        <v>0</v>
      </c>
      <c r="G253" s="100">
        <f>G255</f>
        <v>0</v>
      </c>
      <c r="H253" s="100">
        <f>H255</f>
        <v>0</v>
      </c>
      <c r="I253" s="100">
        <f>I255</f>
        <v>0</v>
      </c>
    </row>
    <row r="254" spans="1:9" ht="47.25" hidden="1">
      <c r="A254" s="53" t="s">
        <v>63</v>
      </c>
      <c r="B254" s="76">
        <v>730</v>
      </c>
      <c r="C254" s="52" t="s">
        <v>158</v>
      </c>
      <c r="D254" s="52" t="s">
        <v>243</v>
      </c>
      <c r="E254" s="52"/>
      <c r="F254" s="112">
        <f>F255</f>
        <v>0</v>
      </c>
      <c r="G254" s="100">
        <f aca="true" t="shared" si="18" ref="G254:I255">G255</f>
        <v>0</v>
      </c>
      <c r="H254" s="100">
        <f t="shared" si="18"/>
        <v>0</v>
      </c>
      <c r="I254" s="100">
        <f t="shared" si="18"/>
        <v>0</v>
      </c>
    </row>
    <row r="255" spans="1:9" ht="31.5" hidden="1">
      <c r="A255" s="48" t="s">
        <v>228</v>
      </c>
      <c r="B255" s="76">
        <v>730</v>
      </c>
      <c r="C255" s="52" t="s">
        <v>158</v>
      </c>
      <c r="D255" s="52" t="s">
        <v>229</v>
      </c>
      <c r="E255" s="52"/>
      <c r="F255" s="112">
        <f>F256</f>
        <v>0</v>
      </c>
      <c r="G255" s="100">
        <f t="shared" si="18"/>
        <v>0</v>
      </c>
      <c r="H255" s="100">
        <f t="shared" si="18"/>
        <v>0</v>
      </c>
      <c r="I255" s="100">
        <f t="shared" si="18"/>
        <v>0</v>
      </c>
    </row>
    <row r="256" spans="1:9" ht="31.5" hidden="1">
      <c r="A256" s="54" t="s">
        <v>216</v>
      </c>
      <c r="B256" s="45">
        <v>730</v>
      </c>
      <c r="C256" s="55" t="s">
        <v>158</v>
      </c>
      <c r="D256" s="55" t="s">
        <v>229</v>
      </c>
      <c r="E256" s="55" t="s">
        <v>215</v>
      </c>
      <c r="F256" s="117"/>
      <c r="G256" s="103"/>
      <c r="H256" s="103"/>
      <c r="I256" s="103"/>
    </row>
    <row r="257" spans="1:9" s="47" customFormat="1" ht="47.25">
      <c r="A257" s="57" t="s">
        <v>565</v>
      </c>
      <c r="B257" s="68">
        <v>756</v>
      </c>
      <c r="C257" s="82"/>
      <c r="D257" s="82"/>
      <c r="E257" s="82"/>
      <c r="F257" s="109">
        <f>F258+F275+F301</f>
        <v>965</v>
      </c>
      <c r="G257" s="100">
        <f>G258+G275+G301</f>
        <v>965</v>
      </c>
      <c r="H257" s="100">
        <f>H258+H275+H301</f>
        <v>0</v>
      </c>
      <c r="I257" s="100">
        <f>I258+I275+I301</f>
        <v>0</v>
      </c>
    </row>
    <row r="258" spans="1:9" ht="15.75">
      <c r="A258" s="75" t="s">
        <v>161</v>
      </c>
      <c r="B258" s="76">
        <v>756</v>
      </c>
      <c r="C258" s="58" t="s">
        <v>35</v>
      </c>
      <c r="D258" s="58"/>
      <c r="E258" s="58"/>
      <c r="F258" s="111">
        <f>F260+F267</f>
        <v>290</v>
      </c>
      <c r="G258" s="115">
        <f>G260+G267</f>
        <v>290</v>
      </c>
      <c r="H258" s="115">
        <f>H260+H267</f>
        <v>0</v>
      </c>
      <c r="I258" s="115">
        <f>I260+I267</f>
        <v>0</v>
      </c>
    </row>
    <row r="259" spans="1:9" s="1" customFormat="1" ht="15.75">
      <c r="A259" s="31" t="s">
        <v>41</v>
      </c>
      <c r="B259" s="28">
        <v>756</v>
      </c>
      <c r="C259" s="20" t="s">
        <v>177</v>
      </c>
      <c r="D259" s="20"/>
      <c r="E259" s="20"/>
      <c r="F259" s="106">
        <f>F260</f>
        <v>290</v>
      </c>
      <c r="G259" s="100">
        <f aca="true" t="shared" si="19" ref="G259:I261">G260</f>
        <v>290</v>
      </c>
      <c r="H259" s="100">
        <f t="shared" si="19"/>
        <v>0</v>
      </c>
      <c r="I259" s="100">
        <f t="shared" si="19"/>
        <v>0</v>
      </c>
    </row>
    <row r="260" spans="1:9" ht="31.5">
      <c r="A260" s="53" t="s">
        <v>127</v>
      </c>
      <c r="B260" s="76">
        <v>756</v>
      </c>
      <c r="C260" s="52" t="s">
        <v>177</v>
      </c>
      <c r="D260" s="52" t="s">
        <v>66</v>
      </c>
      <c r="E260" s="52"/>
      <c r="F260" s="112">
        <f>F261+F265+F263</f>
        <v>290</v>
      </c>
      <c r="G260" s="112">
        <f>G261+G265+G263</f>
        <v>290</v>
      </c>
      <c r="H260" s="112">
        <f>H261+H265+H263</f>
        <v>0</v>
      </c>
      <c r="I260" s="112">
        <f>I261+I265+I263</f>
        <v>0</v>
      </c>
    </row>
    <row r="261" spans="1:9" ht="15.75">
      <c r="A261" s="53" t="s">
        <v>47</v>
      </c>
      <c r="B261" s="76">
        <v>756</v>
      </c>
      <c r="C261" s="52" t="s">
        <v>177</v>
      </c>
      <c r="D261" s="52" t="s">
        <v>275</v>
      </c>
      <c r="E261" s="52"/>
      <c r="F261" s="112">
        <f>F262</f>
        <v>290</v>
      </c>
      <c r="G261" s="100">
        <f t="shared" si="19"/>
        <v>290</v>
      </c>
      <c r="H261" s="100">
        <f t="shared" si="19"/>
        <v>0</v>
      </c>
      <c r="I261" s="100">
        <f t="shared" si="19"/>
        <v>0</v>
      </c>
    </row>
    <row r="262" spans="1:9" ht="31.5">
      <c r="A262" s="53" t="s">
        <v>232</v>
      </c>
      <c r="B262" s="76">
        <v>756</v>
      </c>
      <c r="C262" s="52" t="s">
        <v>177</v>
      </c>
      <c r="D262" s="52" t="s">
        <v>275</v>
      </c>
      <c r="E262" s="52" t="s">
        <v>233</v>
      </c>
      <c r="F262" s="112">
        <v>290</v>
      </c>
      <c r="G262" s="103">
        <v>290</v>
      </c>
      <c r="H262" s="103"/>
      <c r="I262" s="103"/>
    </row>
    <row r="263" spans="1:9" ht="47.25" hidden="1">
      <c r="A263" s="53" t="s">
        <v>119</v>
      </c>
      <c r="B263" s="76">
        <v>756</v>
      </c>
      <c r="C263" s="52" t="s">
        <v>177</v>
      </c>
      <c r="D263" s="52" t="s">
        <v>99</v>
      </c>
      <c r="E263" s="52"/>
      <c r="F263" s="112">
        <f>F264</f>
        <v>0</v>
      </c>
      <c r="G263" s="112">
        <f>G264</f>
        <v>0</v>
      </c>
      <c r="H263" s="112">
        <f>H264</f>
        <v>0</v>
      </c>
      <c r="I263" s="112">
        <f>I264</f>
        <v>0</v>
      </c>
    </row>
    <row r="264" spans="1:9" ht="31.5" hidden="1">
      <c r="A264" s="53" t="s">
        <v>232</v>
      </c>
      <c r="B264" s="76">
        <v>756</v>
      </c>
      <c r="C264" s="52" t="s">
        <v>177</v>
      </c>
      <c r="D264" s="52" t="s">
        <v>99</v>
      </c>
      <c r="E264" s="52" t="s">
        <v>233</v>
      </c>
      <c r="F264" s="112"/>
      <c r="G264" s="124"/>
      <c r="H264" s="124"/>
      <c r="I264" s="124"/>
    </row>
    <row r="265" spans="1:9" ht="78.75" hidden="1">
      <c r="A265" s="53" t="s">
        <v>621</v>
      </c>
      <c r="B265" s="76">
        <v>756</v>
      </c>
      <c r="C265" s="52" t="s">
        <v>177</v>
      </c>
      <c r="D265" s="52" t="s">
        <v>630</v>
      </c>
      <c r="E265" s="52"/>
      <c r="F265" s="112">
        <f>F266</f>
        <v>0</v>
      </c>
      <c r="G265" s="112">
        <f>G266</f>
        <v>0</v>
      </c>
      <c r="H265" s="112">
        <f>H266</f>
        <v>0</v>
      </c>
      <c r="I265" s="112">
        <f>I266</f>
        <v>0</v>
      </c>
    </row>
    <row r="266" spans="1:9" ht="31.5" hidden="1">
      <c r="A266" s="53" t="s">
        <v>232</v>
      </c>
      <c r="B266" s="76">
        <v>756</v>
      </c>
      <c r="C266" s="52" t="s">
        <v>177</v>
      </c>
      <c r="D266" s="52" t="s">
        <v>630</v>
      </c>
      <c r="E266" s="52" t="s">
        <v>233</v>
      </c>
      <c r="F266" s="112"/>
      <c r="G266" s="103"/>
      <c r="H266" s="103"/>
      <c r="I266" s="103"/>
    </row>
    <row r="267" spans="1:9" ht="15.75" hidden="1">
      <c r="A267" s="53" t="s">
        <v>186</v>
      </c>
      <c r="B267" s="76">
        <v>756</v>
      </c>
      <c r="C267" s="52" t="s">
        <v>178</v>
      </c>
      <c r="D267" s="52"/>
      <c r="E267" s="52"/>
      <c r="F267" s="112">
        <f>F268</f>
        <v>0</v>
      </c>
      <c r="G267" s="100">
        <f>G268</f>
        <v>0</v>
      </c>
      <c r="H267" s="100">
        <f>H268</f>
        <v>0</v>
      </c>
      <c r="I267" s="100">
        <f>I268</f>
        <v>0</v>
      </c>
    </row>
    <row r="268" spans="1:9" ht="31.5" hidden="1">
      <c r="A268" s="31" t="s">
        <v>62</v>
      </c>
      <c r="B268" s="76">
        <v>756</v>
      </c>
      <c r="C268" s="52" t="s">
        <v>178</v>
      </c>
      <c r="D268" s="52" t="s">
        <v>265</v>
      </c>
      <c r="E268" s="52"/>
      <c r="F268" s="112">
        <f>F269+F271+F273</f>
        <v>0</v>
      </c>
      <c r="G268" s="112">
        <f>G269+G271+G273</f>
        <v>0</v>
      </c>
      <c r="H268" s="112">
        <f>H269+H271+H273</f>
        <v>0</v>
      </c>
      <c r="I268" s="112">
        <f>I269+I271+I273</f>
        <v>0</v>
      </c>
    </row>
    <row r="269" spans="1:9" ht="15.75" hidden="1">
      <c r="A269" s="53" t="s">
        <v>264</v>
      </c>
      <c r="B269" s="76">
        <v>756</v>
      </c>
      <c r="C269" s="52" t="s">
        <v>178</v>
      </c>
      <c r="D269" s="52" t="s">
        <v>242</v>
      </c>
      <c r="E269" s="52"/>
      <c r="F269" s="112">
        <f>F270</f>
        <v>0</v>
      </c>
      <c r="G269" s="100">
        <f>G270</f>
        <v>0</v>
      </c>
      <c r="H269" s="100">
        <f>H270</f>
        <v>0</v>
      </c>
      <c r="I269" s="100">
        <f>I270</f>
        <v>0</v>
      </c>
    </row>
    <row r="270" spans="1:9" ht="31.5" hidden="1">
      <c r="A270" s="53" t="s">
        <v>232</v>
      </c>
      <c r="B270" s="76">
        <v>756</v>
      </c>
      <c r="C270" s="52" t="s">
        <v>178</v>
      </c>
      <c r="D270" s="52" t="s">
        <v>242</v>
      </c>
      <c r="E270" s="52" t="s">
        <v>233</v>
      </c>
      <c r="F270" s="112"/>
      <c r="G270" s="103"/>
      <c r="H270" s="103"/>
      <c r="I270" s="103"/>
    </row>
    <row r="271" spans="1:9" ht="15.75" hidden="1">
      <c r="A271" s="53" t="s">
        <v>83</v>
      </c>
      <c r="B271" s="76">
        <v>756</v>
      </c>
      <c r="C271" s="52" t="s">
        <v>178</v>
      </c>
      <c r="D271" s="52" t="s">
        <v>266</v>
      </c>
      <c r="E271" s="52"/>
      <c r="F271" s="112">
        <f>F272</f>
        <v>0</v>
      </c>
      <c r="G271" s="100">
        <f>G272</f>
        <v>0</v>
      </c>
      <c r="H271" s="100">
        <f>H272</f>
        <v>0</v>
      </c>
      <c r="I271" s="100">
        <f>I272</f>
        <v>0</v>
      </c>
    </row>
    <row r="272" spans="1:9" ht="31.5" hidden="1">
      <c r="A272" s="53" t="s">
        <v>232</v>
      </c>
      <c r="B272" s="76">
        <v>756</v>
      </c>
      <c r="C272" s="52" t="s">
        <v>178</v>
      </c>
      <c r="D272" s="52" t="s">
        <v>266</v>
      </c>
      <c r="E272" s="52" t="s">
        <v>233</v>
      </c>
      <c r="F272" s="112"/>
      <c r="G272" s="103"/>
      <c r="H272" s="103"/>
      <c r="I272" s="103"/>
    </row>
    <row r="273" spans="1:9" ht="47.25" hidden="1">
      <c r="A273" s="53" t="s">
        <v>119</v>
      </c>
      <c r="B273" s="76">
        <v>756</v>
      </c>
      <c r="C273" s="52" t="s">
        <v>178</v>
      </c>
      <c r="D273" s="52" t="s">
        <v>649</v>
      </c>
      <c r="E273" s="52"/>
      <c r="F273" s="112">
        <f>F274</f>
        <v>0</v>
      </c>
      <c r="G273" s="112">
        <f>G274</f>
        <v>0</v>
      </c>
      <c r="H273" s="112">
        <f>H274</f>
        <v>0</v>
      </c>
      <c r="I273" s="112">
        <f>I274</f>
        <v>0</v>
      </c>
    </row>
    <row r="274" spans="1:9" ht="31.5" hidden="1">
      <c r="A274" s="53" t="s">
        <v>232</v>
      </c>
      <c r="B274" s="76">
        <v>756</v>
      </c>
      <c r="C274" s="52" t="s">
        <v>178</v>
      </c>
      <c r="D274" s="52" t="s">
        <v>649</v>
      </c>
      <c r="E274" s="52" t="s">
        <v>233</v>
      </c>
      <c r="F274" s="112"/>
      <c r="G274" s="103"/>
      <c r="H274" s="103"/>
      <c r="I274" s="103"/>
    </row>
    <row r="275" spans="1:9" s="77" customFormat="1" ht="15.75">
      <c r="A275" s="75" t="s">
        <v>277</v>
      </c>
      <c r="B275" s="76">
        <v>756</v>
      </c>
      <c r="C275" s="58" t="s">
        <v>38</v>
      </c>
      <c r="D275" s="80"/>
      <c r="E275" s="80"/>
      <c r="F275" s="111">
        <f>F276+F295</f>
        <v>675</v>
      </c>
      <c r="G275" s="115">
        <f>G276+G295</f>
        <v>675</v>
      </c>
      <c r="H275" s="115">
        <f>H276+H295</f>
        <v>0</v>
      </c>
      <c r="I275" s="115">
        <f>I276+I295</f>
        <v>0</v>
      </c>
    </row>
    <row r="276" spans="1:9" s="77" customFormat="1" ht="15.75">
      <c r="A276" s="53" t="s">
        <v>181</v>
      </c>
      <c r="B276" s="76">
        <v>756</v>
      </c>
      <c r="C276" s="52" t="s">
        <v>39</v>
      </c>
      <c r="D276" s="52"/>
      <c r="E276" s="52"/>
      <c r="F276" s="112">
        <f>F277</f>
        <v>395</v>
      </c>
      <c r="G276" s="100">
        <f>G277</f>
        <v>395</v>
      </c>
      <c r="H276" s="100">
        <f>H277</f>
        <v>0</v>
      </c>
      <c r="I276" s="100">
        <f>I277</f>
        <v>0</v>
      </c>
    </row>
    <row r="277" spans="1:9" s="77" customFormat="1" ht="31.5">
      <c r="A277" s="53" t="s">
        <v>127</v>
      </c>
      <c r="B277" s="76">
        <v>756</v>
      </c>
      <c r="C277" s="52" t="s">
        <v>39</v>
      </c>
      <c r="D277" s="52" t="s">
        <v>66</v>
      </c>
      <c r="E277" s="52"/>
      <c r="F277" s="112">
        <f>F278+F280+F290+F286+F288+F293+F282+F284</f>
        <v>395</v>
      </c>
      <c r="G277" s="112">
        <f>G278+G280+G290+G286+G288+G293+G282+G284</f>
        <v>395</v>
      </c>
      <c r="H277" s="112">
        <f>H278+H280+H290+H286+H288+H293+H282+H284</f>
        <v>0</v>
      </c>
      <c r="I277" s="112">
        <f>I278+I280+I290+I286+I288+I293+I282+I284</f>
        <v>0</v>
      </c>
    </row>
    <row r="278" spans="1:9" s="77" customFormat="1" ht="15.75">
      <c r="A278" s="53" t="s">
        <v>339</v>
      </c>
      <c r="B278" s="76">
        <v>756</v>
      </c>
      <c r="C278" s="52" t="s">
        <v>39</v>
      </c>
      <c r="D278" s="52" t="s">
        <v>336</v>
      </c>
      <c r="E278" s="52"/>
      <c r="F278" s="112">
        <f>F279</f>
        <v>160</v>
      </c>
      <c r="G278" s="106">
        <f>G279</f>
        <v>160</v>
      </c>
      <c r="H278" s="106">
        <f>H279</f>
        <v>0</v>
      </c>
      <c r="I278" s="106">
        <f>I279</f>
        <v>0</v>
      </c>
    </row>
    <row r="279" spans="1:9" s="77" customFormat="1" ht="31.5">
      <c r="A279" s="53" t="s">
        <v>232</v>
      </c>
      <c r="B279" s="76">
        <v>756</v>
      </c>
      <c r="C279" s="52" t="s">
        <v>39</v>
      </c>
      <c r="D279" s="52" t="s">
        <v>336</v>
      </c>
      <c r="E279" s="52" t="s">
        <v>233</v>
      </c>
      <c r="F279" s="112">
        <v>160</v>
      </c>
      <c r="G279" s="100">
        <v>160</v>
      </c>
      <c r="H279" s="100"/>
      <c r="I279" s="100"/>
    </row>
    <row r="280" spans="1:9" ht="15.75">
      <c r="A280" s="53" t="s">
        <v>48</v>
      </c>
      <c r="B280" s="76">
        <v>756</v>
      </c>
      <c r="C280" s="52" t="s">
        <v>39</v>
      </c>
      <c r="D280" s="52" t="s">
        <v>259</v>
      </c>
      <c r="E280" s="52"/>
      <c r="F280" s="112">
        <f>F281</f>
        <v>235</v>
      </c>
      <c r="G280" s="100">
        <f>G281</f>
        <v>235</v>
      </c>
      <c r="H280" s="100">
        <f>H281</f>
        <v>0</v>
      </c>
      <c r="I280" s="100">
        <f>I281</f>
        <v>0</v>
      </c>
    </row>
    <row r="281" spans="1:9" ht="31.5">
      <c r="A281" s="53" t="s">
        <v>232</v>
      </c>
      <c r="B281" s="76">
        <v>756</v>
      </c>
      <c r="C281" s="52" t="s">
        <v>39</v>
      </c>
      <c r="D281" s="52" t="s">
        <v>259</v>
      </c>
      <c r="E281" s="52" t="s">
        <v>233</v>
      </c>
      <c r="F281" s="106">
        <v>235</v>
      </c>
      <c r="G281" s="103">
        <v>235</v>
      </c>
      <c r="H281" s="103"/>
      <c r="I281" s="103"/>
    </row>
    <row r="282" spans="1:9" ht="15.75" hidden="1">
      <c r="A282" s="53" t="s">
        <v>646</v>
      </c>
      <c r="B282" s="76">
        <v>756</v>
      </c>
      <c r="C282" s="52" t="s">
        <v>39</v>
      </c>
      <c r="D282" s="52" t="s">
        <v>645</v>
      </c>
      <c r="E282" s="52"/>
      <c r="F282" s="106">
        <f>F283</f>
        <v>0</v>
      </c>
      <c r="G282" s="106">
        <f>G283</f>
        <v>0</v>
      </c>
      <c r="H282" s="106">
        <f>H283</f>
        <v>0</v>
      </c>
      <c r="I282" s="106">
        <f>I283</f>
        <v>0</v>
      </c>
    </row>
    <row r="283" spans="1:9" ht="31.5" hidden="1">
      <c r="A283" s="53" t="s">
        <v>216</v>
      </c>
      <c r="B283" s="76">
        <v>756</v>
      </c>
      <c r="C283" s="52" t="s">
        <v>39</v>
      </c>
      <c r="D283" s="52" t="s">
        <v>645</v>
      </c>
      <c r="E283" s="52" t="s">
        <v>215</v>
      </c>
      <c r="F283" s="106"/>
      <c r="G283" s="124"/>
      <c r="H283" s="124"/>
      <c r="I283" s="124"/>
    </row>
    <row r="284" spans="1:9" s="197" customFormat="1" ht="47.25" hidden="1">
      <c r="A284" s="53" t="s">
        <v>665</v>
      </c>
      <c r="B284" s="76">
        <v>756</v>
      </c>
      <c r="C284" s="52" t="s">
        <v>39</v>
      </c>
      <c r="D284" s="52" t="s">
        <v>662</v>
      </c>
      <c r="E284" s="52"/>
      <c r="F284" s="106">
        <f>F285</f>
        <v>0</v>
      </c>
      <c r="G284" s="106">
        <f>G285</f>
        <v>0</v>
      </c>
      <c r="H284" s="106">
        <f>H285</f>
        <v>0</v>
      </c>
      <c r="I284" s="106">
        <f>I285</f>
        <v>0</v>
      </c>
    </row>
    <row r="285" spans="1:9" s="197" customFormat="1" ht="31.5" hidden="1">
      <c r="A285" s="53" t="s">
        <v>232</v>
      </c>
      <c r="B285" s="76">
        <v>756</v>
      </c>
      <c r="C285" s="52" t="s">
        <v>39</v>
      </c>
      <c r="D285" s="52" t="s">
        <v>662</v>
      </c>
      <c r="E285" s="52" t="s">
        <v>233</v>
      </c>
      <c r="F285" s="106"/>
      <c r="G285" s="124"/>
      <c r="H285" s="124"/>
      <c r="I285" s="124"/>
    </row>
    <row r="286" spans="1:9" ht="31.5" hidden="1">
      <c r="A286" s="53" t="s">
        <v>601</v>
      </c>
      <c r="B286" s="76">
        <v>756</v>
      </c>
      <c r="C286" s="52" t="s">
        <v>39</v>
      </c>
      <c r="D286" s="52" t="s">
        <v>599</v>
      </c>
      <c r="E286" s="52"/>
      <c r="F286" s="106">
        <f>F287</f>
        <v>0</v>
      </c>
      <c r="G286" s="106">
        <f>G287</f>
        <v>0</v>
      </c>
      <c r="H286" s="106">
        <f>H287</f>
        <v>0</v>
      </c>
      <c r="I286" s="106">
        <f>I287</f>
        <v>0</v>
      </c>
    </row>
    <row r="287" spans="1:9" ht="31.5" hidden="1">
      <c r="A287" s="53" t="s">
        <v>232</v>
      </c>
      <c r="B287" s="76">
        <v>756</v>
      </c>
      <c r="C287" s="52" t="s">
        <v>39</v>
      </c>
      <c r="D287" s="52" t="s">
        <v>599</v>
      </c>
      <c r="E287" s="52" t="s">
        <v>233</v>
      </c>
      <c r="F287" s="106"/>
      <c r="G287" s="103"/>
      <c r="H287" s="103"/>
      <c r="I287" s="103"/>
    </row>
    <row r="288" spans="1:9" ht="47.25" hidden="1">
      <c r="A288" s="53" t="s">
        <v>602</v>
      </c>
      <c r="B288" s="76">
        <v>756</v>
      </c>
      <c r="C288" s="52" t="s">
        <v>39</v>
      </c>
      <c r="D288" s="52" t="s">
        <v>600</v>
      </c>
      <c r="E288" s="52"/>
      <c r="F288" s="106">
        <f>F289</f>
        <v>0</v>
      </c>
      <c r="G288" s="106">
        <f>G289</f>
        <v>0</v>
      </c>
      <c r="H288" s="106">
        <f>H289</f>
        <v>0</v>
      </c>
      <c r="I288" s="106">
        <f>I289</f>
        <v>0</v>
      </c>
    </row>
    <row r="289" spans="1:9" ht="31.5" hidden="1">
      <c r="A289" s="53" t="s">
        <v>232</v>
      </c>
      <c r="B289" s="76">
        <v>756</v>
      </c>
      <c r="C289" s="52" t="s">
        <v>39</v>
      </c>
      <c r="D289" s="52" t="s">
        <v>600</v>
      </c>
      <c r="E289" s="52" t="s">
        <v>233</v>
      </c>
      <c r="F289" s="106"/>
      <c r="G289" s="103"/>
      <c r="H289" s="103"/>
      <c r="I289" s="103"/>
    </row>
    <row r="290" spans="1:9" ht="47.25">
      <c r="A290" s="53" t="s">
        <v>119</v>
      </c>
      <c r="B290" s="76">
        <v>756</v>
      </c>
      <c r="C290" s="52" t="s">
        <v>39</v>
      </c>
      <c r="D290" s="52" t="s">
        <v>99</v>
      </c>
      <c r="E290" s="52"/>
      <c r="F290" s="106">
        <f>F292+F291</f>
        <v>0</v>
      </c>
      <c r="G290" s="106">
        <f>G292+G291</f>
        <v>0</v>
      </c>
      <c r="H290" s="106">
        <f>H292+H291</f>
        <v>0</v>
      </c>
      <c r="I290" s="106">
        <f>I292+I291</f>
        <v>0</v>
      </c>
    </row>
    <row r="291" spans="1:9" ht="15.75">
      <c r="A291" s="53" t="s">
        <v>28</v>
      </c>
      <c r="B291" s="76">
        <v>756</v>
      </c>
      <c r="C291" s="52" t="s">
        <v>39</v>
      </c>
      <c r="D291" s="52" t="s">
        <v>99</v>
      </c>
      <c r="E291" s="52" t="s">
        <v>244</v>
      </c>
      <c r="F291" s="106">
        <v>184.34481</v>
      </c>
      <c r="G291" s="100"/>
      <c r="H291" s="100">
        <v>184.34481</v>
      </c>
      <c r="I291" s="100"/>
    </row>
    <row r="292" spans="1:9" ht="31.5">
      <c r="A292" s="53" t="s">
        <v>232</v>
      </c>
      <c r="B292" s="76">
        <v>756</v>
      </c>
      <c r="C292" s="52" t="s">
        <v>39</v>
      </c>
      <c r="D292" s="52" t="s">
        <v>99</v>
      </c>
      <c r="E292" s="52" t="s">
        <v>233</v>
      </c>
      <c r="F292" s="106">
        <v>-184.34481</v>
      </c>
      <c r="G292" s="103"/>
      <c r="H292" s="103">
        <v>-184.34481</v>
      </c>
      <c r="I292" s="103"/>
    </row>
    <row r="293" spans="1:9" ht="63" hidden="1">
      <c r="A293" s="53" t="s">
        <v>623</v>
      </c>
      <c r="B293" s="76">
        <v>756</v>
      </c>
      <c r="C293" s="52" t="s">
        <v>39</v>
      </c>
      <c r="D293" s="52" t="s">
        <v>631</v>
      </c>
      <c r="E293" s="52"/>
      <c r="F293" s="106">
        <f>F294</f>
        <v>0</v>
      </c>
      <c r="G293" s="106">
        <f>G294</f>
        <v>0</v>
      </c>
      <c r="H293" s="106">
        <f>H294</f>
        <v>0</v>
      </c>
      <c r="I293" s="106">
        <f>I294</f>
        <v>0</v>
      </c>
    </row>
    <row r="294" spans="1:9" ht="31.5" hidden="1">
      <c r="A294" s="53" t="s">
        <v>232</v>
      </c>
      <c r="B294" s="76">
        <v>756</v>
      </c>
      <c r="C294" s="52" t="s">
        <v>39</v>
      </c>
      <c r="D294" s="52" t="s">
        <v>631</v>
      </c>
      <c r="E294" s="52" t="s">
        <v>233</v>
      </c>
      <c r="F294" s="106"/>
      <c r="G294" s="103"/>
      <c r="H294" s="103"/>
      <c r="I294" s="103"/>
    </row>
    <row r="295" spans="1:9" ht="15.75">
      <c r="A295" s="53" t="s">
        <v>149</v>
      </c>
      <c r="B295" s="76">
        <v>756</v>
      </c>
      <c r="C295" s="52" t="s">
        <v>182</v>
      </c>
      <c r="D295" s="52"/>
      <c r="E295" s="52"/>
      <c r="F295" s="112">
        <f>F296</f>
        <v>280</v>
      </c>
      <c r="G295" s="100">
        <f aca="true" t="shared" si="20" ref="G295:I296">G296</f>
        <v>280</v>
      </c>
      <c r="H295" s="100">
        <f t="shared" si="20"/>
        <v>0</v>
      </c>
      <c r="I295" s="100">
        <f t="shared" si="20"/>
        <v>0</v>
      </c>
    </row>
    <row r="296" spans="1:9" ht="31.5">
      <c r="A296" s="53" t="s">
        <v>127</v>
      </c>
      <c r="B296" s="76">
        <v>756</v>
      </c>
      <c r="C296" s="52" t="s">
        <v>182</v>
      </c>
      <c r="D296" s="52" t="s">
        <v>66</v>
      </c>
      <c r="E296" s="52"/>
      <c r="F296" s="112">
        <f>F297</f>
        <v>280</v>
      </c>
      <c r="G296" s="100">
        <f t="shared" si="20"/>
        <v>280</v>
      </c>
      <c r="H296" s="100">
        <f t="shared" si="20"/>
        <v>0</v>
      </c>
      <c r="I296" s="100">
        <f t="shared" si="20"/>
        <v>0</v>
      </c>
    </row>
    <row r="297" spans="1:9" ht="63">
      <c r="A297" s="53" t="s">
        <v>81</v>
      </c>
      <c r="B297" s="76">
        <v>756</v>
      </c>
      <c r="C297" s="52" t="s">
        <v>182</v>
      </c>
      <c r="D297" s="52" t="s">
        <v>258</v>
      </c>
      <c r="E297" s="52"/>
      <c r="F297" s="112">
        <f>F298+F299+F300</f>
        <v>280</v>
      </c>
      <c r="G297" s="100">
        <f>G298+G299+G300</f>
        <v>280</v>
      </c>
      <c r="H297" s="100">
        <f>H298+H299+H300</f>
        <v>0</v>
      </c>
      <c r="I297" s="100">
        <f>I298+I299+I300</f>
        <v>0</v>
      </c>
    </row>
    <row r="298" spans="1:9" ht="63">
      <c r="A298" s="53" t="s">
        <v>213</v>
      </c>
      <c r="B298" s="76">
        <v>756</v>
      </c>
      <c r="C298" s="52" t="s">
        <v>182</v>
      </c>
      <c r="D298" s="52" t="s">
        <v>258</v>
      </c>
      <c r="E298" s="52" t="s">
        <v>214</v>
      </c>
      <c r="F298" s="112">
        <v>280</v>
      </c>
      <c r="G298" s="103">
        <v>280</v>
      </c>
      <c r="H298" s="103"/>
      <c r="I298" s="103"/>
    </row>
    <row r="299" spans="1:9" ht="31.5" hidden="1">
      <c r="A299" s="53" t="s">
        <v>216</v>
      </c>
      <c r="B299" s="76">
        <v>756</v>
      </c>
      <c r="C299" s="195" t="s">
        <v>182</v>
      </c>
      <c r="D299" s="52" t="s">
        <v>258</v>
      </c>
      <c r="E299" s="195" t="s">
        <v>215</v>
      </c>
      <c r="F299" s="112"/>
      <c r="G299" s="103"/>
      <c r="H299" s="103"/>
      <c r="I299" s="103"/>
    </row>
    <row r="300" spans="1:9" ht="15.75" hidden="1">
      <c r="A300" s="53" t="s">
        <v>217</v>
      </c>
      <c r="B300" s="76">
        <v>756</v>
      </c>
      <c r="C300" s="195" t="s">
        <v>182</v>
      </c>
      <c r="D300" s="52" t="s">
        <v>258</v>
      </c>
      <c r="E300" s="51" t="s">
        <v>218</v>
      </c>
      <c r="F300" s="112"/>
      <c r="G300" s="103"/>
      <c r="H300" s="103"/>
      <c r="I300" s="103"/>
    </row>
    <row r="301" spans="1:9" ht="15.75">
      <c r="A301" s="75" t="s">
        <v>152</v>
      </c>
      <c r="B301" s="76">
        <v>756</v>
      </c>
      <c r="C301" s="194" t="s">
        <v>191</v>
      </c>
      <c r="D301" s="52"/>
      <c r="E301" s="51"/>
      <c r="F301" s="111">
        <f>F302</f>
        <v>0</v>
      </c>
      <c r="G301" s="115">
        <f aca="true" t="shared" si="21" ref="G301:I302">G302</f>
        <v>0</v>
      </c>
      <c r="H301" s="115">
        <f t="shared" si="21"/>
        <v>0</v>
      </c>
      <c r="I301" s="115">
        <f t="shared" si="21"/>
        <v>0</v>
      </c>
    </row>
    <row r="302" spans="1:9" s="77" customFormat="1" ht="15.75">
      <c r="A302" s="53" t="s">
        <v>154</v>
      </c>
      <c r="B302" s="76">
        <v>756</v>
      </c>
      <c r="C302" s="51" t="s">
        <v>153</v>
      </c>
      <c r="D302" s="58"/>
      <c r="E302" s="194"/>
      <c r="F302" s="112">
        <f>F303</f>
        <v>0</v>
      </c>
      <c r="G302" s="131">
        <f t="shared" si="21"/>
        <v>0</v>
      </c>
      <c r="H302" s="100">
        <f t="shared" si="21"/>
        <v>0</v>
      </c>
      <c r="I302" s="100">
        <f t="shared" si="21"/>
        <v>0</v>
      </c>
    </row>
    <row r="303" spans="1:9" ht="31.5">
      <c r="A303" s="53" t="s">
        <v>128</v>
      </c>
      <c r="B303" s="76">
        <v>756</v>
      </c>
      <c r="C303" s="51" t="s">
        <v>153</v>
      </c>
      <c r="D303" s="52" t="s">
        <v>245</v>
      </c>
      <c r="E303" s="51"/>
      <c r="F303" s="112">
        <f>F304+F306+F308</f>
        <v>0</v>
      </c>
      <c r="G303" s="112">
        <f>G304+G306+G308</f>
        <v>0</v>
      </c>
      <c r="H303" s="112">
        <f>H304+H306+H308</f>
        <v>0</v>
      </c>
      <c r="I303" s="112">
        <f>I304+I306+I308</f>
        <v>0</v>
      </c>
    </row>
    <row r="304" spans="1:9" ht="15.75">
      <c r="A304" s="53" t="s">
        <v>71</v>
      </c>
      <c r="B304" s="76">
        <v>756</v>
      </c>
      <c r="C304" s="51" t="s">
        <v>153</v>
      </c>
      <c r="D304" s="52" t="s">
        <v>246</v>
      </c>
      <c r="E304" s="51"/>
      <c r="F304" s="112">
        <f>F305</f>
        <v>0</v>
      </c>
      <c r="G304" s="131">
        <f>G305</f>
        <v>0</v>
      </c>
      <c r="H304" s="100">
        <f>H305</f>
        <v>0</v>
      </c>
      <c r="I304" s="100">
        <f>I305</f>
        <v>0</v>
      </c>
    </row>
    <row r="305" spans="1:9" ht="31.5">
      <c r="A305" s="53" t="s">
        <v>232</v>
      </c>
      <c r="B305" s="76">
        <v>756</v>
      </c>
      <c r="C305" s="51" t="s">
        <v>153</v>
      </c>
      <c r="D305" s="52" t="s">
        <v>246</v>
      </c>
      <c r="E305" s="51" t="s">
        <v>233</v>
      </c>
      <c r="F305" s="112">
        <v>0</v>
      </c>
      <c r="G305" s="132">
        <v>0</v>
      </c>
      <c r="H305" s="103"/>
      <c r="I305" s="103"/>
    </row>
    <row r="306" spans="1:9" ht="15.75" hidden="1">
      <c r="A306" s="53" t="s">
        <v>51</v>
      </c>
      <c r="B306" s="76">
        <v>756</v>
      </c>
      <c r="C306" s="51" t="s">
        <v>153</v>
      </c>
      <c r="D306" s="52" t="s">
        <v>247</v>
      </c>
      <c r="E306" s="51"/>
      <c r="F306" s="112">
        <f>F307</f>
        <v>0</v>
      </c>
      <c r="G306" s="131">
        <f>G307</f>
        <v>0</v>
      </c>
      <c r="H306" s="100">
        <f>H307</f>
        <v>0</v>
      </c>
      <c r="I306" s="100">
        <f>I307</f>
        <v>0</v>
      </c>
    </row>
    <row r="307" spans="1:9" s="77" customFormat="1" ht="31.5" hidden="1">
      <c r="A307" s="53" t="s">
        <v>216</v>
      </c>
      <c r="B307" s="76">
        <v>756</v>
      </c>
      <c r="C307" s="51" t="s">
        <v>153</v>
      </c>
      <c r="D307" s="52" t="s">
        <v>247</v>
      </c>
      <c r="E307" s="51" t="s">
        <v>215</v>
      </c>
      <c r="F307" s="112"/>
      <c r="G307" s="193"/>
      <c r="H307" s="116"/>
      <c r="I307" s="116"/>
    </row>
    <row r="308" spans="1:9" s="77" customFormat="1" ht="47.25" hidden="1">
      <c r="A308" s="53" t="s">
        <v>119</v>
      </c>
      <c r="B308" s="76">
        <v>756</v>
      </c>
      <c r="C308" s="51" t="s">
        <v>153</v>
      </c>
      <c r="D308" s="52" t="s">
        <v>647</v>
      </c>
      <c r="E308" s="51"/>
      <c r="F308" s="112">
        <f>F309</f>
        <v>0</v>
      </c>
      <c r="G308" s="112">
        <f>G309</f>
        <v>0</v>
      </c>
      <c r="H308" s="112">
        <f>H309</f>
        <v>0</v>
      </c>
      <c r="I308" s="112">
        <f>I309</f>
        <v>0</v>
      </c>
    </row>
    <row r="309" spans="1:9" s="77" customFormat="1" ht="31.5" hidden="1">
      <c r="A309" s="53" t="s">
        <v>232</v>
      </c>
      <c r="B309" s="76">
        <v>756</v>
      </c>
      <c r="C309" s="51" t="s">
        <v>153</v>
      </c>
      <c r="D309" s="52" t="s">
        <v>647</v>
      </c>
      <c r="E309" s="51" t="s">
        <v>233</v>
      </c>
      <c r="F309" s="112"/>
      <c r="G309" s="193"/>
      <c r="H309" s="116"/>
      <c r="I309" s="116"/>
    </row>
    <row r="310" spans="1:9" s="4" customFormat="1" ht="47.25" hidden="1">
      <c r="A310" s="30" t="s">
        <v>205</v>
      </c>
      <c r="B310" s="68">
        <v>771</v>
      </c>
      <c r="C310" s="14"/>
      <c r="D310" s="15"/>
      <c r="E310" s="14"/>
      <c r="F310" s="105">
        <f>F312</f>
        <v>0</v>
      </c>
      <c r="G310" s="100">
        <f>G312</f>
        <v>0</v>
      </c>
      <c r="H310" s="100">
        <f>H312</f>
        <v>0</v>
      </c>
      <c r="I310" s="100">
        <f>I312</f>
        <v>0</v>
      </c>
    </row>
    <row r="311" spans="1:9" s="85" customFormat="1" ht="31.5" hidden="1">
      <c r="A311" s="78" t="s">
        <v>171</v>
      </c>
      <c r="B311" s="26">
        <v>771</v>
      </c>
      <c r="C311" s="36" t="s">
        <v>172</v>
      </c>
      <c r="D311" s="83"/>
      <c r="E311" s="84"/>
      <c r="F311" s="114">
        <f>F312</f>
        <v>0</v>
      </c>
      <c r="G311" s="115">
        <f aca="true" t="shared" si="22" ref="G311:I312">G312</f>
        <v>0</v>
      </c>
      <c r="H311" s="115">
        <f t="shared" si="22"/>
        <v>0</v>
      </c>
      <c r="I311" s="115">
        <f t="shared" si="22"/>
        <v>0</v>
      </c>
    </row>
    <row r="312" spans="1:9" ht="31.5" hidden="1">
      <c r="A312" s="53" t="s">
        <v>202</v>
      </c>
      <c r="B312" s="76">
        <v>771</v>
      </c>
      <c r="C312" s="51" t="s">
        <v>82</v>
      </c>
      <c r="D312" s="52"/>
      <c r="E312" s="51"/>
      <c r="F312" s="112">
        <f>F313</f>
        <v>0</v>
      </c>
      <c r="G312" s="100">
        <f t="shared" si="22"/>
        <v>0</v>
      </c>
      <c r="H312" s="100">
        <f t="shared" si="22"/>
        <v>0</v>
      </c>
      <c r="I312" s="100">
        <f t="shared" si="22"/>
        <v>0</v>
      </c>
    </row>
    <row r="313" spans="1:9" ht="31.5" hidden="1">
      <c r="A313" s="31" t="s">
        <v>129</v>
      </c>
      <c r="B313" s="76">
        <v>771</v>
      </c>
      <c r="C313" s="51" t="s">
        <v>82</v>
      </c>
      <c r="D313" s="52" t="s">
        <v>240</v>
      </c>
      <c r="E313" s="51"/>
      <c r="F313" s="106">
        <f>F315+F319</f>
        <v>0</v>
      </c>
      <c r="G313" s="100">
        <f>G315+G319</f>
        <v>0</v>
      </c>
      <c r="H313" s="100">
        <f>H315+H319</f>
        <v>0</v>
      </c>
      <c r="I313" s="100">
        <f>I315+I319</f>
        <v>0</v>
      </c>
    </row>
    <row r="314" spans="1:9" ht="31.5" hidden="1">
      <c r="A314" s="31" t="s">
        <v>130</v>
      </c>
      <c r="B314" s="76">
        <v>771</v>
      </c>
      <c r="C314" s="51" t="s">
        <v>82</v>
      </c>
      <c r="D314" s="52" t="s">
        <v>131</v>
      </c>
      <c r="E314" s="51"/>
      <c r="F314" s="106">
        <f>F315</f>
        <v>0</v>
      </c>
      <c r="G314" s="100">
        <f>G315</f>
        <v>0</v>
      </c>
      <c r="H314" s="100">
        <f>H315</f>
        <v>0</v>
      </c>
      <c r="I314" s="100">
        <f>I315</f>
        <v>0</v>
      </c>
    </row>
    <row r="315" spans="1:9" ht="15.75" hidden="1">
      <c r="A315" s="53" t="s">
        <v>74</v>
      </c>
      <c r="B315" s="76">
        <v>771</v>
      </c>
      <c r="C315" s="51" t="s">
        <v>82</v>
      </c>
      <c r="D315" s="52" t="s">
        <v>132</v>
      </c>
      <c r="E315" s="51"/>
      <c r="F315" s="106">
        <f>F316+F317+F318</f>
        <v>0</v>
      </c>
      <c r="G315" s="100">
        <f>G316+G317+G318</f>
        <v>0</v>
      </c>
      <c r="H315" s="100">
        <f>H316+H317+H318</f>
        <v>0</v>
      </c>
      <c r="I315" s="100">
        <f>I316+I317+I318</f>
        <v>0</v>
      </c>
    </row>
    <row r="316" spans="1:9" ht="63" hidden="1">
      <c r="A316" s="53" t="s">
        <v>213</v>
      </c>
      <c r="B316" s="76">
        <v>771</v>
      </c>
      <c r="C316" s="51" t="s">
        <v>82</v>
      </c>
      <c r="D316" s="52" t="s">
        <v>132</v>
      </c>
      <c r="E316" s="51" t="s">
        <v>214</v>
      </c>
      <c r="F316" s="106"/>
      <c r="G316" s="103"/>
      <c r="H316" s="103"/>
      <c r="I316" s="103"/>
    </row>
    <row r="317" spans="1:9" ht="31.5" hidden="1">
      <c r="A317" s="53" t="s">
        <v>216</v>
      </c>
      <c r="B317" s="76">
        <v>771</v>
      </c>
      <c r="C317" s="51" t="s">
        <v>82</v>
      </c>
      <c r="D317" s="52" t="s">
        <v>132</v>
      </c>
      <c r="E317" s="51" t="s">
        <v>215</v>
      </c>
      <c r="F317" s="106"/>
      <c r="G317" s="103"/>
      <c r="H317" s="103"/>
      <c r="I317" s="103"/>
    </row>
    <row r="318" spans="1:9" ht="15.75" hidden="1">
      <c r="A318" s="53" t="s">
        <v>217</v>
      </c>
      <c r="B318" s="76">
        <v>771</v>
      </c>
      <c r="C318" s="51" t="s">
        <v>82</v>
      </c>
      <c r="D318" s="52" t="s">
        <v>132</v>
      </c>
      <c r="E318" s="51" t="s">
        <v>218</v>
      </c>
      <c r="F318" s="106"/>
      <c r="G318" s="103"/>
      <c r="H318" s="103"/>
      <c r="I318" s="103"/>
    </row>
    <row r="319" spans="1:9" ht="31.5" hidden="1">
      <c r="A319" s="53" t="s">
        <v>16</v>
      </c>
      <c r="B319" s="76">
        <v>771</v>
      </c>
      <c r="C319" s="51" t="s">
        <v>82</v>
      </c>
      <c r="D319" s="52" t="s">
        <v>17</v>
      </c>
      <c r="E319" s="51"/>
      <c r="F319" s="112">
        <f>F320</f>
        <v>0</v>
      </c>
      <c r="G319" s="100">
        <f aca="true" t="shared" si="23" ref="G319:I320">G320</f>
        <v>0</v>
      </c>
      <c r="H319" s="100">
        <f t="shared" si="23"/>
        <v>0</v>
      </c>
      <c r="I319" s="100">
        <f t="shared" si="23"/>
        <v>0</v>
      </c>
    </row>
    <row r="320" spans="1:9" ht="15.75" hidden="1">
      <c r="A320" s="53" t="s">
        <v>74</v>
      </c>
      <c r="B320" s="76">
        <v>771</v>
      </c>
      <c r="C320" s="51" t="s">
        <v>82</v>
      </c>
      <c r="D320" s="52" t="s">
        <v>18</v>
      </c>
      <c r="E320" s="51"/>
      <c r="F320" s="112">
        <f>F321</f>
        <v>0</v>
      </c>
      <c r="G320" s="100">
        <f t="shared" si="23"/>
        <v>0</v>
      </c>
      <c r="H320" s="100">
        <f t="shared" si="23"/>
        <v>0</v>
      </c>
      <c r="I320" s="100">
        <f t="shared" si="23"/>
        <v>0</v>
      </c>
    </row>
    <row r="321" spans="1:9" ht="31.5" hidden="1">
      <c r="A321" s="54" t="s">
        <v>216</v>
      </c>
      <c r="B321" s="45">
        <v>771</v>
      </c>
      <c r="C321" s="56" t="s">
        <v>82</v>
      </c>
      <c r="D321" s="55" t="s">
        <v>18</v>
      </c>
      <c r="E321" s="56" t="s">
        <v>215</v>
      </c>
      <c r="F321" s="117"/>
      <c r="G321" s="103"/>
      <c r="H321" s="103"/>
      <c r="I321" s="103"/>
    </row>
    <row r="322" spans="1:9" s="47" customFormat="1" ht="47.25">
      <c r="A322" s="57" t="s">
        <v>315</v>
      </c>
      <c r="B322" s="68">
        <v>775</v>
      </c>
      <c r="C322" s="82"/>
      <c r="D322" s="82"/>
      <c r="E322" s="82"/>
      <c r="F322" s="109">
        <f>F330+F399+F323+F419</f>
        <v>3233</v>
      </c>
      <c r="G322" s="100">
        <f>G330+G399+G323+G419</f>
        <v>0</v>
      </c>
      <c r="H322" s="100">
        <f>H330+H399+H323+H419</f>
        <v>3233</v>
      </c>
      <c r="I322" s="100">
        <f>I330+I399+I323+I419</f>
        <v>0</v>
      </c>
    </row>
    <row r="323" spans="1:9" s="47" customFormat="1" ht="15.75" hidden="1">
      <c r="A323" s="75" t="s">
        <v>168</v>
      </c>
      <c r="B323" s="26">
        <v>775</v>
      </c>
      <c r="C323" s="58" t="s">
        <v>34</v>
      </c>
      <c r="D323" s="58"/>
      <c r="E323" s="58"/>
      <c r="F323" s="111">
        <f>F324</f>
        <v>0</v>
      </c>
      <c r="G323" s="115">
        <f>G324</f>
        <v>0</v>
      </c>
      <c r="H323" s="115">
        <f>H324</f>
        <v>0</v>
      </c>
      <c r="I323" s="115">
        <f>I324</f>
        <v>0</v>
      </c>
    </row>
    <row r="324" spans="1:9" s="47" customFormat="1" ht="47.25" hidden="1">
      <c r="A324" s="53" t="s">
        <v>79</v>
      </c>
      <c r="B324" s="76">
        <v>775</v>
      </c>
      <c r="C324" s="52" t="s">
        <v>169</v>
      </c>
      <c r="D324" s="52"/>
      <c r="E324" s="52"/>
      <c r="F324" s="112">
        <f>F326</f>
        <v>0</v>
      </c>
      <c r="G324" s="100">
        <f>G326</f>
        <v>0</v>
      </c>
      <c r="H324" s="100">
        <f>H326</f>
        <v>0</v>
      </c>
      <c r="I324" s="100">
        <f>I326</f>
        <v>0</v>
      </c>
    </row>
    <row r="325" spans="1:9" s="47" customFormat="1" ht="31.5" hidden="1">
      <c r="A325" s="31" t="s">
        <v>60</v>
      </c>
      <c r="B325" s="76">
        <v>775</v>
      </c>
      <c r="C325" s="52" t="s">
        <v>169</v>
      </c>
      <c r="D325" s="52" t="s">
        <v>262</v>
      </c>
      <c r="E325" s="52"/>
      <c r="F325" s="118">
        <f>F326</f>
        <v>0</v>
      </c>
      <c r="G325" s="100">
        <f>G326</f>
        <v>0</v>
      </c>
      <c r="H325" s="100">
        <f>H326</f>
        <v>0</v>
      </c>
      <c r="I325" s="100">
        <f>I326</f>
        <v>0</v>
      </c>
    </row>
    <row r="326" spans="1:9" s="47" customFormat="1" ht="15.75" hidden="1">
      <c r="A326" s="53" t="s">
        <v>170</v>
      </c>
      <c r="B326" s="76">
        <v>775</v>
      </c>
      <c r="C326" s="52" t="s">
        <v>169</v>
      </c>
      <c r="D326" s="52" t="s">
        <v>57</v>
      </c>
      <c r="E326" s="52"/>
      <c r="F326" s="118">
        <f>F327+F328+F329</f>
        <v>0</v>
      </c>
      <c r="G326" s="100">
        <f>G327+G328+G329</f>
        <v>0</v>
      </c>
      <c r="H326" s="100">
        <f>H327+H328+H329</f>
        <v>0</v>
      </c>
      <c r="I326" s="100">
        <f>I327+I328+I329</f>
        <v>0</v>
      </c>
    </row>
    <row r="327" spans="1:9" s="47" customFormat="1" ht="63" hidden="1">
      <c r="A327" s="53" t="s">
        <v>213</v>
      </c>
      <c r="B327" s="76">
        <v>775</v>
      </c>
      <c r="C327" s="52" t="s">
        <v>169</v>
      </c>
      <c r="D327" s="52" t="s">
        <v>57</v>
      </c>
      <c r="E327" s="52" t="s">
        <v>214</v>
      </c>
      <c r="F327" s="118"/>
      <c r="G327" s="103"/>
      <c r="H327" s="103"/>
      <c r="I327" s="103"/>
    </row>
    <row r="328" spans="1:9" s="47" customFormat="1" ht="31.5" hidden="1">
      <c r="A328" s="53" t="s">
        <v>216</v>
      </c>
      <c r="B328" s="76">
        <v>775</v>
      </c>
      <c r="C328" s="52" t="s">
        <v>169</v>
      </c>
      <c r="D328" s="52" t="s">
        <v>57</v>
      </c>
      <c r="E328" s="52" t="s">
        <v>215</v>
      </c>
      <c r="F328" s="118"/>
      <c r="G328" s="103"/>
      <c r="H328" s="103"/>
      <c r="I328" s="103"/>
    </row>
    <row r="329" spans="1:9" s="47" customFormat="1" ht="15.75" hidden="1">
      <c r="A329" s="53" t="s">
        <v>217</v>
      </c>
      <c r="B329" s="76">
        <v>775</v>
      </c>
      <c r="C329" s="52" t="s">
        <v>169</v>
      </c>
      <c r="D329" s="52" t="s">
        <v>57</v>
      </c>
      <c r="E329" s="52" t="s">
        <v>218</v>
      </c>
      <c r="F329" s="118"/>
      <c r="G329" s="103"/>
      <c r="H329" s="103"/>
      <c r="I329" s="103"/>
    </row>
    <row r="330" spans="1:9" s="77" customFormat="1" ht="15.75">
      <c r="A330" s="75" t="s">
        <v>161</v>
      </c>
      <c r="B330" s="76">
        <v>775</v>
      </c>
      <c r="C330" s="58" t="s">
        <v>35</v>
      </c>
      <c r="D330" s="58"/>
      <c r="E330" s="58"/>
      <c r="F330" s="111">
        <f>F331+F346+F373+F378+F389</f>
        <v>0</v>
      </c>
      <c r="G330" s="111">
        <f>G331+G346+G373+G378+G389</f>
        <v>0</v>
      </c>
      <c r="H330" s="111">
        <f>H331+H346+H373+H378+H389</f>
        <v>0</v>
      </c>
      <c r="I330" s="111">
        <f>I331+I346+I373+I378+I389</f>
        <v>0</v>
      </c>
    </row>
    <row r="331" spans="1:9" ht="15.75">
      <c r="A331" s="53" t="s">
        <v>40</v>
      </c>
      <c r="B331" s="76">
        <v>775</v>
      </c>
      <c r="C331" s="52" t="s">
        <v>36</v>
      </c>
      <c r="D331" s="52"/>
      <c r="E331" s="52"/>
      <c r="F331" s="112">
        <f>F332</f>
        <v>-2000</v>
      </c>
      <c r="G331" s="100">
        <f>G332</f>
        <v>0</v>
      </c>
      <c r="H331" s="100">
        <f>H332</f>
        <v>0</v>
      </c>
      <c r="I331" s="100">
        <f>I332</f>
        <v>-2000</v>
      </c>
    </row>
    <row r="332" spans="1:9" ht="31.5">
      <c r="A332" s="31" t="s">
        <v>60</v>
      </c>
      <c r="B332" s="76">
        <v>775</v>
      </c>
      <c r="C332" s="52" t="s">
        <v>36</v>
      </c>
      <c r="D332" s="52" t="s">
        <v>262</v>
      </c>
      <c r="E332" s="52"/>
      <c r="F332" s="112">
        <f>F333+F336+F338+F342+F344+F340</f>
        <v>-2000</v>
      </c>
      <c r="G332" s="112">
        <f>G333+G336+G338+G342+G344+G340</f>
        <v>0</v>
      </c>
      <c r="H332" s="112">
        <f>H333+H336+H338+H342+H344+H340</f>
        <v>0</v>
      </c>
      <c r="I332" s="112">
        <f>I333+I336+I338+I342+I344+I340</f>
        <v>-2000</v>
      </c>
    </row>
    <row r="333" spans="1:9" ht="15.75">
      <c r="A333" s="53" t="s">
        <v>49</v>
      </c>
      <c r="B333" s="76">
        <v>775</v>
      </c>
      <c r="C333" s="52" t="s">
        <v>36</v>
      </c>
      <c r="D333" s="52" t="s">
        <v>235</v>
      </c>
      <c r="E333" s="52"/>
      <c r="F333" s="112">
        <f>F334+F335</f>
        <v>-2000</v>
      </c>
      <c r="G333" s="100">
        <f>G334+G335</f>
        <v>0</v>
      </c>
      <c r="H333" s="100">
        <f>H334+H335</f>
        <v>0</v>
      </c>
      <c r="I333" s="100">
        <f>I334+I335</f>
        <v>-2000</v>
      </c>
    </row>
    <row r="334" spans="1:9" ht="15.75">
      <c r="A334" s="53" t="s">
        <v>249</v>
      </c>
      <c r="B334" s="76">
        <v>775</v>
      </c>
      <c r="C334" s="52" t="s">
        <v>36</v>
      </c>
      <c r="D334" s="52" t="s">
        <v>235</v>
      </c>
      <c r="E334" s="52" t="s">
        <v>248</v>
      </c>
      <c r="F334" s="112"/>
      <c r="G334" s="103"/>
      <c r="H334" s="103"/>
      <c r="I334" s="103"/>
    </row>
    <row r="335" spans="1:9" ht="31.5">
      <c r="A335" s="53" t="s">
        <v>232</v>
      </c>
      <c r="B335" s="76">
        <v>775</v>
      </c>
      <c r="C335" s="52" t="s">
        <v>36</v>
      </c>
      <c r="D335" s="52" t="s">
        <v>235</v>
      </c>
      <c r="E335" s="52" t="s">
        <v>233</v>
      </c>
      <c r="F335" s="112">
        <v>-2000</v>
      </c>
      <c r="G335" s="103"/>
      <c r="H335" s="103"/>
      <c r="I335" s="103">
        <v>-2000</v>
      </c>
    </row>
    <row r="336" spans="1:9" ht="63" hidden="1">
      <c r="A336" s="53" t="s">
        <v>293</v>
      </c>
      <c r="B336" s="76">
        <v>775</v>
      </c>
      <c r="C336" s="52" t="s">
        <v>36</v>
      </c>
      <c r="D336" s="52" t="s">
        <v>292</v>
      </c>
      <c r="E336" s="52"/>
      <c r="F336" s="112">
        <f>F337</f>
        <v>0</v>
      </c>
      <c r="G336" s="100">
        <f>G337</f>
        <v>0</v>
      </c>
      <c r="H336" s="100">
        <f>H337</f>
        <v>0</v>
      </c>
      <c r="I336" s="100">
        <f>I337</f>
        <v>0</v>
      </c>
    </row>
    <row r="337" spans="1:9" ht="31.5" hidden="1">
      <c r="A337" s="53" t="s">
        <v>232</v>
      </c>
      <c r="B337" s="76">
        <v>775</v>
      </c>
      <c r="C337" s="52" t="s">
        <v>36</v>
      </c>
      <c r="D337" s="52" t="s">
        <v>292</v>
      </c>
      <c r="E337" s="52" t="s">
        <v>233</v>
      </c>
      <c r="F337" s="112"/>
      <c r="G337" s="103"/>
      <c r="H337" s="103"/>
      <c r="I337" s="103"/>
    </row>
    <row r="338" spans="1:9" ht="47.25" hidden="1">
      <c r="A338" s="53" t="s">
        <v>119</v>
      </c>
      <c r="B338" s="76">
        <v>775</v>
      </c>
      <c r="C338" s="52" t="s">
        <v>36</v>
      </c>
      <c r="D338" s="52" t="s">
        <v>98</v>
      </c>
      <c r="E338" s="52"/>
      <c r="F338" s="112">
        <f>F339</f>
        <v>0</v>
      </c>
      <c r="G338" s="100">
        <f>G339</f>
        <v>0</v>
      </c>
      <c r="H338" s="100">
        <f>H339</f>
        <v>0</v>
      </c>
      <c r="I338" s="100">
        <f>I339</f>
        <v>0</v>
      </c>
    </row>
    <row r="339" spans="1:9" ht="31.5" hidden="1">
      <c r="A339" s="53" t="s">
        <v>232</v>
      </c>
      <c r="B339" s="76">
        <v>775</v>
      </c>
      <c r="C339" s="52" t="s">
        <v>36</v>
      </c>
      <c r="D339" s="52" t="s">
        <v>98</v>
      </c>
      <c r="E339" s="52" t="s">
        <v>233</v>
      </c>
      <c r="F339" s="112"/>
      <c r="G339" s="103"/>
      <c r="H339" s="103"/>
      <c r="I339" s="103"/>
    </row>
    <row r="340" spans="1:9" ht="47.25" hidden="1">
      <c r="A340" s="53" t="s">
        <v>592</v>
      </c>
      <c r="B340" s="76">
        <v>775</v>
      </c>
      <c r="C340" s="52" t="s">
        <v>36</v>
      </c>
      <c r="D340" s="52" t="s">
        <v>598</v>
      </c>
      <c r="E340" s="52"/>
      <c r="F340" s="112">
        <f>F341</f>
        <v>0</v>
      </c>
      <c r="G340" s="112">
        <f>G341</f>
        <v>0</v>
      </c>
      <c r="H340" s="112">
        <f>H341</f>
        <v>0</v>
      </c>
      <c r="I340" s="112">
        <f>I341</f>
        <v>0</v>
      </c>
    </row>
    <row r="341" spans="1:9" ht="31.5" hidden="1">
      <c r="A341" s="53" t="s">
        <v>232</v>
      </c>
      <c r="B341" s="76">
        <v>775</v>
      </c>
      <c r="C341" s="52" t="s">
        <v>36</v>
      </c>
      <c r="D341" s="52" t="s">
        <v>598</v>
      </c>
      <c r="E341" s="52" t="s">
        <v>233</v>
      </c>
      <c r="F341" s="112"/>
      <c r="G341" s="112"/>
      <c r="H341" s="112"/>
      <c r="I341" s="112"/>
    </row>
    <row r="342" spans="1:9" ht="178.5" customHeight="1" hidden="1">
      <c r="A342" s="53" t="s">
        <v>108</v>
      </c>
      <c r="B342" s="76">
        <v>775</v>
      </c>
      <c r="C342" s="52" t="s">
        <v>36</v>
      </c>
      <c r="D342" s="52" t="s">
        <v>195</v>
      </c>
      <c r="E342" s="52"/>
      <c r="F342" s="112">
        <f>F343</f>
        <v>0</v>
      </c>
      <c r="G342" s="100">
        <f>G343</f>
        <v>0</v>
      </c>
      <c r="H342" s="100">
        <f>H343</f>
        <v>0</v>
      </c>
      <c r="I342" s="100">
        <f>I343</f>
        <v>0</v>
      </c>
    </row>
    <row r="343" spans="1:9" ht="31.5" hidden="1">
      <c r="A343" s="53" t="s">
        <v>232</v>
      </c>
      <c r="B343" s="76">
        <v>775</v>
      </c>
      <c r="C343" s="52" t="s">
        <v>36</v>
      </c>
      <c r="D343" s="52" t="s">
        <v>195</v>
      </c>
      <c r="E343" s="52" t="s">
        <v>233</v>
      </c>
      <c r="F343" s="112"/>
      <c r="G343" s="103"/>
      <c r="H343" s="103"/>
      <c r="I343" s="103"/>
    </row>
    <row r="344" spans="1:9" ht="204.75" hidden="1">
      <c r="A344" s="53" t="s">
        <v>120</v>
      </c>
      <c r="B344" s="76">
        <v>775</v>
      </c>
      <c r="C344" s="52" t="s">
        <v>36</v>
      </c>
      <c r="D344" s="52" t="s">
        <v>194</v>
      </c>
      <c r="E344" s="52"/>
      <c r="F344" s="112">
        <f>F345</f>
        <v>0</v>
      </c>
      <c r="G344" s="100">
        <f>G345</f>
        <v>0</v>
      </c>
      <c r="H344" s="100">
        <f>H345</f>
        <v>0</v>
      </c>
      <c r="I344" s="100">
        <f>I345</f>
        <v>0</v>
      </c>
    </row>
    <row r="345" spans="1:9" ht="31.5" hidden="1">
      <c r="A345" s="53" t="s">
        <v>232</v>
      </c>
      <c r="B345" s="76">
        <v>775</v>
      </c>
      <c r="C345" s="52" t="s">
        <v>36</v>
      </c>
      <c r="D345" s="52" t="s">
        <v>194</v>
      </c>
      <c r="E345" s="52" t="s">
        <v>233</v>
      </c>
      <c r="F345" s="112"/>
      <c r="G345" s="103"/>
      <c r="H345" s="103"/>
      <c r="I345" s="103"/>
    </row>
    <row r="346" spans="1:9" ht="15.75">
      <c r="A346" s="53" t="s">
        <v>41</v>
      </c>
      <c r="B346" s="76">
        <v>775</v>
      </c>
      <c r="C346" s="52" t="s">
        <v>177</v>
      </c>
      <c r="D346" s="52"/>
      <c r="E346" s="52"/>
      <c r="F346" s="112">
        <f>F347+F370+F364</f>
        <v>1000</v>
      </c>
      <c r="G346" s="112">
        <f>G347+G370+G364</f>
        <v>0</v>
      </c>
      <c r="H346" s="112">
        <f>H347+H370+H364</f>
        <v>0</v>
      </c>
      <c r="I346" s="112">
        <f>I347+I370+I364</f>
        <v>1000</v>
      </c>
    </row>
    <row r="347" spans="1:9" ht="31.5">
      <c r="A347" s="31" t="s">
        <v>60</v>
      </c>
      <c r="B347" s="76">
        <v>775</v>
      </c>
      <c r="C347" s="52" t="s">
        <v>177</v>
      </c>
      <c r="D347" s="52" t="s">
        <v>262</v>
      </c>
      <c r="E347" s="52"/>
      <c r="F347" s="112">
        <f>F348+F350+F354+F358+F360+F352+F356+F362</f>
        <v>1000</v>
      </c>
      <c r="G347" s="112">
        <f>G348+G350+G354+G358+G360+G352+G356+G362</f>
        <v>0</v>
      </c>
      <c r="H347" s="112">
        <f>H348+H350+H354+H358+H360+H352+H356+H362</f>
        <v>0</v>
      </c>
      <c r="I347" s="112">
        <f>I348+I350+I354+I358+I360+I352+I356+I362</f>
        <v>1000</v>
      </c>
    </row>
    <row r="348" spans="1:9" ht="31.5">
      <c r="A348" s="53" t="s">
        <v>237</v>
      </c>
      <c r="B348" s="76">
        <v>775</v>
      </c>
      <c r="C348" s="52" t="s">
        <v>177</v>
      </c>
      <c r="D348" s="52" t="s">
        <v>236</v>
      </c>
      <c r="E348" s="52"/>
      <c r="F348" s="112">
        <f>F349</f>
        <v>1000</v>
      </c>
      <c r="G348" s="100">
        <f>G349</f>
        <v>0</v>
      </c>
      <c r="H348" s="100">
        <f>H349</f>
        <v>0</v>
      </c>
      <c r="I348" s="100">
        <f>I349</f>
        <v>1000</v>
      </c>
    </row>
    <row r="349" spans="1:9" ht="31.5">
      <c r="A349" s="53" t="s">
        <v>232</v>
      </c>
      <c r="B349" s="76">
        <v>775</v>
      </c>
      <c r="C349" s="52" t="s">
        <v>177</v>
      </c>
      <c r="D349" s="52" t="s">
        <v>236</v>
      </c>
      <c r="E349" s="52" t="s">
        <v>233</v>
      </c>
      <c r="F349" s="112">
        <v>1000</v>
      </c>
      <c r="G349" s="103"/>
      <c r="H349" s="103"/>
      <c r="I349" s="103">
        <v>1000</v>
      </c>
    </row>
    <row r="350" spans="1:9" ht="15.75" hidden="1">
      <c r="A350" s="53" t="s">
        <v>47</v>
      </c>
      <c r="B350" s="76">
        <v>775</v>
      </c>
      <c r="C350" s="52" t="s">
        <v>177</v>
      </c>
      <c r="D350" s="52" t="s">
        <v>238</v>
      </c>
      <c r="E350" s="52"/>
      <c r="F350" s="112">
        <f>F351</f>
        <v>0</v>
      </c>
      <c r="G350" s="100">
        <f>G351</f>
        <v>0</v>
      </c>
      <c r="H350" s="100">
        <f>H351</f>
        <v>0</v>
      </c>
      <c r="I350" s="100">
        <f>I351</f>
        <v>0</v>
      </c>
    </row>
    <row r="351" spans="1:9" ht="31.5" hidden="1">
      <c r="A351" s="53" t="s">
        <v>232</v>
      </c>
      <c r="B351" s="76">
        <v>775</v>
      </c>
      <c r="C351" s="52" t="s">
        <v>177</v>
      </c>
      <c r="D351" s="52" t="s">
        <v>238</v>
      </c>
      <c r="E351" s="52" t="s">
        <v>233</v>
      </c>
      <c r="F351" s="112"/>
      <c r="G351" s="103"/>
      <c r="H351" s="103"/>
      <c r="I351" s="103"/>
    </row>
    <row r="352" spans="1:9" ht="47.25" hidden="1">
      <c r="A352" s="53" t="s">
        <v>604</v>
      </c>
      <c r="B352" s="76">
        <v>775</v>
      </c>
      <c r="C352" s="52" t="s">
        <v>177</v>
      </c>
      <c r="D352" s="52" t="s">
        <v>603</v>
      </c>
      <c r="E352" s="52"/>
      <c r="F352" s="112">
        <f>F353</f>
        <v>0</v>
      </c>
      <c r="G352" s="112">
        <f>G353</f>
        <v>0</v>
      </c>
      <c r="H352" s="112">
        <f>H353</f>
        <v>0</v>
      </c>
      <c r="I352" s="112">
        <f>I353</f>
        <v>0</v>
      </c>
    </row>
    <row r="353" spans="1:9" ht="31.5" hidden="1">
      <c r="A353" s="53" t="s">
        <v>232</v>
      </c>
      <c r="B353" s="76">
        <v>775</v>
      </c>
      <c r="C353" s="52" t="s">
        <v>177</v>
      </c>
      <c r="D353" s="52" t="s">
        <v>603</v>
      </c>
      <c r="E353" s="52" t="s">
        <v>233</v>
      </c>
      <c r="F353" s="112"/>
      <c r="G353" s="103"/>
      <c r="H353" s="103"/>
      <c r="I353" s="103"/>
    </row>
    <row r="354" spans="1:9" ht="47.25" hidden="1">
      <c r="A354" s="53" t="s">
        <v>54</v>
      </c>
      <c r="B354" s="76">
        <v>775</v>
      </c>
      <c r="C354" s="52" t="s">
        <v>177</v>
      </c>
      <c r="D354" s="52" t="s">
        <v>98</v>
      </c>
      <c r="E354" s="52"/>
      <c r="F354" s="112">
        <f>F355</f>
        <v>0</v>
      </c>
      <c r="G354" s="100">
        <f>G355</f>
        <v>0</v>
      </c>
      <c r="H354" s="100">
        <f>H355</f>
        <v>0</v>
      </c>
      <c r="I354" s="100">
        <f>I355</f>
        <v>0</v>
      </c>
    </row>
    <row r="355" spans="1:9" ht="31.5" hidden="1">
      <c r="A355" s="53" t="s">
        <v>232</v>
      </c>
      <c r="B355" s="76">
        <v>775</v>
      </c>
      <c r="C355" s="52" t="s">
        <v>177</v>
      </c>
      <c r="D355" s="52" t="s">
        <v>98</v>
      </c>
      <c r="E355" s="52" t="s">
        <v>233</v>
      </c>
      <c r="F355" s="112"/>
      <c r="G355" s="103"/>
      <c r="H355" s="103"/>
      <c r="I355" s="103"/>
    </row>
    <row r="356" spans="1:9" ht="78.75" hidden="1">
      <c r="A356" s="53" t="s">
        <v>621</v>
      </c>
      <c r="B356" s="76">
        <v>775</v>
      </c>
      <c r="C356" s="52" t="s">
        <v>177</v>
      </c>
      <c r="D356" s="52" t="s">
        <v>629</v>
      </c>
      <c r="E356" s="52"/>
      <c r="F356" s="112">
        <f>F357</f>
        <v>0</v>
      </c>
      <c r="G356" s="112">
        <f>G357</f>
        <v>0</v>
      </c>
      <c r="H356" s="112">
        <f>H357</f>
        <v>0</v>
      </c>
      <c r="I356" s="112">
        <f>I357</f>
        <v>0</v>
      </c>
    </row>
    <row r="357" spans="1:9" ht="31.5" hidden="1">
      <c r="A357" s="53" t="s">
        <v>232</v>
      </c>
      <c r="B357" s="76">
        <v>775</v>
      </c>
      <c r="C357" s="52" t="s">
        <v>177</v>
      </c>
      <c r="D357" s="52" t="s">
        <v>629</v>
      </c>
      <c r="E357" s="52" t="s">
        <v>233</v>
      </c>
      <c r="F357" s="112"/>
      <c r="G357" s="103"/>
      <c r="H357" s="103"/>
      <c r="I357" s="103"/>
    </row>
    <row r="358" spans="1:9" ht="157.5" hidden="1">
      <c r="A358" s="53" t="s">
        <v>122</v>
      </c>
      <c r="B358" s="76">
        <v>775</v>
      </c>
      <c r="C358" s="52" t="s">
        <v>177</v>
      </c>
      <c r="D358" s="52" t="s">
        <v>196</v>
      </c>
      <c r="E358" s="52"/>
      <c r="F358" s="112">
        <f>F359</f>
        <v>0</v>
      </c>
      <c r="G358" s="100">
        <f>G359</f>
        <v>0</v>
      </c>
      <c r="H358" s="100">
        <f>H359</f>
        <v>0</v>
      </c>
      <c r="I358" s="100">
        <f>I359</f>
        <v>0</v>
      </c>
    </row>
    <row r="359" spans="1:9" ht="31.5" hidden="1">
      <c r="A359" s="53" t="s">
        <v>232</v>
      </c>
      <c r="B359" s="76">
        <v>775</v>
      </c>
      <c r="C359" s="52" t="s">
        <v>177</v>
      </c>
      <c r="D359" s="52" t="s">
        <v>196</v>
      </c>
      <c r="E359" s="52" t="s">
        <v>233</v>
      </c>
      <c r="F359" s="112"/>
      <c r="G359" s="103"/>
      <c r="H359" s="103"/>
      <c r="I359" s="103"/>
    </row>
    <row r="360" spans="1:9" ht="173.25" hidden="1">
      <c r="A360" s="53" t="s">
        <v>285</v>
      </c>
      <c r="B360" s="76">
        <v>775</v>
      </c>
      <c r="C360" s="52" t="s">
        <v>177</v>
      </c>
      <c r="D360" s="52" t="s">
        <v>197</v>
      </c>
      <c r="E360" s="52"/>
      <c r="F360" s="112">
        <f>F361</f>
        <v>0</v>
      </c>
      <c r="G360" s="100">
        <f>G361</f>
        <v>0</v>
      </c>
      <c r="H360" s="100">
        <f>H361</f>
        <v>0</v>
      </c>
      <c r="I360" s="100">
        <f>I361</f>
        <v>0</v>
      </c>
    </row>
    <row r="361" spans="1:9" ht="31.5" hidden="1">
      <c r="A361" s="53" t="s">
        <v>232</v>
      </c>
      <c r="B361" s="76">
        <v>775</v>
      </c>
      <c r="C361" s="52" t="s">
        <v>177</v>
      </c>
      <c r="D361" s="52" t="s">
        <v>197</v>
      </c>
      <c r="E361" s="52" t="s">
        <v>233</v>
      </c>
      <c r="F361" s="112"/>
      <c r="G361" s="103"/>
      <c r="H361" s="103"/>
      <c r="I361" s="103"/>
    </row>
    <row r="362" spans="1:9" ht="15.75" hidden="1">
      <c r="A362" s="53" t="s">
        <v>104</v>
      </c>
      <c r="B362" s="76">
        <v>775</v>
      </c>
      <c r="C362" s="52" t="s">
        <v>177</v>
      </c>
      <c r="D362" s="52" t="s">
        <v>644</v>
      </c>
      <c r="E362" s="52"/>
      <c r="F362" s="112">
        <f>F363</f>
        <v>0</v>
      </c>
      <c r="G362" s="112">
        <f>G363</f>
        <v>0</v>
      </c>
      <c r="H362" s="112">
        <f>H363</f>
        <v>0</v>
      </c>
      <c r="I362" s="112">
        <f>I363</f>
        <v>0</v>
      </c>
    </row>
    <row r="363" spans="1:9" ht="31.5" hidden="1">
      <c r="A363" s="53" t="s">
        <v>232</v>
      </c>
      <c r="B363" s="76">
        <v>775</v>
      </c>
      <c r="C363" s="52" t="s">
        <v>177</v>
      </c>
      <c r="D363" s="52" t="s">
        <v>644</v>
      </c>
      <c r="E363" s="52" t="s">
        <v>233</v>
      </c>
      <c r="F363" s="112"/>
      <c r="G363" s="124"/>
      <c r="H363" s="124"/>
      <c r="I363" s="124"/>
    </row>
    <row r="364" spans="1:9" ht="31.5" hidden="1">
      <c r="A364" s="53" t="s">
        <v>640</v>
      </c>
      <c r="B364" s="76">
        <v>775</v>
      </c>
      <c r="C364" s="52" t="s">
        <v>177</v>
      </c>
      <c r="D364" s="52" t="s">
        <v>253</v>
      </c>
      <c r="E364" s="52"/>
      <c r="F364" s="112">
        <f>F365</f>
        <v>0</v>
      </c>
      <c r="G364" s="112">
        <f>G365</f>
        <v>0</v>
      </c>
      <c r="H364" s="112">
        <f>H365</f>
        <v>0</v>
      </c>
      <c r="I364" s="112">
        <f>I365</f>
        <v>0</v>
      </c>
    </row>
    <row r="365" spans="1:9" ht="15.75" hidden="1">
      <c r="A365" s="53" t="s">
        <v>641</v>
      </c>
      <c r="B365" s="76">
        <v>775</v>
      </c>
      <c r="C365" s="52" t="s">
        <v>177</v>
      </c>
      <c r="D365" s="52" t="s">
        <v>637</v>
      </c>
      <c r="E365" s="52"/>
      <c r="F365" s="112">
        <f>F366+F368</f>
        <v>0</v>
      </c>
      <c r="G365" s="112">
        <f>G366+G368</f>
        <v>0</v>
      </c>
      <c r="H365" s="112">
        <f>H366+H368</f>
        <v>0</v>
      </c>
      <c r="I365" s="112">
        <f>I366+I368</f>
        <v>0</v>
      </c>
    </row>
    <row r="366" spans="1:9" ht="31.5" hidden="1">
      <c r="A366" s="53" t="s">
        <v>642</v>
      </c>
      <c r="B366" s="76">
        <v>775</v>
      </c>
      <c r="C366" s="52" t="s">
        <v>177</v>
      </c>
      <c r="D366" s="52" t="s">
        <v>638</v>
      </c>
      <c r="E366" s="52"/>
      <c r="F366" s="112">
        <f>F367</f>
        <v>0</v>
      </c>
      <c r="G366" s="112">
        <f>G367</f>
        <v>0</v>
      </c>
      <c r="H366" s="112">
        <f>H367</f>
        <v>0</v>
      </c>
      <c r="I366" s="112">
        <f>I367</f>
        <v>0</v>
      </c>
    </row>
    <row r="367" spans="1:9" ht="31.5" hidden="1">
      <c r="A367" s="53" t="s">
        <v>232</v>
      </c>
      <c r="B367" s="76">
        <v>775</v>
      </c>
      <c r="C367" s="52" t="s">
        <v>177</v>
      </c>
      <c r="D367" s="52" t="s">
        <v>638</v>
      </c>
      <c r="E367" s="52" t="s">
        <v>233</v>
      </c>
      <c r="F367" s="112"/>
      <c r="G367" s="103"/>
      <c r="H367" s="103"/>
      <c r="I367" s="103"/>
    </row>
    <row r="368" spans="1:9" ht="47.25" hidden="1">
      <c r="A368" s="53" t="s">
        <v>643</v>
      </c>
      <c r="B368" s="76">
        <v>775</v>
      </c>
      <c r="C368" s="52" t="s">
        <v>177</v>
      </c>
      <c r="D368" s="52" t="s">
        <v>639</v>
      </c>
      <c r="E368" s="52"/>
      <c r="F368" s="112">
        <f>F369</f>
        <v>0</v>
      </c>
      <c r="G368" s="112">
        <f>G369</f>
        <v>0</v>
      </c>
      <c r="H368" s="112">
        <f>H369</f>
        <v>0</v>
      </c>
      <c r="I368" s="112">
        <f>I369</f>
        <v>0</v>
      </c>
    </row>
    <row r="369" spans="1:9" ht="31.5" hidden="1">
      <c r="A369" s="53" t="s">
        <v>232</v>
      </c>
      <c r="B369" s="76">
        <v>775</v>
      </c>
      <c r="C369" s="52" t="s">
        <v>177</v>
      </c>
      <c r="D369" s="52" t="s">
        <v>639</v>
      </c>
      <c r="E369" s="52" t="s">
        <v>233</v>
      </c>
      <c r="F369" s="112"/>
      <c r="G369" s="103"/>
      <c r="H369" s="103"/>
      <c r="I369" s="103"/>
    </row>
    <row r="370" spans="1:9" ht="47.25" hidden="1">
      <c r="A370" s="53" t="s">
        <v>124</v>
      </c>
      <c r="B370" s="76">
        <v>775</v>
      </c>
      <c r="C370" s="52" t="s">
        <v>177</v>
      </c>
      <c r="D370" s="52" t="s">
        <v>241</v>
      </c>
      <c r="E370" s="52"/>
      <c r="F370" s="112">
        <f aca="true" t="shared" si="24" ref="F370:I371">F371</f>
        <v>0</v>
      </c>
      <c r="G370" s="100">
        <f t="shared" si="24"/>
        <v>0</v>
      </c>
      <c r="H370" s="100">
        <f t="shared" si="24"/>
        <v>0</v>
      </c>
      <c r="I370" s="100">
        <f t="shared" si="24"/>
        <v>0</v>
      </c>
    </row>
    <row r="371" spans="1:9" ht="126" hidden="1">
      <c r="A371" s="53" t="s">
        <v>123</v>
      </c>
      <c r="B371" s="76">
        <v>775</v>
      </c>
      <c r="C371" s="52" t="s">
        <v>177</v>
      </c>
      <c r="D371" s="52" t="s">
        <v>267</v>
      </c>
      <c r="E371" s="52"/>
      <c r="F371" s="112">
        <f t="shared" si="24"/>
        <v>0</v>
      </c>
      <c r="G371" s="100">
        <f t="shared" si="24"/>
        <v>0</v>
      </c>
      <c r="H371" s="100">
        <f t="shared" si="24"/>
        <v>0</v>
      </c>
      <c r="I371" s="100">
        <f t="shared" si="24"/>
        <v>0</v>
      </c>
    </row>
    <row r="372" spans="1:9" ht="15.75" hidden="1">
      <c r="A372" s="53" t="s">
        <v>249</v>
      </c>
      <c r="B372" s="76">
        <v>775</v>
      </c>
      <c r="C372" s="52" t="s">
        <v>177</v>
      </c>
      <c r="D372" s="52" t="s">
        <v>267</v>
      </c>
      <c r="E372" s="52" t="s">
        <v>248</v>
      </c>
      <c r="F372" s="112"/>
      <c r="G372" s="103"/>
      <c r="H372" s="103"/>
      <c r="I372" s="103"/>
    </row>
    <row r="373" spans="1:9" s="89" customFormat="1" ht="31.5" hidden="1">
      <c r="A373" s="86" t="s">
        <v>283</v>
      </c>
      <c r="B373" s="87">
        <v>775</v>
      </c>
      <c r="C373" s="88" t="s">
        <v>37</v>
      </c>
      <c r="D373" s="88"/>
      <c r="E373" s="88"/>
      <c r="F373" s="119">
        <f>F375</f>
        <v>0</v>
      </c>
      <c r="G373" s="174">
        <f>G375</f>
        <v>0</v>
      </c>
      <c r="H373" s="174">
        <f>H375</f>
        <v>0</v>
      </c>
      <c r="I373" s="174">
        <f>I375</f>
        <v>0</v>
      </c>
    </row>
    <row r="374" spans="1:9" s="89" customFormat="1" ht="31.5" hidden="1">
      <c r="A374" s="31" t="s">
        <v>60</v>
      </c>
      <c r="B374" s="87">
        <v>775</v>
      </c>
      <c r="C374" s="52" t="s">
        <v>37</v>
      </c>
      <c r="D374" s="88" t="s">
        <v>262</v>
      </c>
      <c r="E374" s="88"/>
      <c r="F374" s="119">
        <f>F375</f>
        <v>0</v>
      </c>
      <c r="G374" s="174">
        <f>G375</f>
        <v>0</v>
      </c>
      <c r="H374" s="174">
        <f>H375</f>
        <v>0</v>
      </c>
      <c r="I374" s="174">
        <f>I375</f>
        <v>0</v>
      </c>
    </row>
    <row r="375" spans="1:9" s="89" customFormat="1" ht="15.75" hidden="1">
      <c r="A375" s="53" t="s">
        <v>274</v>
      </c>
      <c r="B375" s="87">
        <v>775</v>
      </c>
      <c r="C375" s="52" t="s">
        <v>37</v>
      </c>
      <c r="D375" s="52" t="s">
        <v>230</v>
      </c>
      <c r="E375" s="52"/>
      <c r="F375" s="112">
        <f>F376+F377</f>
        <v>0</v>
      </c>
      <c r="G375" s="100">
        <f>G376+G377</f>
        <v>0</v>
      </c>
      <c r="H375" s="100">
        <f>H376+H377</f>
        <v>0</v>
      </c>
      <c r="I375" s="100">
        <f>I376+I377</f>
        <v>0</v>
      </c>
    </row>
    <row r="376" spans="1:9" s="89" customFormat="1" ht="63" hidden="1">
      <c r="A376" s="53" t="s">
        <v>213</v>
      </c>
      <c r="B376" s="87">
        <v>775</v>
      </c>
      <c r="C376" s="52" t="s">
        <v>37</v>
      </c>
      <c r="D376" s="52" t="s">
        <v>230</v>
      </c>
      <c r="E376" s="52" t="s">
        <v>214</v>
      </c>
      <c r="F376" s="112"/>
      <c r="G376" s="175"/>
      <c r="H376" s="175"/>
      <c r="I376" s="175"/>
    </row>
    <row r="377" spans="1:9" s="89" customFormat="1" ht="31.5" hidden="1">
      <c r="A377" s="53" t="s">
        <v>216</v>
      </c>
      <c r="B377" s="87">
        <v>775</v>
      </c>
      <c r="C377" s="52" t="s">
        <v>37</v>
      </c>
      <c r="D377" s="52" t="s">
        <v>230</v>
      </c>
      <c r="E377" s="52" t="s">
        <v>215</v>
      </c>
      <c r="F377" s="112"/>
      <c r="G377" s="175"/>
      <c r="H377" s="175"/>
      <c r="I377" s="175"/>
    </row>
    <row r="378" spans="1:9" ht="15.75" hidden="1">
      <c r="A378" s="53" t="s">
        <v>186</v>
      </c>
      <c r="B378" s="76">
        <v>775</v>
      </c>
      <c r="C378" s="52" t="s">
        <v>178</v>
      </c>
      <c r="D378" s="52"/>
      <c r="E378" s="52"/>
      <c r="F378" s="112">
        <f>F379+F386</f>
        <v>0</v>
      </c>
      <c r="G378" s="100">
        <f>G379+G386</f>
        <v>0</v>
      </c>
      <c r="H378" s="100">
        <f>H379+H386</f>
        <v>0</v>
      </c>
      <c r="I378" s="100">
        <f>I379+I386</f>
        <v>0</v>
      </c>
    </row>
    <row r="379" spans="1:9" ht="31.5" hidden="1">
      <c r="A379" s="31" t="s">
        <v>60</v>
      </c>
      <c r="B379" s="76">
        <v>775</v>
      </c>
      <c r="C379" s="52" t="s">
        <v>178</v>
      </c>
      <c r="D379" s="52" t="s">
        <v>262</v>
      </c>
      <c r="E379" s="52"/>
      <c r="F379" s="112">
        <f>F380+F383</f>
        <v>0</v>
      </c>
      <c r="G379" s="100">
        <f>G380+G383</f>
        <v>0</v>
      </c>
      <c r="H379" s="100">
        <f>H380+H383</f>
        <v>0</v>
      </c>
      <c r="I379" s="100">
        <f>I380+I383</f>
        <v>0</v>
      </c>
    </row>
    <row r="380" spans="1:9" ht="47.25" hidden="1">
      <c r="A380" s="53" t="s">
        <v>295</v>
      </c>
      <c r="B380" s="76">
        <v>775</v>
      </c>
      <c r="C380" s="52" t="s">
        <v>178</v>
      </c>
      <c r="D380" s="52" t="s">
        <v>294</v>
      </c>
      <c r="E380" s="52"/>
      <c r="F380" s="112">
        <f>F382+F381</f>
        <v>0</v>
      </c>
      <c r="G380" s="106">
        <f>G382+G381</f>
        <v>0</v>
      </c>
      <c r="H380" s="106">
        <f>H382+H381</f>
        <v>0</v>
      </c>
      <c r="I380" s="106">
        <f>I382+I381</f>
        <v>0</v>
      </c>
    </row>
    <row r="381" spans="1:9" ht="15.75" hidden="1">
      <c r="A381" s="53" t="s">
        <v>249</v>
      </c>
      <c r="B381" s="76">
        <v>775</v>
      </c>
      <c r="C381" s="52" t="s">
        <v>178</v>
      </c>
      <c r="D381" s="52" t="s">
        <v>294</v>
      </c>
      <c r="E381" s="52" t="s">
        <v>248</v>
      </c>
      <c r="F381" s="112"/>
      <c r="G381" s="100"/>
      <c r="H381" s="100"/>
      <c r="I381" s="100"/>
    </row>
    <row r="382" spans="1:9" ht="31.5" hidden="1">
      <c r="A382" s="53" t="s">
        <v>232</v>
      </c>
      <c r="B382" s="76">
        <v>775</v>
      </c>
      <c r="C382" s="52" t="s">
        <v>178</v>
      </c>
      <c r="D382" s="52" t="s">
        <v>294</v>
      </c>
      <c r="E382" s="52" t="s">
        <v>233</v>
      </c>
      <c r="F382" s="112"/>
      <c r="G382" s="103"/>
      <c r="H382" s="103"/>
      <c r="I382" s="103"/>
    </row>
    <row r="383" spans="1:9" ht="15.75" hidden="1">
      <c r="A383" s="53" t="s">
        <v>83</v>
      </c>
      <c r="B383" s="76">
        <v>775</v>
      </c>
      <c r="C383" s="52" t="s">
        <v>178</v>
      </c>
      <c r="D383" s="52" t="s">
        <v>263</v>
      </c>
      <c r="E383" s="52"/>
      <c r="F383" s="112">
        <f>F384+F385</f>
        <v>0</v>
      </c>
      <c r="G383" s="106">
        <f>G384+G385</f>
        <v>0</v>
      </c>
      <c r="H383" s="106">
        <f>H384+H385</f>
        <v>0</v>
      </c>
      <c r="I383" s="106">
        <f>I384+I385</f>
        <v>0</v>
      </c>
    </row>
    <row r="384" spans="1:9" ht="15.75" hidden="1">
      <c r="A384" s="53" t="s">
        <v>249</v>
      </c>
      <c r="B384" s="76">
        <v>775</v>
      </c>
      <c r="C384" s="52" t="s">
        <v>178</v>
      </c>
      <c r="D384" s="52" t="s">
        <v>263</v>
      </c>
      <c r="E384" s="52" t="s">
        <v>248</v>
      </c>
      <c r="F384" s="112"/>
      <c r="G384" s="103"/>
      <c r="H384" s="103"/>
      <c r="I384" s="103"/>
    </row>
    <row r="385" spans="1:9" ht="31.5" hidden="1">
      <c r="A385" s="53" t="s">
        <v>232</v>
      </c>
      <c r="B385" s="76">
        <v>775</v>
      </c>
      <c r="C385" s="52" t="s">
        <v>178</v>
      </c>
      <c r="D385" s="52" t="s">
        <v>263</v>
      </c>
      <c r="E385" s="52" t="s">
        <v>233</v>
      </c>
      <c r="F385" s="112"/>
      <c r="G385" s="103"/>
      <c r="H385" s="103"/>
      <c r="I385" s="103"/>
    </row>
    <row r="386" spans="1:9" ht="47.25" hidden="1">
      <c r="A386" s="53" t="s">
        <v>124</v>
      </c>
      <c r="B386" s="76">
        <v>775</v>
      </c>
      <c r="C386" s="52" t="s">
        <v>178</v>
      </c>
      <c r="D386" s="52" t="s">
        <v>241</v>
      </c>
      <c r="E386" s="52"/>
      <c r="F386" s="112">
        <f aca="true" t="shared" si="25" ref="F386:I387">F387</f>
        <v>0</v>
      </c>
      <c r="G386" s="100">
        <f t="shared" si="25"/>
        <v>0</v>
      </c>
      <c r="H386" s="100">
        <f t="shared" si="25"/>
        <v>0</v>
      </c>
      <c r="I386" s="100">
        <f t="shared" si="25"/>
        <v>0</v>
      </c>
    </row>
    <row r="387" spans="1:9" ht="47.25" hidden="1">
      <c r="A387" s="53" t="s">
        <v>297</v>
      </c>
      <c r="B387" s="76">
        <v>775</v>
      </c>
      <c r="C387" s="52" t="s">
        <v>178</v>
      </c>
      <c r="D387" s="52" t="s">
        <v>296</v>
      </c>
      <c r="E387" s="52"/>
      <c r="F387" s="112">
        <f t="shared" si="25"/>
        <v>0</v>
      </c>
      <c r="G387" s="100">
        <f t="shared" si="25"/>
        <v>0</v>
      </c>
      <c r="H387" s="100">
        <f t="shared" si="25"/>
        <v>0</v>
      </c>
      <c r="I387" s="100">
        <f t="shared" si="25"/>
        <v>0</v>
      </c>
    </row>
    <row r="388" spans="1:9" ht="15.75" hidden="1">
      <c r="A388" s="53" t="s">
        <v>249</v>
      </c>
      <c r="B388" s="76">
        <v>775</v>
      </c>
      <c r="C388" s="52" t="s">
        <v>178</v>
      </c>
      <c r="D388" s="52" t="s">
        <v>296</v>
      </c>
      <c r="E388" s="52" t="s">
        <v>248</v>
      </c>
      <c r="F388" s="112"/>
      <c r="G388" s="103"/>
      <c r="H388" s="103"/>
      <c r="I388" s="103"/>
    </row>
    <row r="389" spans="1:9" ht="15.75">
      <c r="A389" s="53" t="s">
        <v>179</v>
      </c>
      <c r="B389" s="76">
        <v>775</v>
      </c>
      <c r="C389" s="52" t="s">
        <v>180</v>
      </c>
      <c r="D389" s="52"/>
      <c r="E389" s="52"/>
      <c r="F389" s="112">
        <f>F390</f>
        <v>1000</v>
      </c>
      <c r="G389" s="100">
        <f>G390</f>
        <v>0</v>
      </c>
      <c r="H389" s="100">
        <f>H390</f>
        <v>0</v>
      </c>
      <c r="I389" s="100">
        <f>I390</f>
        <v>1000</v>
      </c>
    </row>
    <row r="390" spans="1:9" ht="31.5">
      <c r="A390" s="31" t="s">
        <v>60</v>
      </c>
      <c r="B390" s="76">
        <v>775</v>
      </c>
      <c r="C390" s="52" t="s">
        <v>180</v>
      </c>
      <c r="D390" s="52" t="s">
        <v>262</v>
      </c>
      <c r="E390" s="52"/>
      <c r="F390" s="112">
        <f>F391+F394</f>
        <v>1000</v>
      </c>
      <c r="G390" s="100">
        <f>G391+G394</f>
        <v>0</v>
      </c>
      <c r="H390" s="100">
        <f>H391+H394</f>
        <v>0</v>
      </c>
      <c r="I390" s="100">
        <f>I391+I394</f>
        <v>1000</v>
      </c>
    </row>
    <row r="391" spans="1:9" ht="15.75" hidden="1">
      <c r="A391" s="53" t="s">
        <v>187</v>
      </c>
      <c r="B391" s="76">
        <v>775</v>
      </c>
      <c r="C391" s="52" t="s">
        <v>180</v>
      </c>
      <c r="D391" s="52" t="s">
        <v>261</v>
      </c>
      <c r="E391" s="52"/>
      <c r="F391" s="112">
        <f>F393+F392</f>
        <v>0</v>
      </c>
      <c r="G391" s="100">
        <f>G393+G392</f>
        <v>0</v>
      </c>
      <c r="H391" s="100">
        <f>H393+H392</f>
        <v>0</v>
      </c>
      <c r="I391" s="100">
        <f>I393+I392</f>
        <v>0</v>
      </c>
    </row>
    <row r="392" spans="1:9" ht="54" customHeight="1" hidden="1">
      <c r="A392" s="53" t="s">
        <v>213</v>
      </c>
      <c r="B392" s="76">
        <v>775</v>
      </c>
      <c r="C392" s="52" t="s">
        <v>180</v>
      </c>
      <c r="D392" s="52" t="s">
        <v>261</v>
      </c>
      <c r="E392" s="52" t="s">
        <v>214</v>
      </c>
      <c r="F392" s="112"/>
      <c r="G392" s="103"/>
      <c r="H392" s="103"/>
      <c r="I392" s="103"/>
    </row>
    <row r="393" spans="1:9" ht="22.5" customHeight="1" hidden="1">
      <c r="A393" s="53" t="s">
        <v>216</v>
      </c>
      <c r="B393" s="76">
        <v>775</v>
      </c>
      <c r="C393" s="52" t="s">
        <v>180</v>
      </c>
      <c r="D393" s="52" t="s">
        <v>261</v>
      </c>
      <c r="E393" s="52" t="s">
        <v>215</v>
      </c>
      <c r="F393" s="112"/>
      <c r="G393" s="103"/>
      <c r="H393" s="103"/>
      <c r="I393" s="103"/>
    </row>
    <row r="394" spans="1:9" ht="63">
      <c r="A394" s="53" t="s">
        <v>81</v>
      </c>
      <c r="B394" s="76">
        <v>775</v>
      </c>
      <c r="C394" s="52" t="s">
        <v>180</v>
      </c>
      <c r="D394" s="52" t="s">
        <v>260</v>
      </c>
      <c r="E394" s="52"/>
      <c r="F394" s="112">
        <f>F395+F396+F397+F398</f>
        <v>1000</v>
      </c>
      <c r="G394" s="100">
        <f>G395+G396+G397+G398</f>
        <v>0</v>
      </c>
      <c r="H394" s="100">
        <f>H395+H396+H397+H398</f>
        <v>0</v>
      </c>
      <c r="I394" s="100">
        <f>I395+I396+I397+I398</f>
        <v>1000</v>
      </c>
    </row>
    <row r="395" spans="1:9" ht="51" customHeight="1">
      <c r="A395" s="53" t="s">
        <v>213</v>
      </c>
      <c r="B395" s="76">
        <v>775</v>
      </c>
      <c r="C395" s="52" t="s">
        <v>180</v>
      </c>
      <c r="D395" s="52" t="s">
        <v>260</v>
      </c>
      <c r="E395" s="52" t="s">
        <v>214</v>
      </c>
      <c r="F395" s="112">
        <f>182.28+625</f>
        <v>807.28</v>
      </c>
      <c r="G395" s="103"/>
      <c r="H395" s="103"/>
      <c r="I395" s="103">
        <f>182.28+625</f>
        <v>807.28</v>
      </c>
    </row>
    <row r="396" spans="1:9" ht="31.5">
      <c r="A396" s="53" t="s">
        <v>216</v>
      </c>
      <c r="B396" s="76">
        <v>775</v>
      </c>
      <c r="C396" s="52" t="s">
        <v>180</v>
      </c>
      <c r="D396" s="52" t="s">
        <v>260</v>
      </c>
      <c r="E396" s="52" t="s">
        <v>215</v>
      </c>
      <c r="F396" s="112">
        <f>183.53378+2.37817</f>
        <v>185.91195000000002</v>
      </c>
      <c r="G396" s="103"/>
      <c r="H396" s="103"/>
      <c r="I396" s="103">
        <f>183.53378+2.37817</f>
        <v>185.91195000000002</v>
      </c>
    </row>
    <row r="397" spans="1:9" ht="31.5" hidden="1">
      <c r="A397" s="53" t="s">
        <v>232</v>
      </c>
      <c r="B397" s="76">
        <v>775</v>
      </c>
      <c r="C397" s="52" t="s">
        <v>180</v>
      </c>
      <c r="D397" s="52" t="s">
        <v>260</v>
      </c>
      <c r="E397" s="52" t="s">
        <v>233</v>
      </c>
      <c r="F397" s="112"/>
      <c r="G397" s="103"/>
      <c r="H397" s="103"/>
      <c r="I397" s="103"/>
    </row>
    <row r="398" spans="1:9" ht="15.75">
      <c r="A398" s="53" t="s">
        <v>217</v>
      </c>
      <c r="B398" s="76">
        <v>775</v>
      </c>
      <c r="C398" s="52" t="s">
        <v>180</v>
      </c>
      <c r="D398" s="52" t="s">
        <v>260</v>
      </c>
      <c r="E398" s="52" t="s">
        <v>218</v>
      </c>
      <c r="F398" s="112">
        <v>6.80805</v>
      </c>
      <c r="G398" s="103"/>
      <c r="H398" s="103"/>
      <c r="I398" s="103">
        <v>6.80805</v>
      </c>
    </row>
    <row r="399" spans="1:9" s="77" customFormat="1" ht="15.75">
      <c r="A399" s="75" t="s">
        <v>43</v>
      </c>
      <c r="B399" s="76">
        <v>775</v>
      </c>
      <c r="C399" s="58" t="s">
        <v>185</v>
      </c>
      <c r="D399" s="58"/>
      <c r="E399" s="90"/>
      <c r="F399" s="112">
        <f>F405+F400</f>
        <v>3233</v>
      </c>
      <c r="G399" s="100">
        <f>G405+G400</f>
        <v>0</v>
      </c>
      <c r="H399" s="100">
        <f>H405+H400</f>
        <v>3233</v>
      </c>
      <c r="I399" s="100">
        <f>I405+I400</f>
        <v>0</v>
      </c>
    </row>
    <row r="400" spans="1:9" s="77" customFormat="1" ht="31.5" hidden="1">
      <c r="A400" s="53" t="s">
        <v>64</v>
      </c>
      <c r="B400" s="76">
        <v>775</v>
      </c>
      <c r="C400" s="52" t="s">
        <v>189</v>
      </c>
      <c r="D400" s="52" t="s">
        <v>253</v>
      </c>
      <c r="E400" s="52"/>
      <c r="F400" s="112">
        <f>F401+F403</f>
        <v>0</v>
      </c>
      <c r="G400" s="100">
        <f>G401+G403</f>
        <v>0</v>
      </c>
      <c r="H400" s="100">
        <f>H401+H403</f>
        <v>0</v>
      </c>
      <c r="I400" s="100">
        <f>I401+I403</f>
        <v>0</v>
      </c>
    </row>
    <row r="401" spans="1:9" s="77" customFormat="1" ht="78.75" hidden="1">
      <c r="A401" s="53" t="s">
        <v>299</v>
      </c>
      <c r="B401" s="76">
        <v>775</v>
      </c>
      <c r="C401" s="52" t="s">
        <v>189</v>
      </c>
      <c r="D401" s="52" t="s">
        <v>316</v>
      </c>
      <c r="E401" s="52"/>
      <c r="F401" s="106">
        <f>F402</f>
        <v>0</v>
      </c>
      <c r="G401" s="100">
        <f>G402</f>
        <v>0</v>
      </c>
      <c r="H401" s="100">
        <f>H402</f>
        <v>0</v>
      </c>
      <c r="I401" s="100">
        <f>I402</f>
        <v>0</v>
      </c>
    </row>
    <row r="402" spans="1:9" s="77" customFormat="1" ht="31.5" hidden="1">
      <c r="A402" s="53" t="s">
        <v>232</v>
      </c>
      <c r="B402" s="76">
        <v>775</v>
      </c>
      <c r="C402" s="52" t="s">
        <v>189</v>
      </c>
      <c r="D402" s="52" t="s">
        <v>316</v>
      </c>
      <c r="E402" s="52" t="s">
        <v>233</v>
      </c>
      <c r="F402" s="112"/>
      <c r="G402" s="116"/>
      <c r="H402" s="116"/>
      <c r="I402" s="116"/>
    </row>
    <row r="403" spans="1:9" s="77" customFormat="1" ht="55.5" customHeight="1" hidden="1">
      <c r="A403" s="53" t="s">
        <v>301</v>
      </c>
      <c r="B403" s="76">
        <v>775</v>
      </c>
      <c r="C403" s="52" t="s">
        <v>189</v>
      </c>
      <c r="D403" s="52" t="s">
        <v>317</v>
      </c>
      <c r="E403" s="52"/>
      <c r="F403" s="112">
        <f>F404</f>
        <v>0</v>
      </c>
      <c r="G403" s="100">
        <f>G404</f>
        <v>0</v>
      </c>
      <c r="H403" s="100">
        <f>H404</f>
        <v>0</v>
      </c>
      <c r="I403" s="100">
        <f>I404</f>
        <v>0</v>
      </c>
    </row>
    <row r="404" spans="1:9" s="77" customFormat="1" ht="31.5" hidden="1">
      <c r="A404" s="53" t="s">
        <v>232</v>
      </c>
      <c r="B404" s="76">
        <v>775</v>
      </c>
      <c r="C404" s="52" t="s">
        <v>189</v>
      </c>
      <c r="D404" s="52" t="s">
        <v>317</v>
      </c>
      <c r="E404" s="52" t="s">
        <v>233</v>
      </c>
      <c r="F404" s="112"/>
      <c r="G404" s="116"/>
      <c r="H404" s="116"/>
      <c r="I404" s="116"/>
    </row>
    <row r="405" spans="1:9" ht="15.75">
      <c r="A405" s="53" t="s">
        <v>80</v>
      </c>
      <c r="B405" s="76">
        <v>775</v>
      </c>
      <c r="C405" s="52" t="s">
        <v>190</v>
      </c>
      <c r="D405" s="52"/>
      <c r="E405" s="59"/>
      <c r="F405" s="112">
        <f aca="true" t="shared" si="26" ref="F405:I408">F406</f>
        <v>3233</v>
      </c>
      <c r="G405" s="112">
        <f t="shared" si="26"/>
        <v>0</v>
      </c>
      <c r="H405" s="112">
        <f t="shared" si="26"/>
        <v>3233</v>
      </c>
      <c r="I405" s="112">
        <f t="shared" si="26"/>
        <v>0</v>
      </c>
    </row>
    <row r="406" spans="1:9" s="77" customFormat="1" ht="31.5">
      <c r="A406" s="53" t="s">
        <v>64</v>
      </c>
      <c r="B406" s="76">
        <v>775</v>
      </c>
      <c r="C406" s="52" t="s">
        <v>190</v>
      </c>
      <c r="D406" s="52" t="s">
        <v>253</v>
      </c>
      <c r="E406" s="52"/>
      <c r="F406" s="112">
        <f t="shared" si="26"/>
        <v>3233</v>
      </c>
      <c r="G406" s="112">
        <f t="shared" si="26"/>
        <v>0</v>
      </c>
      <c r="H406" s="112">
        <f t="shared" si="26"/>
        <v>3233</v>
      </c>
      <c r="I406" s="112">
        <f t="shared" si="26"/>
        <v>0</v>
      </c>
    </row>
    <row r="407" spans="1:9" s="77" customFormat="1" ht="15.75">
      <c r="A407" s="53" t="s">
        <v>145</v>
      </c>
      <c r="B407" s="76">
        <v>775</v>
      </c>
      <c r="C407" s="52" t="s">
        <v>190</v>
      </c>
      <c r="D407" s="52" t="s">
        <v>0</v>
      </c>
      <c r="E407" s="52"/>
      <c r="F407" s="112">
        <f t="shared" si="26"/>
        <v>3233</v>
      </c>
      <c r="G407" s="112">
        <f t="shared" si="26"/>
        <v>0</v>
      </c>
      <c r="H407" s="112">
        <f t="shared" si="26"/>
        <v>3233</v>
      </c>
      <c r="I407" s="112">
        <f t="shared" si="26"/>
        <v>0</v>
      </c>
    </row>
    <row r="408" spans="1:9" ht="78.75">
      <c r="A408" s="53" t="s">
        <v>206</v>
      </c>
      <c r="B408" s="76">
        <v>775</v>
      </c>
      <c r="C408" s="52" t="s">
        <v>190</v>
      </c>
      <c r="D408" s="52" t="s">
        <v>1</v>
      </c>
      <c r="E408" s="59"/>
      <c r="F408" s="112">
        <f t="shared" si="26"/>
        <v>3233</v>
      </c>
      <c r="G408" s="100">
        <f t="shared" si="26"/>
        <v>0</v>
      </c>
      <c r="H408" s="100">
        <f t="shared" si="26"/>
        <v>3233</v>
      </c>
      <c r="I408" s="100">
        <f t="shared" si="26"/>
        <v>0</v>
      </c>
    </row>
    <row r="409" spans="1:9" ht="31.5">
      <c r="A409" s="53" t="s">
        <v>232</v>
      </c>
      <c r="B409" s="76">
        <v>775</v>
      </c>
      <c r="C409" s="52" t="s">
        <v>190</v>
      </c>
      <c r="D409" s="52" t="s">
        <v>1</v>
      </c>
      <c r="E409" s="52" t="s">
        <v>233</v>
      </c>
      <c r="F409" s="112">
        <v>3233</v>
      </c>
      <c r="G409" s="103"/>
      <c r="H409" s="103">
        <v>3233</v>
      </c>
      <c r="I409" s="103"/>
    </row>
    <row r="410" spans="1:9" ht="47.25" hidden="1">
      <c r="A410" s="53" t="s">
        <v>124</v>
      </c>
      <c r="B410" s="76">
        <v>775</v>
      </c>
      <c r="C410" s="52" t="s">
        <v>190</v>
      </c>
      <c r="D410" s="52" t="s">
        <v>241</v>
      </c>
      <c r="E410" s="52"/>
      <c r="F410" s="112">
        <f>F411+F413+F415+F417</f>
        <v>0</v>
      </c>
      <c r="G410" s="100">
        <f>G411+G413+G415+G417</f>
        <v>0</v>
      </c>
      <c r="H410" s="100">
        <f>H411+H413+H415+H417</f>
        <v>0</v>
      </c>
      <c r="I410" s="100">
        <f>I411+I413+I415+I417</f>
        <v>0</v>
      </c>
    </row>
    <row r="411" spans="1:9" ht="47.25" hidden="1">
      <c r="A411" s="53" t="s">
        <v>255</v>
      </c>
      <c r="B411" s="76">
        <v>775</v>
      </c>
      <c r="C411" s="52" t="s">
        <v>190</v>
      </c>
      <c r="D411" s="52" t="s">
        <v>254</v>
      </c>
      <c r="E411" s="52"/>
      <c r="F411" s="112">
        <f>F412</f>
        <v>0</v>
      </c>
      <c r="G411" s="100">
        <f>G412</f>
        <v>0</v>
      </c>
      <c r="H411" s="100">
        <f>H412</f>
        <v>0</v>
      </c>
      <c r="I411" s="100">
        <f>I412</f>
        <v>0</v>
      </c>
    </row>
    <row r="412" spans="1:9" ht="15.75" hidden="1">
      <c r="A412" s="53" t="s">
        <v>249</v>
      </c>
      <c r="B412" s="76">
        <v>775</v>
      </c>
      <c r="C412" s="52" t="s">
        <v>190</v>
      </c>
      <c r="D412" s="52" t="s">
        <v>254</v>
      </c>
      <c r="E412" s="52" t="s">
        <v>248</v>
      </c>
      <c r="F412" s="112"/>
      <c r="G412" s="103"/>
      <c r="H412" s="103"/>
      <c r="I412" s="103"/>
    </row>
    <row r="413" spans="1:9" ht="63" hidden="1">
      <c r="A413" s="53" t="s">
        <v>208</v>
      </c>
      <c r="B413" s="76">
        <v>775</v>
      </c>
      <c r="C413" s="52" t="s">
        <v>190</v>
      </c>
      <c r="D413" s="52" t="s">
        <v>252</v>
      </c>
      <c r="E413" s="59"/>
      <c r="F413" s="112">
        <f>F414</f>
        <v>0</v>
      </c>
      <c r="G413" s="100">
        <f>G414</f>
        <v>0</v>
      </c>
      <c r="H413" s="100">
        <f>H414</f>
        <v>0</v>
      </c>
      <c r="I413" s="100">
        <f>I414</f>
        <v>0</v>
      </c>
    </row>
    <row r="414" spans="1:9" ht="15.75" hidden="1">
      <c r="A414" s="53" t="s">
        <v>249</v>
      </c>
      <c r="B414" s="76">
        <v>775</v>
      </c>
      <c r="C414" s="52" t="s">
        <v>190</v>
      </c>
      <c r="D414" s="52" t="s">
        <v>252</v>
      </c>
      <c r="E414" s="52" t="s">
        <v>248</v>
      </c>
      <c r="F414" s="112"/>
      <c r="G414" s="103"/>
      <c r="H414" s="103"/>
      <c r="I414" s="103"/>
    </row>
    <row r="415" spans="1:9" ht="57" customHeight="1" hidden="1">
      <c r="A415" s="53" t="s">
        <v>209</v>
      </c>
      <c r="B415" s="76">
        <v>775</v>
      </c>
      <c r="C415" s="52" t="s">
        <v>190</v>
      </c>
      <c r="D415" s="52" t="s">
        <v>251</v>
      </c>
      <c r="E415" s="52"/>
      <c r="F415" s="112">
        <f>F416</f>
        <v>0</v>
      </c>
      <c r="G415" s="100">
        <f>G416</f>
        <v>0</v>
      </c>
      <c r="H415" s="100">
        <f>H416</f>
        <v>0</v>
      </c>
      <c r="I415" s="100">
        <f>I416</f>
        <v>0</v>
      </c>
    </row>
    <row r="416" spans="1:9" ht="15.75" hidden="1">
      <c r="A416" s="53" t="s">
        <v>249</v>
      </c>
      <c r="B416" s="76">
        <v>775</v>
      </c>
      <c r="C416" s="52" t="s">
        <v>190</v>
      </c>
      <c r="D416" s="52" t="s">
        <v>251</v>
      </c>
      <c r="E416" s="52" t="s">
        <v>248</v>
      </c>
      <c r="F416" s="112"/>
      <c r="G416" s="103"/>
      <c r="H416" s="103"/>
      <c r="I416" s="103"/>
    </row>
    <row r="417" spans="1:9" ht="47.25" hidden="1">
      <c r="A417" s="53" t="s">
        <v>210</v>
      </c>
      <c r="B417" s="76">
        <v>775</v>
      </c>
      <c r="C417" s="52" t="s">
        <v>190</v>
      </c>
      <c r="D417" s="52" t="s">
        <v>250</v>
      </c>
      <c r="E417" s="52"/>
      <c r="F417" s="112">
        <f>F418</f>
        <v>0</v>
      </c>
      <c r="G417" s="100">
        <f>G418</f>
        <v>0</v>
      </c>
      <c r="H417" s="100">
        <f>H418</f>
        <v>0</v>
      </c>
      <c r="I417" s="100">
        <f>I418</f>
        <v>0</v>
      </c>
    </row>
    <row r="418" spans="1:9" ht="15.75" hidden="1">
      <c r="A418" s="53" t="s">
        <v>249</v>
      </c>
      <c r="B418" s="76">
        <v>775</v>
      </c>
      <c r="C418" s="52" t="s">
        <v>190</v>
      </c>
      <c r="D418" s="52" t="s">
        <v>250</v>
      </c>
      <c r="E418" s="52" t="s">
        <v>248</v>
      </c>
      <c r="F418" s="112"/>
      <c r="G418" s="103"/>
      <c r="H418" s="103"/>
      <c r="I418" s="103"/>
    </row>
    <row r="419" spans="1:9" s="79" customFormat="1" ht="15.75" hidden="1">
      <c r="A419" s="78" t="s">
        <v>152</v>
      </c>
      <c r="B419" s="26">
        <v>775</v>
      </c>
      <c r="C419" s="37" t="s">
        <v>191</v>
      </c>
      <c r="D419" s="37"/>
      <c r="E419" s="37"/>
      <c r="F419" s="114">
        <f aca="true" t="shared" si="27" ref="F419:I421">F420</f>
        <v>0</v>
      </c>
      <c r="G419" s="115">
        <f t="shared" si="27"/>
        <v>0</v>
      </c>
      <c r="H419" s="115">
        <f t="shared" si="27"/>
        <v>0</v>
      </c>
      <c r="I419" s="115">
        <f t="shared" si="27"/>
        <v>0</v>
      </c>
    </row>
    <row r="420" spans="1:9" s="77" customFormat="1" ht="15.75" hidden="1">
      <c r="A420" s="53" t="s">
        <v>284</v>
      </c>
      <c r="B420" s="76">
        <v>775</v>
      </c>
      <c r="C420" s="52" t="s">
        <v>153</v>
      </c>
      <c r="D420" s="58"/>
      <c r="E420" s="58"/>
      <c r="F420" s="112">
        <f t="shared" si="27"/>
        <v>0</v>
      </c>
      <c r="G420" s="100">
        <f t="shared" si="27"/>
        <v>0</v>
      </c>
      <c r="H420" s="100">
        <f t="shared" si="27"/>
        <v>0</v>
      </c>
      <c r="I420" s="100">
        <f t="shared" si="27"/>
        <v>0</v>
      </c>
    </row>
    <row r="421" spans="1:9" s="77" customFormat="1" ht="31.5" hidden="1">
      <c r="A421" s="53" t="s">
        <v>128</v>
      </c>
      <c r="B421" s="76">
        <v>775</v>
      </c>
      <c r="C421" s="52" t="s">
        <v>153</v>
      </c>
      <c r="D421" s="52" t="s">
        <v>245</v>
      </c>
      <c r="E421" s="52"/>
      <c r="F421" s="112">
        <f t="shared" si="27"/>
        <v>0</v>
      </c>
      <c r="G421" s="100">
        <f t="shared" si="27"/>
        <v>0</v>
      </c>
      <c r="H421" s="100">
        <f t="shared" si="27"/>
        <v>0</v>
      </c>
      <c r="I421" s="100">
        <f t="shared" si="27"/>
        <v>0</v>
      </c>
    </row>
    <row r="422" spans="1:9" s="77" customFormat="1" ht="15.75" hidden="1">
      <c r="A422" s="53" t="s">
        <v>51</v>
      </c>
      <c r="B422" s="76">
        <v>775</v>
      </c>
      <c r="C422" s="52" t="s">
        <v>153</v>
      </c>
      <c r="D422" s="52" t="s">
        <v>247</v>
      </c>
      <c r="E422" s="52"/>
      <c r="F422" s="112">
        <f>F423+F424</f>
        <v>0</v>
      </c>
      <c r="G422" s="100">
        <f>G423+G424</f>
        <v>0</v>
      </c>
      <c r="H422" s="100">
        <f>H423+H424</f>
        <v>0</v>
      </c>
      <c r="I422" s="100">
        <f>I423+I424</f>
        <v>0</v>
      </c>
    </row>
    <row r="423" spans="1:9" s="77" customFormat="1" ht="50.25" customHeight="1" hidden="1">
      <c r="A423" s="53" t="s">
        <v>213</v>
      </c>
      <c r="B423" s="76">
        <v>775</v>
      </c>
      <c r="C423" s="52" t="s">
        <v>153</v>
      </c>
      <c r="D423" s="52" t="s">
        <v>247</v>
      </c>
      <c r="E423" s="52" t="s">
        <v>214</v>
      </c>
      <c r="F423" s="112"/>
      <c r="G423" s="116"/>
      <c r="H423" s="116"/>
      <c r="I423" s="116"/>
    </row>
    <row r="424" spans="1:9" ht="18.75" customHeight="1" hidden="1">
      <c r="A424" s="54" t="s">
        <v>216</v>
      </c>
      <c r="B424" s="45">
        <v>775</v>
      </c>
      <c r="C424" s="55" t="s">
        <v>153</v>
      </c>
      <c r="D424" s="55" t="s">
        <v>247</v>
      </c>
      <c r="E424" s="55" t="s">
        <v>215</v>
      </c>
      <c r="F424" s="117"/>
      <c r="G424" s="103"/>
      <c r="H424" s="103"/>
      <c r="I424" s="103"/>
    </row>
    <row r="425" spans="1:9" s="47" customFormat="1" ht="47.25">
      <c r="A425" s="57" t="s">
        <v>31</v>
      </c>
      <c r="B425" s="68">
        <v>782</v>
      </c>
      <c r="C425" s="46"/>
      <c r="D425" s="82"/>
      <c r="E425" s="82"/>
      <c r="F425" s="109">
        <f>F426+F433</f>
        <v>-479.49505</v>
      </c>
      <c r="G425" s="100">
        <f>G426+G433</f>
        <v>-479.49505</v>
      </c>
      <c r="H425" s="100">
        <f>H426+H433</f>
        <v>0</v>
      </c>
      <c r="I425" s="100">
        <f>I426+I433</f>
        <v>0</v>
      </c>
    </row>
    <row r="426" spans="1:9" ht="15.75">
      <c r="A426" s="75" t="s">
        <v>168</v>
      </c>
      <c r="B426" s="26">
        <v>782</v>
      </c>
      <c r="C426" s="58" t="s">
        <v>34</v>
      </c>
      <c r="D426" s="58"/>
      <c r="E426" s="58"/>
      <c r="F426" s="111">
        <f>F427</f>
        <v>320.50495</v>
      </c>
      <c r="G426" s="115">
        <f>G427</f>
        <v>320.50495</v>
      </c>
      <c r="H426" s="115">
        <f>H427</f>
        <v>0</v>
      </c>
      <c r="I426" s="115">
        <f>I427</f>
        <v>0</v>
      </c>
    </row>
    <row r="427" spans="1:9" ht="47.25">
      <c r="A427" s="53" t="s">
        <v>79</v>
      </c>
      <c r="B427" s="76">
        <v>782</v>
      </c>
      <c r="C427" s="52" t="s">
        <v>169</v>
      </c>
      <c r="D427" s="52"/>
      <c r="E427" s="52"/>
      <c r="F427" s="112">
        <f>F429</f>
        <v>320.50495</v>
      </c>
      <c r="G427" s="100">
        <f>G429</f>
        <v>320.50495</v>
      </c>
      <c r="H427" s="100">
        <f>H429</f>
        <v>0</v>
      </c>
      <c r="I427" s="100">
        <f>I429</f>
        <v>0</v>
      </c>
    </row>
    <row r="428" spans="1:9" ht="47.25" customHeight="1">
      <c r="A428" s="31" t="s">
        <v>126</v>
      </c>
      <c r="B428" s="76">
        <v>782</v>
      </c>
      <c r="C428" s="52" t="s">
        <v>169</v>
      </c>
      <c r="D428" s="52" t="s">
        <v>273</v>
      </c>
      <c r="E428" s="52"/>
      <c r="F428" s="118">
        <f>F429</f>
        <v>320.50495</v>
      </c>
      <c r="G428" s="100">
        <f>G429</f>
        <v>320.50495</v>
      </c>
      <c r="H428" s="100">
        <f>H429</f>
        <v>0</v>
      </c>
      <c r="I428" s="100">
        <f>I429</f>
        <v>0</v>
      </c>
    </row>
    <row r="429" spans="1:9" ht="15.75">
      <c r="A429" s="53" t="s">
        <v>170</v>
      </c>
      <c r="B429" s="76">
        <v>782</v>
      </c>
      <c r="C429" s="52" t="s">
        <v>169</v>
      </c>
      <c r="D429" s="52" t="s">
        <v>58</v>
      </c>
      <c r="E429" s="52"/>
      <c r="F429" s="118">
        <f>F430+F431+F432</f>
        <v>320.50495</v>
      </c>
      <c r="G429" s="100">
        <f>G430+G431+G432</f>
        <v>320.50495</v>
      </c>
      <c r="H429" s="100">
        <f>H430+H431+H432</f>
        <v>0</v>
      </c>
      <c r="I429" s="100">
        <f>I430+I431+I432</f>
        <v>0</v>
      </c>
    </row>
    <row r="430" spans="1:9" ht="63">
      <c r="A430" s="53" t="s">
        <v>213</v>
      </c>
      <c r="B430" s="76">
        <v>782</v>
      </c>
      <c r="C430" s="52" t="s">
        <v>169</v>
      </c>
      <c r="D430" s="52" t="s">
        <v>58</v>
      </c>
      <c r="E430" s="52" t="s">
        <v>214</v>
      </c>
      <c r="F430" s="118">
        <f>500+145</f>
        <v>645</v>
      </c>
      <c r="G430" s="103">
        <v>500</v>
      </c>
      <c r="H430" s="103"/>
      <c r="I430" s="103">
        <v>145</v>
      </c>
    </row>
    <row r="431" spans="1:9" ht="16.5" customHeight="1">
      <c r="A431" s="53" t="s">
        <v>216</v>
      </c>
      <c r="B431" s="76">
        <v>782</v>
      </c>
      <c r="C431" s="52" t="s">
        <v>169</v>
      </c>
      <c r="D431" s="52" t="s">
        <v>58</v>
      </c>
      <c r="E431" s="52" t="s">
        <v>215</v>
      </c>
      <c r="F431" s="118">
        <f>-179.49505-145</f>
        <v>-324.49505</v>
      </c>
      <c r="G431" s="103">
        <v>-179.49505</v>
      </c>
      <c r="H431" s="103"/>
      <c r="I431" s="103">
        <v>-145</v>
      </c>
    </row>
    <row r="432" spans="1:9" ht="15.75" hidden="1">
      <c r="A432" s="53" t="s">
        <v>217</v>
      </c>
      <c r="B432" s="76">
        <v>782</v>
      </c>
      <c r="C432" s="52" t="s">
        <v>169</v>
      </c>
      <c r="D432" s="52" t="s">
        <v>58</v>
      </c>
      <c r="E432" s="52" t="s">
        <v>218</v>
      </c>
      <c r="F432" s="118"/>
      <c r="G432" s="103"/>
      <c r="H432" s="103"/>
      <c r="I432" s="103"/>
    </row>
    <row r="433" spans="1:9" s="79" customFormat="1" ht="15.75">
      <c r="A433" s="78" t="s">
        <v>173</v>
      </c>
      <c r="B433" s="26">
        <v>782</v>
      </c>
      <c r="C433" s="37" t="s">
        <v>174</v>
      </c>
      <c r="D433" s="37"/>
      <c r="E433" s="37"/>
      <c r="F433" s="114">
        <f>F434</f>
        <v>-800</v>
      </c>
      <c r="G433" s="115">
        <f aca="true" t="shared" si="28" ref="G433:I435">G434</f>
        <v>-800</v>
      </c>
      <c r="H433" s="115">
        <f t="shared" si="28"/>
        <v>0</v>
      </c>
      <c r="I433" s="115">
        <f t="shared" si="28"/>
        <v>0</v>
      </c>
    </row>
    <row r="434" spans="1:9" ht="15.75">
      <c r="A434" s="31" t="s">
        <v>68</v>
      </c>
      <c r="B434" s="76">
        <v>782</v>
      </c>
      <c r="C434" s="20" t="s">
        <v>67</v>
      </c>
      <c r="D434" s="52"/>
      <c r="E434" s="52"/>
      <c r="F434" s="112">
        <f>F435</f>
        <v>-800</v>
      </c>
      <c r="G434" s="100">
        <f t="shared" si="28"/>
        <v>-800</v>
      </c>
      <c r="H434" s="100">
        <f t="shared" si="28"/>
        <v>0</v>
      </c>
      <c r="I434" s="100">
        <f t="shared" si="28"/>
        <v>0</v>
      </c>
    </row>
    <row r="435" spans="1:9" ht="63">
      <c r="A435" s="31" t="s">
        <v>126</v>
      </c>
      <c r="B435" s="76">
        <v>782</v>
      </c>
      <c r="C435" s="20" t="s">
        <v>67</v>
      </c>
      <c r="D435" s="20" t="s">
        <v>273</v>
      </c>
      <c r="E435" s="20"/>
      <c r="F435" s="112">
        <f>F436</f>
        <v>-800</v>
      </c>
      <c r="G435" s="100">
        <f t="shared" si="28"/>
        <v>-800</v>
      </c>
      <c r="H435" s="100">
        <f t="shared" si="28"/>
        <v>0</v>
      </c>
      <c r="I435" s="100">
        <f t="shared" si="28"/>
        <v>0</v>
      </c>
    </row>
    <row r="436" spans="1:9" ht="15.75">
      <c r="A436" s="31" t="s">
        <v>69</v>
      </c>
      <c r="B436" s="76">
        <v>782</v>
      </c>
      <c r="C436" s="20" t="s">
        <v>67</v>
      </c>
      <c r="D436" s="20" t="s">
        <v>19</v>
      </c>
      <c r="E436" s="20"/>
      <c r="F436" s="112">
        <f>F437+F438</f>
        <v>-800</v>
      </c>
      <c r="G436" s="112">
        <f>G437+G438</f>
        <v>-800</v>
      </c>
      <c r="H436" s="112">
        <f>H437+H438</f>
        <v>0</v>
      </c>
      <c r="I436" s="112">
        <f>I437+I438</f>
        <v>0</v>
      </c>
    </row>
    <row r="437" spans="1:9" s="197" customFormat="1" ht="15.75" hidden="1">
      <c r="A437" s="31"/>
      <c r="B437" s="76">
        <v>782</v>
      </c>
      <c r="C437" s="20" t="s">
        <v>67</v>
      </c>
      <c r="D437" s="20" t="s">
        <v>19</v>
      </c>
      <c r="E437" s="20" t="s">
        <v>215</v>
      </c>
      <c r="F437" s="112"/>
      <c r="G437" s="100"/>
      <c r="H437" s="100"/>
      <c r="I437" s="100"/>
    </row>
    <row r="438" spans="1:9" ht="15.75">
      <c r="A438" s="53" t="s">
        <v>217</v>
      </c>
      <c r="B438" s="76">
        <v>782</v>
      </c>
      <c r="C438" s="20" t="s">
        <v>67</v>
      </c>
      <c r="D438" s="24" t="s">
        <v>19</v>
      </c>
      <c r="E438" s="20" t="s">
        <v>218</v>
      </c>
      <c r="F438" s="112">
        <v>-800</v>
      </c>
      <c r="G438" s="103">
        <v>-800</v>
      </c>
      <c r="H438" s="103"/>
      <c r="I438" s="103"/>
    </row>
    <row r="439" spans="1:9" ht="47.25">
      <c r="A439" s="57" t="s">
        <v>150</v>
      </c>
      <c r="B439" s="68">
        <v>792</v>
      </c>
      <c r="C439" s="46"/>
      <c r="D439" s="82"/>
      <c r="E439" s="82"/>
      <c r="F439" s="109">
        <f>F440+F447</f>
        <v>900</v>
      </c>
      <c r="G439" s="100">
        <f>G440+G447</f>
        <v>900</v>
      </c>
      <c r="H439" s="100">
        <f>H440+H447</f>
        <v>0</v>
      </c>
      <c r="I439" s="100">
        <f>I440+I447</f>
        <v>0</v>
      </c>
    </row>
    <row r="440" spans="1:9" ht="15.75">
      <c r="A440" s="75" t="s">
        <v>168</v>
      </c>
      <c r="B440" s="26">
        <v>792</v>
      </c>
      <c r="C440" s="58" t="s">
        <v>34</v>
      </c>
      <c r="D440" s="58"/>
      <c r="E440" s="58"/>
      <c r="F440" s="111">
        <f>F441</f>
        <v>900</v>
      </c>
      <c r="G440" s="111">
        <f>G441</f>
        <v>900</v>
      </c>
      <c r="H440" s="111">
        <f>H441</f>
        <v>0</v>
      </c>
      <c r="I440" s="111">
        <f>I441</f>
        <v>0</v>
      </c>
    </row>
    <row r="441" spans="1:9" ht="47.25">
      <c r="A441" s="53" t="s">
        <v>79</v>
      </c>
      <c r="B441" s="76">
        <v>792</v>
      </c>
      <c r="C441" s="52" t="s">
        <v>169</v>
      </c>
      <c r="D441" s="52"/>
      <c r="E441" s="52"/>
      <c r="F441" s="112">
        <f>F443</f>
        <v>900</v>
      </c>
      <c r="G441" s="100">
        <f>G443</f>
        <v>900</v>
      </c>
      <c r="H441" s="100">
        <f>H443</f>
        <v>0</v>
      </c>
      <c r="I441" s="100">
        <f>I443</f>
        <v>0</v>
      </c>
    </row>
    <row r="442" spans="1:9" ht="47.25">
      <c r="A442" s="53" t="s">
        <v>61</v>
      </c>
      <c r="B442" s="76">
        <v>792</v>
      </c>
      <c r="C442" s="52" t="s">
        <v>169</v>
      </c>
      <c r="D442" s="52" t="s">
        <v>239</v>
      </c>
      <c r="E442" s="52"/>
      <c r="F442" s="112">
        <f>F443</f>
        <v>900</v>
      </c>
      <c r="G442" s="100">
        <f>G443</f>
        <v>900</v>
      </c>
      <c r="H442" s="100">
        <f>H443</f>
        <v>0</v>
      </c>
      <c r="I442" s="100">
        <f>I443</f>
        <v>0</v>
      </c>
    </row>
    <row r="443" spans="1:9" ht="15.75">
      <c r="A443" s="53" t="s">
        <v>170</v>
      </c>
      <c r="B443" s="76">
        <v>792</v>
      </c>
      <c r="C443" s="52" t="s">
        <v>169</v>
      </c>
      <c r="D443" s="52" t="s">
        <v>219</v>
      </c>
      <c r="E443" s="52"/>
      <c r="F443" s="112">
        <f>F444+F445+F446</f>
        <v>900</v>
      </c>
      <c r="G443" s="100">
        <f>G444+G445+G446</f>
        <v>900</v>
      </c>
      <c r="H443" s="100">
        <f>H444+H445+H446</f>
        <v>0</v>
      </c>
      <c r="I443" s="100">
        <f>I444+I445+I446</f>
        <v>0</v>
      </c>
    </row>
    <row r="444" spans="1:9" ht="63">
      <c r="A444" s="53" t="s">
        <v>213</v>
      </c>
      <c r="B444" s="76">
        <v>792</v>
      </c>
      <c r="C444" s="52" t="s">
        <v>169</v>
      </c>
      <c r="D444" s="52" t="s">
        <v>219</v>
      </c>
      <c r="E444" s="52" t="s">
        <v>214</v>
      </c>
      <c r="F444" s="112">
        <f>900+82</f>
        <v>982</v>
      </c>
      <c r="G444" s="103">
        <v>900</v>
      </c>
      <c r="H444" s="103"/>
      <c r="I444" s="103">
        <v>82</v>
      </c>
    </row>
    <row r="445" spans="1:9" ht="31.5">
      <c r="A445" s="53" t="s">
        <v>216</v>
      </c>
      <c r="B445" s="76">
        <v>792</v>
      </c>
      <c r="C445" s="52" t="s">
        <v>169</v>
      </c>
      <c r="D445" s="52" t="s">
        <v>219</v>
      </c>
      <c r="E445" s="52" t="s">
        <v>215</v>
      </c>
      <c r="F445" s="112">
        <v>-82</v>
      </c>
      <c r="G445" s="103"/>
      <c r="H445" s="103"/>
      <c r="I445" s="103">
        <v>-82</v>
      </c>
    </row>
    <row r="446" spans="1:9" ht="15.75" hidden="1">
      <c r="A446" s="53" t="s">
        <v>217</v>
      </c>
      <c r="B446" s="76">
        <v>792</v>
      </c>
      <c r="C446" s="52" t="s">
        <v>169</v>
      </c>
      <c r="D446" s="52" t="s">
        <v>219</v>
      </c>
      <c r="E446" s="52" t="s">
        <v>218</v>
      </c>
      <c r="F446" s="112"/>
      <c r="G446" s="103"/>
      <c r="H446" s="103"/>
      <c r="I446" s="103"/>
    </row>
    <row r="447" spans="1:9" s="79" customFormat="1" ht="64.5" customHeight="1" hidden="1">
      <c r="A447" s="78" t="s">
        <v>52</v>
      </c>
      <c r="B447" s="26">
        <v>792</v>
      </c>
      <c r="C447" s="37" t="s">
        <v>159</v>
      </c>
      <c r="D447" s="37"/>
      <c r="E447" s="37"/>
      <c r="F447" s="114">
        <f>F448+F452</f>
        <v>0</v>
      </c>
      <c r="G447" s="115">
        <f>G448+G452</f>
        <v>0</v>
      </c>
      <c r="H447" s="115">
        <f>H448+H452</f>
        <v>0</v>
      </c>
      <c r="I447" s="115">
        <f>I448+I452</f>
        <v>0</v>
      </c>
    </row>
    <row r="448" spans="1:9" ht="41.25" customHeight="1" hidden="1">
      <c r="A448" s="53" t="s">
        <v>65</v>
      </c>
      <c r="B448" s="95">
        <v>792</v>
      </c>
      <c r="C448" s="52" t="s">
        <v>164</v>
      </c>
      <c r="D448" s="52"/>
      <c r="E448" s="52"/>
      <c r="F448" s="112">
        <f>F450</f>
        <v>0</v>
      </c>
      <c r="G448" s="100">
        <f>G450</f>
        <v>0</v>
      </c>
      <c r="H448" s="100">
        <f>H450</f>
        <v>0</v>
      </c>
      <c r="I448" s="100">
        <f>I450</f>
        <v>0</v>
      </c>
    </row>
    <row r="449" spans="1:9" ht="57" customHeight="1" hidden="1">
      <c r="A449" s="53" t="s">
        <v>61</v>
      </c>
      <c r="B449" s="95">
        <v>792</v>
      </c>
      <c r="C449" s="52" t="s">
        <v>164</v>
      </c>
      <c r="D449" s="52" t="s">
        <v>239</v>
      </c>
      <c r="E449" s="52"/>
      <c r="F449" s="112">
        <f>F450</f>
        <v>0</v>
      </c>
      <c r="G449" s="100">
        <f aca="true" t="shared" si="29" ref="G449:I450">G450</f>
        <v>0</v>
      </c>
      <c r="H449" s="100">
        <f t="shared" si="29"/>
        <v>0</v>
      </c>
      <c r="I449" s="100">
        <f t="shared" si="29"/>
        <v>0</v>
      </c>
    </row>
    <row r="450" spans="1:9" ht="28.5" customHeight="1" hidden="1">
      <c r="A450" s="53" t="s">
        <v>303</v>
      </c>
      <c r="B450" s="95">
        <v>792</v>
      </c>
      <c r="C450" s="52" t="s">
        <v>164</v>
      </c>
      <c r="D450" s="52" t="s">
        <v>302</v>
      </c>
      <c r="E450" s="52"/>
      <c r="F450" s="106">
        <f>F451</f>
        <v>0</v>
      </c>
      <c r="G450" s="100">
        <f t="shared" si="29"/>
        <v>0</v>
      </c>
      <c r="H450" s="100">
        <f t="shared" si="29"/>
        <v>0</v>
      </c>
      <c r="I450" s="100">
        <f t="shared" si="29"/>
        <v>0</v>
      </c>
    </row>
    <row r="451" spans="1:9" ht="26.25" customHeight="1" hidden="1">
      <c r="A451" s="48" t="s">
        <v>28</v>
      </c>
      <c r="B451" s="95">
        <v>792</v>
      </c>
      <c r="C451" s="49" t="s">
        <v>164</v>
      </c>
      <c r="D451" s="52" t="s">
        <v>302</v>
      </c>
      <c r="E451" s="52" t="s">
        <v>244</v>
      </c>
      <c r="F451" s="112"/>
      <c r="G451" s="103"/>
      <c r="H451" s="103"/>
      <c r="I451" s="103"/>
    </row>
    <row r="452" spans="1:9" ht="27" customHeight="1" hidden="1">
      <c r="A452" s="48" t="s">
        <v>107</v>
      </c>
      <c r="B452" s="95">
        <v>792</v>
      </c>
      <c r="C452" s="51" t="s">
        <v>103</v>
      </c>
      <c r="D452" s="52"/>
      <c r="E452" s="51"/>
      <c r="F452" s="112">
        <f>F453</f>
        <v>0</v>
      </c>
      <c r="G452" s="103"/>
      <c r="H452" s="103"/>
      <c r="I452" s="103"/>
    </row>
    <row r="453" spans="1:9" ht="56.25" customHeight="1" hidden="1">
      <c r="A453" s="48" t="s">
        <v>8</v>
      </c>
      <c r="B453" s="95">
        <v>792</v>
      </c>
      <c r="C453" s="51" t="s">
        <v>103</v>
      </c>
      <c r="D453" s="52" t="s">
        <v>5</v>
      </c>
      <c r="E453" s="51"/>
      <c r="F453" s="112">
        <f>F454</f>
        <v>0</v>
      </c>
      <c r="G453" s="103"/>
      <c r="H453" s="103"/>
      <c r="I453" s="103"/>
    </row>
    <row r="454" spans="1:9" ht="24" customHeight="1" hidden="1">
      <c r="A454" s="48" t="s">
        <v>105</v>
      </c>
      <c r="B454" s="95">
        <v>792</v>
      </c>
      <c r="C454" s="51" t="s">
        <v>103</v>
      </c>
      <c r="D454" s="52" t="s">
        <v>10</v>
      </c>
      <c r="E454" s="51"/>
      <c r="F454" s="112">
        <f>F455</f>
        <v>0</v>
      </c>
      <c r="G454" s="103"/>
      <c r="H454" s="103"/>
      <c r="I454" s="103"/>
    </row>
    <row r="455" spans="1:9" ht="15" customHeight="1" hidden="1">
      <c r="A455" s="48" t="s">
        <v>104</v>
      </c>
      <c r="B455" s="95">
        <v>792</v>
      </c>
      <c r="C455" s="51" t="s">
        <v>103</v>
      </c>
      <c r="D455" s="52" t="s">
        <v>106</v>
      </c>
      <c r="E455" s="51"/>
      <c r="F455" s="112">
        <f>F456</f>
        <v>0</v>
      </c>
      <c r="G455" s="103"/>
      <c r="H455" s="103"/>
      <c r="I455" s="103"/>
    </row>
    <row r="456" spans="1:9" ht="15" customHeight="1" hidden="1">
      <c r="A456" s="53" t="s">
        <v>28</v>
      </c>
      <c r="B456" s="95">
        <v>792</v>
      </c>
      <c r="C456" s="51" t="s">
        <v>103</v>
      </c>
      <c r="D456" s="52" t="s">
        <v>106</v>
      </c>
      <c r="E456" s="51" t="s">
        <v>244</v>
      </c>
      <c r="F456" s="112"/>
      <c r="G456" s="103"/>
      <c r="H456" s="103"/>
      <c r="I456" s="103"/>
    </row>
    <row r="457" spans="1:9" ht="15.75">
      <c r="A457" s="91" t="s">
        <v>45</v>
      </c>
      <c r="B457" s="92"/>
      <c r="C457" s="93"/>
      <c r="D457" s="92"/>
      <c r="E457" s="93"/>
      <c r="F457" s="110">
        <f>F439+F425+F310+F257+F244+F13+F322</f>
        <v>8631.13866</v>
      </c>
      <c r="G457" s="100">
        <f>G439+G425+G310+G257+G244+G13+G322</f>
        <v>-2404.62134</v>
      </c>
      <c r="H457" s="100">
        <f>H439+H425+H310+H257+H244+H13+H322</f>
        <v>11035.76</v>
      </c>
      <c r="I457" s="100">
        <f>I439+I425+I310+I257+I244+I13+I322</f>
        <v>1.1368683772161603E-13</v>
      </c>
    </row>
    <row r="459" spans="1:6" s="5" customFormat="1" ht="15" customHeight="1">
      <c r="A459" s="213" t="s">
        <v>667</v>
      </c>
      <c r="B459" s="213"/>
      <c r="C459" s="213"/>
      <c r="D459" s="213"/>
      <c r="E459" s="213"/>
      <c r="F459" s="213"/>
    </row>
    <row r="460" spans="2:6" ht="15.75">
      <c r="B460" s="99"/>
      <c r="C460" s="99"/>
      <c r="D460" s="99"/>
      <c r="E460" s="99"/>
      <c r="F460" s="81"/>
    </row>
    <row r="461" spans="2:6" ht="15.75">
      <c r="B461" s="99"/>
      <c r="C461" s="99"/>
      <c r="D461" s="99"/>
      <c r="E461" s="99"/>
      <c r="F461" s="81"/>
    </row>
  </sheetData>
  <sheetProtection/>
  <mergeCells count="10">
    <mergeCell ref="A5:F5"/>
    <mergeCell ref="A459:F459"/>
    <mergeCell ref="A7:F7"/>
    <mergeCell ref="A8:F8"/>
    <mergeCell ref="E10:F10"/>
    <mergeCell ref="A1:F1"/>
    <mergeCell ref="A2:F2"/>
    <mergeCell ref="A3:F3"/>
    <mergeCell ref="A4:F4"/>
    <mergeCell ref="A9:F9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24.375" style="138" customWidth="1"/>
    <col min="2" max="2" width="69.25390625" style="138" customWidth="1"/>
    <col min="3" max="3" width="17.875" style="138" customWidth="1"/>
    <col min="4" max="4" width="15.625" style="138" customWidth="1"/>
    <col min="5" max="16384" width="9.125" style="138" customWidth="1"/>
  </cols>
  <sheetData>
    <row r="1" spans="1:4" ht="15.75">
      <c r="A1" s="226" t="s">
        <v>661</v>
      </c>
      <c r="B1" s="226"/>
      <c r="C1" s="226"/>
      <c r="D1" s="226"/>
    </row>
    <row r="2" spans="1:4" ht="15.75">
      <c r="A2" s="226" t="s">
        <v>328</v>
      </c>
      <c r="B2" s="226"/>
      <c r="C2" s="226"/>
      <c r="D2" s="226"/>
    </row>
    <row r="3" spans="1:4" ht="15.75">
      <c r="A3" s="226" t="s">
        <v>329</v>
      </c>
      <c r="B3" s="226"/>
      <c r="C3" s="226"/>
      <c r="D3" s="226"/>
    </row>
    <row r="4" spans="1:4" ht="15.75">
      <c r="A4" s="226" t="s">
        <v>330</v>
      </c>
      <c r="B4" s="226"/>
      <c r="C4" s="226"/>
      <c r="D4" s="226"/>
    </row>
    <row r="5" spans="1:4" ht="15.75">
      <c r="A5" s="226" t="s">
        <v>699</v>
      </c>
      <c r="B5" s="226"/>
      <c r="C5" s="226"/>
      <c r="D5" s="226"/>
    </row>
    <row r="6" spans="1:4" ht="15.75">
      <c r="A6" s="226" t="s">
        <v>360</v>
      </c>
      <c r="B6" s="226"/>
      <c r="C6" s="226"/>
      <c r="D6" s="226"/>
    </row>
    <row r="7" spans="1:4" ht="15.75">
      <c r="A7" s="226" t="s">
        <v>359</v>
      </c>
      <c r="B7" s="226"/>
      <c r="C7" s="226"/>
      <c r="D7" s="226"/>
    </row>
    <row r="8" spans="1:4" ht="15.75">
      <c r="A8" s="139"/>
      <c r="B8" s="139"/>
      <c r="C8" s="139"/>
      <c r="D8" s="139"/>
    </row>
    <row r="9" spans="1:4" ht="37.5" customHeight="1">
      <c r="A9" s="227" t="s">
        <v>557</v>
      </c>
      <c r="B9" s="227"/>
      <c r="C9" s="227"/>
      <c r="D9" s="227"/>
    </row>
    <row r="10" spans="1:4" ht="15.75">
      <c r="A10" s="227" t="s">
        <v>558</v>
      </c>
      <c r="B10" s="227"/>
      <c r="C10" s="227"/>
      <c r="D10" s="227"/>
    </row>
    <row r="11" spans="1:4" ht="15.75">
      <c r="A11" s="140"/>
      <c r="B11" s="140"/>
      <c r="C11" s="140"/>
      <c r="D11" s="140"/>
    </row>
    <row r="12" spans="1:4" ht="15.75">
      <c r="A12" s="140"/>
      <c r="B12" s="140"/>
      <c r="C12" s="233" t="s">
        <v>331</v>
      </c>
      <c r="D12" s="233"/>
    </row>
    <row r="13" spans="1:4" ht="12" customHeight="1">
      <c r="A13" s="228" t="s">
        <v>332</v>
      </c>
      <c r="B13" s="228" t="s">
        <v>333</v>
      </c>
      <c r="C13" s="229" t="s">
        <v>33</v>
      </c>
      <c r="D13" s="230"/>
    </row>
    <row r="14" spans="1:4" ht="12" customHeight="1">
      <c r="A14" s="228"/>
      <c r="B14" s="228"/>
      <c r="C14" s="231"/>
      <c r="D14" s="232"/>
    </row>
    <row r="15" spans="1:4" ht="31.5">
      <c r="A15" s="191" t="s">
        <v>687</v>
      </c>
      <c r="B15" s="192" t="s">
        <v>686</v>
      </c>
      <c r="C15" s="223">
        <v>2404.621</v>
      </c>
      <c r="D15" s="224"/>
    </row>
    <row r="16" spans="1:4" ht="15.75">
      <c r="A16" s="191" t="s">
        <v>334</v>
      </c>
      <c r="B16" s="192"/>
      <c r="C16" s="223">
        <f>C15</f>
        <v>2404.621</v>
      </c>
      <c r="D16" s="224"/>
    </row>
    <row r="17" spans="1:4" ht="15.75">
      <c r="A17" s="139"/>
      <c r="B17" s="139"/>
      <c r="C17" s="139"/>
      <c r="D17" s="139"/>
    </row>
    <row r="18" spans="1:4" ht="15.75">
      <c r="A18" s="225" t="s">
        <v>335</v>
      </c>
      <c r="B18" s="226"/>
      <c r="C18" s="226"/>
      <c r="D18" s="226"/>
    </row>
  </sheetData>
  <sheetProtection/>
  <mergeCells count="16">
    <mergeCell ref="A1:D1"/>
    <mergeCell ref="A2:D2"/>
    <mergeCell ref="A3:D3"/>
    <mergeCell ref="A4:D4"/>
    <mergeCell ref="A5:D5"/>
    <mergeCell ref="A6:D6"/>
    <mergeCell ref="C16:D16"/>
    <mergeCell ref="A18:D18"/>
    <mergeCell ref="A7:D7"/>
    <mergeCell ref="A9:D9"/>
    <mergeCell ref="A13:A14"/>
    <mergeCell ref="B13:B14"/>
    <mergeCell ref="A10:D10"/>
    <mergeCell ref="C13:D14"/>
    <mergeCell ref="C15:D15"/>
    <mergeCell ref="C12:D12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D1">
      <selection activeCell="B5" sqref="B5:J5"/>
    </sheetView>
  </sheetViews>
  <sheetFormatPr defaultColWidth="9.00390625" defaultRowHeight="12.75"/>
  <cols>
    <col min="1" max="1" width="6.375" style="0" customWidth="1"/>
    <col min="2" max="7" width="6.875" style="0" customWidth="1"/>
    <col min="8" max="8" width="38.25390625" style="0" customWidth="1"/>
    <col min="9" max="9" width="13.125" style="0" customWidth="1"/>
    <col min="10" max="10" width="4.75390625" style="0" customWidth="1"/>
    <col min="11" max="11" width="17.75390625" style="0" customWidth="1"/>
  </cols>
  <sheetData>
    <row r="1" spans="2:17" s="182" customFormat="1" ht="12.75" customHeight="1">
      <c r="B1" s="234" t="s">
        <v>663</v>
      </c>
      <c r="C1" s="234"/>
      <c r="D1" s="234"/>
      <c r="E1" s="234"/>
      <c r="F1" s="234"/>
      <c r="G1" s="234"/>
      <c r="H1" s="234"/>
      <c r="I1" s="234"/>
      <c r="J1" s="234"/>
      <c r="K1" s="181"/>
      <c r="L1" s="181"/>
      <c r="M1" s="181"/>
      <c r="N1" s="181"/>
      <c r="O1" s="181"/>
      <c r="P1" s="181"/>
      <c r="Q1" s="181"/>
    </row>
    <row r="2" spans="2:17" s="182" customFormat="1" ht="12.75" customHeight="1">
      <c r="B2" s="234" t="s">
        <v>608</v>
      </c>
      <c r="C2" s="234"/>
      <c r="D2" s="234"/>
      <c r="E2" s="234"/>
      <c r="F2" s="234"/>
      <c r="G2" s="234"/>
      <c r="H2" s="234"/>
      <c r="I2" s="234"/>
      <c r="J2" s="234"/>
      <c r="K2" s="181"/>
      <c r="L2" s="181"/>
      <c r="M2" s="181"/>
      <c r="N2" s="181"/>
      <c r="O2" s="181"/>
      <c r="P2" s="181"/>
      <c r="Q2" s="181"/>
    </row>
    <row r="3" spans="2:17" s="182" customFormat="1" ht="12.75" customHeight="1">
      <c r="B3" s="234" t="s">
        <v>609</v>
      </c>
      <c r="C3" s="234"/>
      <c r="D3" s="234"/>
      <c r="E3" s="234"/>
      <c r="F3" s="234"/>
      <c r="G3" s="234"/>
      <c r="H3" s="234"/>
      <c r="I3" s="234"/>
      <c r="J3" s="234"/>
      <c r="K3" s="181"/>
      <c r="L3" s="181"/>
      <c r="M3" s="181"/>
      <c r="N3" s="181"/>
      <c r="O3" s="181"/>
      <c r="P3" s="181"/>
      <c r="Q3" s="181"/>
    </row>
    <row r="4" spans="2:17" s="182" customFormat="1" ht="12.75" customHeight="1">
      <c r="B4" s="234" t="s">
        <v>610</v>
      </c>
      <c r="C4" s="234"/>
      <c r="D4" s="234"/>
      <c r="E4" s="234"/>
      <c r="F4" s="234"/>
      <c r="G4" s="234"/>
      <c r="H4" s="234"/>
      <c r="I4" s="234"/>
      <c r="J4" s="234"/>
      <c r="K4" s="181"/>
      <c r="L4" s="181"/>
      <c r="M4" s="181"/>
      <c r="N4" s="181"/>
      <c r="O4" s="181"/>
      <c r="P4" s="181"/>
      <c r="Q4" s="181"/>
    </row>
    <row r="5" spans="2:17" s="182" customFormat="1" ht="12.75" customHeight="1">
      <c r="B5" s="234" t="s">
        <v>700</v>
      </c>
      <c r="C5" s="234"/>
      <c r="D5" s="234"/>
      <c r="E5" s="234"/>
      <c r="F5" s="234"/>
      <c r="G5" s="234"/>
      <c r="H5" s="234"/>
      <c r="I5" s="234"/>
      <c r="J5" s="234"/>
      <c r="K5" s="181"/>
      <c r="L5" s="181"/>
      <c r="M5" s="181"/>
      <c r="N5" s="181"/>
      <c r="O5" s="181"/>
      <c r="P5" s="181"/>
      <c r="Q5" s="181"/>
    </row>
    <row r="6" spans="2:17" s="182" customFormat="1" ht="12.75" customHeight="1">
      <c r="B6" s="234"/>
      <c r="C6" s="234"/>
      <c r="D6" s="234"/>
      <c r="E6" s="234"/>
      <c r="F6" s="234"/>
      <c r="G6" s="234"/>
      <c r="H6" s="234"/>
      <c r="I6" s="234"/>
      <c r="J6" s="234"/>
      <c r="K6" s="181"/>
      <c r="L6" s="181"/>
      <c r="M6" s="181"/>
      <c r="N6" s="181"/>
      <c r="O6" s="181"/>
      <c r="P6" s="181"/>
      <c r="Q6" s="181"/>
    </row>
    <row r="7" spans="2:17" ht="12.75"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2:17" ht="39.75" customHeight="1">
      <c r="B8" s="238" t="s">
        <v>654</v>
      </c>
      <c r="C8" s="238"/>
      <c r="D8" s="238"/>
      <c r="E8" s="238"/>
      <c r="F8" s="238"/>
      <c r="G8" s="238"/>
      <c r="H8" s="238"/>
      <c r="I8" s="238"/>
      <c r="J8" s="238"/>
      <c r="K8" s="184"/>
      <c r="L8" s="184"/>
      <c r="M8" s="184"/>
      <c r="N8" s="184"/>
      <c r="O8" s="184"/>
      <c r="P8" s="184"/>
      <c r="Q8" s="184"/>
    </row>
    <row r="9" spans="2:17" ht="23.25" customHeight="1">
      <c r="B9" s="239" t="s">
        <v>652</v>
      </c>
      <c r="C9" s="240"/>
      <c r="D9" s="240"/>
      <c r="E9" s="240"/>
      <c r="F9" s="240"/>
      <c r="G9" s="240"/>
      <c r="H9" s="240"/>
      <c r="I9" s="240"/>
      <c r="J9" s="240"/>
      <c r="K9" s="184"/>
      <c r="L9" s="184"/>
      <c r="M9" s="184"/>
      <c r="N9" s="184"/>
      <c r="O9" s="184"/>
      <c r="P9" s="184"/>
      <c r="Q9" s="184"/>
    </row>
    <row r="10" spans="2:17" ht="23.25" customHeight="1">
      <c r="B10" s="199"/>
      <c r="C10" s="198"/>
      <c r="D10" s="198"/>
      <c r="E10" s="198"/>
      <c r="F10" s="198"/>
      <c r="G10" s="198"/>
      <c r="H10" s="196"/>
      <c r="I10" s="198"/>
      <c r="J10" s="198"/>
      <c r="K10" s="184"/>
      <c r="L10" s="184"/>
      <c r="M10" s="184"/>
      <c r="N10" s="184"/>
      <c r="O10" s="184"/>
      <c r="P10" s="184"/>
      <c r="Q10" s="184"/>
    </row>
    <row r="11" spans="1:10" ht="15" customHeight="1">
      <c r="A11" s="241" t="s">
        <v>611</v>
      </c>
      <c r="B11" s="242" t="s">
        <v>653</v>
      </c>
      <c r="C11" s="242"/>
      <c r="D11" s="242"/>
      <c r="E11" s="242"/>
      <c r="F11" s="242"/>
      <c r="G11" s="242"/>
      <c r="H11" s="243" t="s">
        <v>612</v>
      </c>
      <c r="I11" s="244" t="s">
        <v>613</v>
      </c>
      <c r="J11" s="245"/>
    </row>
    <row r="12" spans="1:10" ht="15" customHeight="1">
      <c r="A12" s="241"/>
      <c r="B12" s="242"/>
      <c r="C12" s="242"/>
      <c r="D12" s="242"/>
      <c r="E12" s="242"/>
      <c r="F12" s="242"/>
      <c r="G12" s="242"/>
      <c r="H12" s="243"/>
      <c r="I12" s="246"/>
      <c r="J12" s="247"/>
    </row>
    <row r="13" spans="1:10" ht="31.5">
      <c r="A13" s="200">
        <v>1</v>
      </c>
      <c r="B13" s="235" t="s">
        <v>666</v>
      </c>
      <c r="C13" s="235"/>
      <c r="D13" s="235"/>
      <c r="E13" s="235"/>
      <c r="F13" s="235"/>
      <c r="G13" s="235"/>
      <c r="H13" s="203" t="s">
        <v>615</v>
      </c>
      <c r="I13" s="252">
        <v>120</v>
      </c>
      <c r="J13" s="253"/>
    </row>
    <row r="14" spans="1:10" ht="31.5">
      <c r="A14" s="200">
        <v>2</v>
      </c>
      <c r="B14" s="235" t="s">
        <v>691</v>
      </c>
      <c r="C14" s="235"/>
      <c r="D14" s="235"/>
      <c r="E14" s="235"/>
      <c r="F14" s="235"/>
      <c r="G14" s="235"/>
      <c r="H14" s="203" t="s">
        <v>664</v>
      </c>
      <c r="I14" s="252">
        <v>500</v>
      </c>
      <c r="J14" s="253"/>
    </row>
    <row r="15" spans="1:10" s="186" customFormat="1" ht="33.75" customHeight="1">
      <c r="A15" s="200">
        <v>3</v>
      </c>
      <c r="B15" s="235" t="s">
        <v>692</v>
      </c>
      <c r="C15" s="235"/>
      <c r="D15" s="235"/>
      <c r="E15" s="235"/>
      <c r="F15" s="235"/>
      <c r="G15" s="235"/>
      <c r="H15" s="203" t="s">
        <v>664</v>
      </c>
      <c r="I15" s="236">
        <v>300</v>
      </c>
      <c r="J15" s="237"/>
    </row>
    <row r="16" spans="1:10" s="186" customFormat="1" ht="67.5" customHeight="1">
      <c r="A16" s="200">
        <v>4</v>
      </c>
      <c r="B16" s="235" t="s">
        <v>688</v>
      </c>
      <c r="C16" s="235"/>
      <c r="D16" s="235"/>
      <c r="E16" s="235"/>
      <c r="F16" s="235"/>
      <c r="G16" s="235"/>
      <c r="H16" s="203" t="s">
        <v>664</v>
      </c>
      <c r="I16" s="236">
        <v>184.34481</v>
      </c>
      <c r="J16" s="237"/>
    </row>
    <row r="17" spans="1:10" s="186" customFormat="1" ht="37.5" customHeight="1">
      <c r="A17" s="200">
        <v>5</v>
      </c>
      <c r="B17" s="248" t="s">
        <v>694</v>
      </c>
      <c r="C17" s="249"/>
      <c r="D17" s="249"/>
      <c r="E17" s="249"/>
      <c r="F17" s="249"/>
      <c r="G17" s="250"/>
      <c r="H17" s="203" t="s">
        <v>693</v>
      </c>
      <c r="I17" s="236">
        <v>200</v>
      </c>
      <c r="J17" s="237"/>
    </row>
    <row r="18" spans="1:10" ht="15.75">
      <c r="A18" s="254" t="s">
        <v>636</v>
      </c>
      <c r="B18" s="254"/>
      <c r="C18" s="254"/>
      <c r="D18" s="254"/>
      <c r="E18" s="254"/>
      <c r="F18" s="254"/>
      <c r="G18" s="254"/>
      <c r="H18" s="185"/>
      <c r="I18" s="255">
        <f>SUM(I13:J17)</f>
        <v>1304.34481</v>
      </c>
      <c r="J18" s="256"/>
    </row>
    <row r="19" spans="2:17" ht="12.75"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2:17" ht="15" customHeight="1">
      <c r="B20" s="251" t="s">
        <v>614</v>
      </c>
      <c r="C20" s="251"/>
      <c r="D20" s="251"/>
      <c r="E20" s="251"/>
      <c r="F20" s="251"/>
      <c r="G20" s="251"/>
      <c r="H20" s="251"/>
      <c r="I20" s="251"/>
      <c r="J20" s="251"/>
      <c r="K20" s="181"/>
      <c r="L20" s="181"/>
      <c r="M20" s="181"/>
      <c r="N20" s="181"/>
      <c r="O20" s="181"/>
      <c r="P20" s="181"/>
      <c r="Q20" s="181"/>
    </row>
  </sheetData>
  <sheetProtection/>
  <mergeCells count="25">
    <mergeCell ref="B17:G17"/>
    <mergeCell ref="I17:J17"/>
    <mergeCell ref="B20:J20"/>
    <mergeCell ref="B13:G13"/>
    <mergeCell ref="I13:J13"/>
    <mergeCell ref="B15:G15"/>
    <mergeCell ref="I15:J15"/>
    <mergeCell ref="A18:G18"/>
    <mergeCell ref="I14:J14"/>
    <mergeCell ref="I18:J18"/>
    <mergeCell ref="B16:G16"/>
    <mergeCell ref="I16:J16"/>
    <mergeCell ref="B8:J8"/>
    <mergeCell ref="B9:J9"/>
    <mergeCell ref="B14:G14"/>
    <mergeCell ref="A11:A12"/>
    <mergeCell ref="B11:G12"/>
    <mergeCell ref="H11:H12"/>
    <mergeCell ref="I11:J12"/>
    <mergeCell ref="B1:J1"/>
    <mergeCell ref="B2:J2"/>
    <mergeCell ref="B3:J3"/>
    <mergeCell ref="B4:J4"/>
    <mergeCell ref="B5:J5"/>
    <mergeCell ref="B6:J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2015-12-03T06:06:42Z</cp:lastPrinted>
  <dcterms:created xsi:type="dcterms:W3CDTF">2003-10-27T11:59:24Z</dcterms:created>
  <dcterms:modified xsi:type="dcterms:W3CDTF">2016-11-25T10:04:03Z</dcterms:modified>
  <cp:category/>
  <cp:version/>
  <cp:contentType/>
  <cp:contentStatus/>
</cp:coreProperties>
</file>