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800" windowHeight="10200" tabRatio="934" activeTab="0"/>
  </bookViews>
  <sheets>
    <sheet name="Доходы 2016" sheetId="1" r:id="rId1"/>
    <sheet name="разд, подр 2016" sheetId="2" r:id="rId2"/>
    <sheet name="программы 2016" sheetId="3" r:id="rId3"/>
    <sheet name="Ведом 2016" sheetId="4" r:id="rId4"/>
    <sheet name="Источники" sheetId="5" r:id="rId5"/>
    <sheet name="Доп" sheetId="6" r:id="rId6"/>
  </sheets>
  <definedNames>
    <definedName name="_xlnm.Print_Titles" localSheetId="3">'Ведом 2016'!$11:$12</definedName>
    <definedName name="_xlnm.Print_Titles" localSheetId="1">'разд, подр 2016'!$10:$11</definedName>
  </definedNames>
  <calcPr fullCalcOnLoad="1"/>
</workbook>
</file>

<file path=xl/sharedStrings.xml><?xml version="1.0" encoding="utf-8"?>
<sst xmlns="http://schemas.openxmlformats.org/spreadsheetml/2006/main" count="4365" uniqueCount="893">
  <si>
    <t>Мероприятия по развитию малого и среднего предпринимательства</t>
  </si>
  <si>
    <t>Дорожное хозяйство (дорожные фонды)</t>
  </si>
  <si>
    <t>Межбюджетные трансферты</t>
  </si>
  <si>
    <t>Сумма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</si>
  <si>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</si>
  <si>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</si>
  <si>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</si>
  <si>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</si>
  <si>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</si>
  <si>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</si>
  <si>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</si>
  <si>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</si>
  <si>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</si>
  <si>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</si>
  <si>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</si>
  <si>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</si>
  <si>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</si>
  <si>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</si>
  <si>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</si>
  <si>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</si>
  <si>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Телевидение и радиовещание</t>
  </si>
  <si>
    <t>Мероприятия в области физической культуры и спорта</t>
  </si>
  <si>
    <t xml:space="preserve">Председатель Совета                                                                                                                           А.В. Суботин                                          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</si>
  <si>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</si>
  <si>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</si>
  <si>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</si>
  <si>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</si>
  <si>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</si>
  <si>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</si>
  <si>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</si>
  <si>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</si>
  <si>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</si>
  <si>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</si>
  <si>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</si>
  <si>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</si>
  <si>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</si>
  <si>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</si>
  <si>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</si>
  <si>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</si>
  <si>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</si>
  <si>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</si>
  <si>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</si>
  <si>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</si>
  <si>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</si>
  <si>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</si>
  <si>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</si>
  <si>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</si>
  <si>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</si>
  <si>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</si>
  <si>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</si>
  <si>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</si>
  <si>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</si>
  <si>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>0503</t>
  </si>
  <si>
    <t>Благоустройство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</si>
  <si>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</si>
  <si>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</si>
  <si>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</si>
  <si>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</si>
  <si>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</si>
  <si>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</si>
  <si>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</si>
  <si>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</si>
  <si>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</si>
  <si>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</si>
  <si>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</si>
  <si>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</si>
  <si>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</si>
  <si>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</si>
  <si>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</si>
  <si>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</si>
  <si>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</si>
  <si>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</si>
  <si>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</si>
  <si>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0111</t>
  </si>
  <si>
    <t>0113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</si>
  <si>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</si>
  <si>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</si>
  <si>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</si>
  <si>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</si>
  <si>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</si>
  <si>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</si>
  <si>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</si>
  <si>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</si>
  <si>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</si>
  <si>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</si>
  <si>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>Резервные фонды местных администраций</t>
  </si>
  <si>
    <t>1001</t>
  </si>
  <si>
    <t>Пенсионное обеспечение</t>
  </si>
  <si>
    <t>1401</t>
  </si>
  <si>
    <t>РзПр</t>
  </si>
  <si>
    <t>Цс</t>
  </si>
  <si>
    <t>Вр</t>
  </si>
  <si>
    <t>ОБЩЕГОСУДАРСТВЕННЫЕ ВОПРОСЫ</t>
  </si>
  <si>
    <t>0104</t>
  </si>
  <si>
    <t>Центральный аппарат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</si>
  <si>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</si>
  <si>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</si>
  <si>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</si>
  <si>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</si>
  <si>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</si>
  <si>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</si>
  <si>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</si>
  <si>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</si>
  <si>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</si>
  <si>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</si>
  <si>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</si>
  <si>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Вед-во</t>
  </si>
  <si>
    <t>0409</t>
  </si>
  <si>
    <t>1000</t>
  </si>
  <si>
    <t>Молодежная политика и оздоровление детей</t>
  </si>
  <si>
    <t>Проведение мероприятий для детей и молодежи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</si>
  <si>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</si>
  <si>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</si>
  <si>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</si>
  <si>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</si>
  <si>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</si>
  <si>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</si>
  <si>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</si>
  <si>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</si>
  <si>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</si>
  <si>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</si>
  <si>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</si>
  <si>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</si>
  <si>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</si>
  <si>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</si>
  <si>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</si>
  <si>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</si>
  <si>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</si>
  <si>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</si>
  <si>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</si>
  <si>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</si>
  <si>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</si>
  <si>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</si>
  <si>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</si>
  <si>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</si>
  <si>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</si>
  <si>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</si>
  <si>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</si>
  <si>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</si>
  <si>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</si>
  <si>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</si>
  <si>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</si>
  <si>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</si>
  <si>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</si>
  <si>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</si>
  <si>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</si>
  <si>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0408</t>
  </si>
  <si>
    <t>Транспорт</t>
  </si>
  <si>
    <t>Отдельные мероприятия в области автомобильного транспорта</t>
  </si>
  <si>
    <t>0412</t>
  </si>
  <si>
    <t>Профессиональная подготовка, переподготовка и повышение квалификации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</si>
  <si>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</si>
  <si>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</si>
  <si>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</si>
  <si>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</si>
  <si>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</si>
  <si>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</si>
  <si>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</si>
  <si>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</si>
  <si>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0505</t>
  </si>
  <si>
    <t>Другие вопросы в области жилищно-коммунального хозяйства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</si>
  <si>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</si>
  <si>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</si>
  <si>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Субвенции по выплате вознаграждения, причитающегося патронатным воспитателям</t>
  </si>
  <si>
    <t>Дворцы и дома культуры, другие учреждения культуры</t>
  </si>
  <si>
    <t>Мероприятия в сфере культуры, кинематографии</t>
  </si>
  <si>
    <t>0107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</si>
  <si>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</si>
  <si>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</si>
  <si>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</si>
  <si>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Основное мероприятие</t>
  </si>
  <si>
    <t>Обеспечение проведения выборов и референдумов</t>
  </si>
  <si>
    <t>Проведение выборов и референдумов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</si>
  <si>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</si>
  <si>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Учреждения в сфере общегосударственного управления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</si>
  <si>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</si>
  <si>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созданию и обеспечению деятельности административных комиссий</t>
  </si>
  <si>
    <t xml:space="preserve">Оценка недвижимости, признание прав и регулирование отношений по государственной (муниципальной) собственности 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</si>
  <si>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</si>
  <si>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</si>
  <si>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</si>
  <si>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</si>
  <si>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</si>
  <si>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Обеспечение мероприятий по переселению граждан из аварийного жилищного фонда за счет средств местных бюджетов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</si>
  <si>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</si>
  <si>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</si>
  <si>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</si>
  <si>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</si>
  <si>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</si>
  <si>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</si>
  <si>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на осуществление государственных полномочий по организации отдыха детей-сирот и детей, оставшихся без попечения родителей</t>
  </si>
  <si>
    <t>Мероприятия для детей и молодежи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</si>
  <si>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</si>
  <si>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</si>
  <si>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выплату ежемесячного пособия на содержание детей, переданных на патронатное воспитание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</si>
  <si>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</si>
  <si>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</si>
  <si>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</si>
  <si>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</si>
  <si>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Всего расходов</t>
  </si>
  <si>
    <t>01\0\00\0000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</si>
  <si>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</si>
  <si>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</si>
  <si>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</si>
  <si>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</si>
  <si>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</si>
  <si>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01\0\01\72010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</si>
  <si>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</si>
  <si>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</si>
  <si>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</si>
  <si>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</si>
  <si>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</si>
  <si>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</si>
  <si>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01\0\02\72010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</si>
  <si>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</si>
  <si>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</si>
  <si>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</si>
  <si>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</si>
  <si>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</si>
  <si>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</si>
  <si>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</si>
  <si>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Организация отдыха, оздоровления и дополнительной занятости детей, подростков и учащейся молодежи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</si>
  <si>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</si>
  <si>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</si>
  <si>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</si>
  <si>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</si>
  <si>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</si>
  <si>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</si>
  <si>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</si>
  <si>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</si>
  <si>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</si>
  <si>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</si>
  <si>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</si>
  <si>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</si>
  <si>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</si>
  <si>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</si>
  <si>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</si>
  <si>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</si>
  <si>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</si>
  <si>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</si>
  <si>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</si>
  <si>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</si>
  <si>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</si>
  <si>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</si>
  <si>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</si>
  <si>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</si>
  <si>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</si>
  <si>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</si>
  <si>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04\0\02\00000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</si>
  <si>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</si>
  <si>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</si>
  <si>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</si>
  <si>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</si>
  <si>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</si>
  <si>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</si>
  <si>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</si>
  <si>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</si>
  <si>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</si>
  <si>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</si>
  <si>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</si>
  <si>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Основное мероприятие "Предоставление услуг дополнительного образования детей в учреждениях культуры и искусства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</si>
  <si>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</si>
  <si>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</si>
  <si>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</si>
  <si>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</si>
  <si>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</si>
  <si>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</si>
  <si>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</si>
  <si>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</si>
  <si>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</si>
  <si>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</si>
  <si>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</si>
  <si>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</si>
  <si>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</si>
  <si>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</si>
  <si>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</si>
  <si>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</si>
  <si>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</si>
  <si>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</si>
  <si>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</si>
  <si>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</si>
  <si>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</si>
  <si>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</si>
  <si>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Основное мероприятие "Организация и проведение выборов в представительный орган муниципального образования"</t>
  </si>
  <si>
    <t>08\0\04\00000</t>
  </si>
  <si>
    <t>08\0\04\00200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</si>
  <si>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</si>
  <si>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</si>
  <si>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</si>
  <si>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</si>
  <si>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Основное мероприятие "Мероприятия в сфере жилищного строительства"</t>
  </si>
  <si>
    <t>09\0\02\00000</t>
  </si>
  <si>
    <t>09\0\02\96020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</si>
  <si>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</si>
  <si>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</si>
  <si>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</si>
  <si>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</si>
  <si>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</si>
  <si>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</si>
  <si>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</si>
  <si>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</si>
  <si>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</si>
  <si>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09\0\07\50820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</si>
  <si>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</si>
  <si>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</si>
  <si>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</si>
  <si>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</si>
  <si>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</si>
  <si>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</si>
  <si>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</si>
  <si>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</si>
  <si>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</si>
  <si>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</si>
  <si>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</si>
  <si>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</si>
  <si>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</si>
  <si>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</si>
  <si>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</si>
  <si>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</si>
  <si>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</si>
  <si>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</si>
  <si>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</si>
  <si>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</si>
  <si>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</si>
  <si>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</si>
  <si>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</si>
  <si>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</si>
  <si>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</si>
  <si>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</si>
  <si>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</si>
  <si>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</si>
  <si>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</si>
  <si>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</si>
  <si>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</si>
  <si>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</si>
  <si>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</si>
  <si>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</si>
  <si>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</si>
  <si>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</si>
  <si>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</si>
  <si>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</si>
  <si>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</si>
  <si>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</si>
  <si>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</si>
  <si>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</si>
  <si>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</si>
  <si>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выплату вознаграждения, причитающегося патронатным воспитателям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</si>
  <si>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</si>
  <si>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05\0\01\43450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</si>
  <si>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</si>
  <si>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</si>
  <si>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</si>
  <si>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</si>
  <si>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</si>
  <si>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</si>
  <si>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</si>
  <si>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</si>
  <si>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</si>
  <si>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</si>
  <si>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</si>
  <si>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01\0\09\73110</t>
  </si>
  <si>
    <t>01\0\09\73120</t>
  </si>
  <si>
    <t>01\0\09\73220</t>
  </si>
  <si>
    <t>01\0\09\73230</t>
  </si>
  <si>
    <t>01\0\09\52600</t>
  </si>
  <si>
    <t>01\0\09\73130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</si>
  <si>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</si>
  <si>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</si>
  <si>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</si>
  <si>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</si>
  <si>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</si>
  <si>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</si>
  <si>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Основное мероприятие "Мероприятия по повышению качества жизни инвалидов и маломобильных групп населения муниципального района Мелеузовский район Республики Башкортостан"</t>
  </si>
  <si>
    <t>01\0\09\73060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</si>
  <si>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</si>
  <si>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</si>
  <si>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</si>
  <si>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</si>
  <si>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</si>
  <si>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</si>
  <si>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</si>
  <si>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</si>
  <si>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</si>
  <si>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</si>
  <si>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</si>
  <si>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</si>
  <si>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</si>
  <si>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</si>
  <si>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</si>
  <si>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</si>
  <si>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</si>
  <si>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</si>
  <si>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</si>
  <si>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</si>
  <si>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</si>
  <si>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</si>
  <si>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</si>
  <si>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</si>
  <si>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</si>
  <si>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</si>
  <si>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</si>
  <si>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</si>
  <si>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</si>
  <si>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</si>
  <si>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</si>
  <si>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</si>
  <si>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</si>
  <si>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</si>
  <si>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</si>
  <si>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</si>
  <si>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09\0\07\S2200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</si>
  <si>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</si>
  <si>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09\0\07\S0186</t>
  </si>
  <si>
    <t>Субсидии на улучшение жилищных условий молодых семей и молодых специалистов, проживающих в сельской местности, за счет средств местных бюджетов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</si>
  <si>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</si>
  <si>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</si>
  <si>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</si>
  <si>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</si>
  <si>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</si>
  <si>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</si>
  <si>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</si>
  <si>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</si>
  <si>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</si>
  <si>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Обеспечение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период,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</si>
  <si>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</si>
  <si>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09\0\06\S2350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</si>
  <si>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</si>
  <si>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</si>
  <si>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</si>
  <si>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</si>
  <si>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</si>
  <si>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</si>
  <si>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</si>
  <si>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Примечание</t>
  </si>
  <si>
    <t>Остаток на начало года</t>
  </si>
  <si>
    <t>Средства РБ и РФ</t>
  </si>
  <si>
    <t>Передвижки</t>
  </si>
  <si>
    <t>Бюджет РБ и РФ</t>
  </si>
  <si>
    <t>Передвижка</t>
  </si>
  <si>
    <t>Средства РБ</t>
  </si>
  <si>
    <t>09\0\06\03470</t>
  </si>
  <si>
    <t>Закупка автотранспортных средств и коммунальной техники</t>
  </si>
  <si>
    <t>1403</t>
  </si>
  <si>
    <t>07\0\01\74000</t>
  </si>
  <si>
    <t>Прочие межбюджетные трансферты общего характера</t>
  </si>
  <si>
    <t>Иные безвозмездные и безвозвратные перечисления</t>
  </si>
  <si>
    <t xml:space="preserve">                                                                                                                                    </t>
  </si>
  <si>
    <t>(тыс. руб.)</t>
  </si>
  <si>
    <t>Коды БК</t>
  </si>
  <si>
    <t>Показатели</t>
  </si>
  <si>
    <t>105 02 01 05 0000 610</t>
  </si>
  <si>
    <t xml:space="preserve">Уменьшение прочих остатков денежных средств бюджета муниципального района </t>
  </si>
  <si>
    <t>Итого</t>
  </si>
  <si>
    <t>Изменения в ведомственной структуре расходов  бюджета муниципального района</t>
  </si>
  <si>
    <t>(приложение № 10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</si>
  <si>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</si>
  <si>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8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</si>
  <si>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</si>
  <si>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6 решения Совета муниципального района Мелеузовский район Республики Башкортостан от 16.12.2015 года № 294)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</si>
  <si>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</si>
  <si>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</si>
  <si>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</si>
  <si>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</si>
  <si>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</si>
  <si>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</si>
  <si>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</si>
  <si>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</si>
  <si>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</si>
  <si>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</si>
  <si>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</si>
  <si>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</si>
  <si>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</si>
  <si>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</si>
  <si>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</si>
  <si>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</si>
  <si>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1 0302000 01 0000 110</t>
  </si>
  <si>
    <t>Акцизы по подакцизным товарам (продукции), производимым на территории Российской Федерации</t>
  </si>
  <si>
    <t>1 0302230 01 0000 110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</si>
  <si>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</si>
  <si>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</si>
  <si>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</si>
  <si>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</si>
  <si>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</si>
  <si>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</si>
  <si>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</si>
  <si>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</si>
  <si>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</si>
  <si>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1 05 01000 00 0000 000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</si>
  <si>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</si>
  <si>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</si>
  <si>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</si>
  <si>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</si>
  <si>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</si>
  <si>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</si>
  <si>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</si>
  <si>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</si>
  <si>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</si>
  <si>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</si>
  <si>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</si>
  <si>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</si>
  <si>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</si>
  <si>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</si>
  <si>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</si>
  <si>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</si>
  <si>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</si>
  <si>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</si>
  <si>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</si>
  <si>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</si>
  <si>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</si>
  <si>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</si>
  <si>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</si>
  <si>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</si>
  <si>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</si>
  <si>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</si>
  <si>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</si>
  <si>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</si>
  <si>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</si>
  <si>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</si>
  <si>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</si>
  <si>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</si>
  <si>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</si>
  <si>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</si>
  <si>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</si>
  <si>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</si>
  <si>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</si>
  <si>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</si>
  <si>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</si>
  <si>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</si>
  <si>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</si>
  <si>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</si>
  <si>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</si>
  <si>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</si>
  <si>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</si>
  <si>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</si>
  <si>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</si>
  <si>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</si>
  <si>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</si>
  <si>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</si>
  <si>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</si>
  <si>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</si>
  <si>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</si>
  <si>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</si>
  <si>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</si>
  <si>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</si>
  <si>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</si>
  <si>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</si>
  <si>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</si>
  <si>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</si>
  <si>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</si>
  <si>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</si>
  <si>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</si>
  <si>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</si>
  <si>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</si>
  <si>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</si>
  <si>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</si>
  <si>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</si>
  <si>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</si>
  <si>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</si>
  <si>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</si>
  <si>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</si>
  <si>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</si>
  <si>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</si>
  <si>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</si>
  <si>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</si>
  <si>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</si>
  <si>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</si>
  <si>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</si>
  <si>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</si>
  <si>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</si>
  <si>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</si>
  <si>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</si>
  <si>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</si>
  <si>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</si>
  <si>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</si>
  <si>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</si>
  <si>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</si>
  <si>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</si>
  <si>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</si>
  <si>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</si>
  <si>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</si>
  <si>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</si>
  <si>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1 14 06000 00 0000 000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</si>
  <si>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</si>
  <si>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</si>
  <si>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</si>
  <si>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</si>
  <si>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</si>
  <si>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</si>
  <si>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</si>
  <si>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</si>
  <si>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</si>
  <si>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</si>
  <si>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</si>
  <si>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</si>
  <si>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</si>
  <si>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</si>
  <si>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</si>
  <si>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</si>
  <si>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</si>
  <si>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1 16 25010 01 0000 140</t>
  </si>
  <si>
    <t>Денежные взыскания (штрафы) за нарушение законодательства Российской Федерации о недрах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</si>
  <si>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</si>
  <si>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</si>
  <si>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</si>
  <si>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</si>
  <si>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</si>
  <si>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</si>
  <si>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</si>
  <si>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</si>
  <si>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</si>
  <si>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</si>
  <si>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</si>
  <si>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</si>
  <si>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</si>
  <si>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</si>
  <si>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</si>
  <si>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</si>
  <si>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</si>
  <si>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</si>
  <si>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</si>
  <si>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</si>
  <si>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</si>
  <si>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</si>
  <si>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</si>
  <si>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</si>
  <si>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</si>
  <si>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</si>
  <si>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</si>
  <si>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</si>
  <si>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</si>
  <si>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</si>
  <si>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2 02 01000 00 0000 000</t>
  </si>
  <si>
    <t>Дотации бюджетам субъектов Российской Федерации и муниципальных образований</t>
  </si>
  <si>
    <t xml:space="preserve"> 2 02 01001 00 0000 000</t>
  </si>
  <si>
    <t xml:space="preserve"> 2 02 01001 05 0000 151</t>
  </si>
  <si>
    <t>Дотации бюджетам муниципальных районов на выравнивание бюджетной обеспеченности</t>
  </si>
  <si>
    <t xml:space="preserve"> 2 02 01003 00 0000 151</t>
  </si>
  <si>
    <t>Дотации бюджетам на поддержку мер по обеспечению сбалансированности бюджетов</t>
  </si>
  <si>
    <t xml:space="preserve"> 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</si>
  <si>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</si>
  <si>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2 02 02000 00 0000 000</t>
  </si>
  <si>
    <t>Субсидии бюджетам бюджетной системы Российской Федерации (межбюджетные субсидии)</t>
  </si>
  <si>
    <t>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</si>
  <si>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</si>
  <si>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2 02 02077 05 0007 151</t>
  </si>
  <si>
    <t>Бюджетные инвестиции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</si>
  <si>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</si>
  <si>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</si>
  <si>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2 02 02999 05 0000 151</t>
  </si>
  <si>
    <t>Прочие субсидии бюджетам муниципальных районов</t>
  </si>
  <si>
    <t>2 02 02999 05 7101 151</t>
  </si>
  <si>
    <t>Субсидии на софинансирование расходных обязательств</t>
  </si>
  <si>
    <t>2 02 02999 05 7113 151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</si>
  <si>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</si>
  <si>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</si>
  <si>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</si>
  <si>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</si>
  <si>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</si>
  <si>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</si>
  <si>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</si>
  <si>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</si>
  <si>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</si>
  <si>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2 02 03024 05 7201 151</t>
  </si>
  <si>
    <t>Субвенции бюджетам муниципальных районов на выплату дотаций бюджетам поселений</t>
  </si>
  <si>
    <t xml:space="preserve"> 2 02 03024 05 7202 151</t>
  </si>
  <si>
    <t>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</si>
  <si>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 xml:space="preserve"> 2 02 03024 05 7206 151</t>
  </si>
  <si>
    <t>Субвенции на образование и обеспечение деятельности комиссии по делам несовершеннолетних и защите их прав</t>
  </si>
  <si>
    <t xml:space="preserve"> 2 02 03024 05 7208 151</t>
  </si>
  <si>
    <t>Субвенции на социальную поддержку детей-сирот по выплате вознаграждения, причитающегося патронатному  воспитателю</t>
  </si>
  <si>
    <t xml:space="preserve"> 2 02 03024 05 7209 151</t>
  </si>
  <si>
    <t>Субвенции на социальную поддержку детей-сирот по выплате ежемесячного пособия на содержание детей, переданных на воспитание в патронатную семью</t>
  </si>
  <si>
    <t xml:space="preserve"> 2 02 03024 05 7210 151</t>
  </si>
  <si>
    <t>Субвенции на создание и обеспечение деятельности административных комиссий</t>
  </si>
  <si>
    <t xml:space="preserve"> 2 02 03024 05 7211 151</t>
  </si>
  <si>
    <t>Субвенции на организацию и осуществление деятельности по опеке и попечительству</t>
  </si>
  <si>
    <t xml:space="preserve"> 2 02 03024 05 7212 151</t>
  </si>
  <si>
    <t xml:space="preserve"> 2 02 03024 05 7213 151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</si>
  <si>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</si>
  <si>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 xml:space="preserve"> 2 02 03024 05 7214 151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</si>
  <si>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</si>
  <si>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 xml:space="preserve"> 2 02 03024 05 7215 151</t>
  </si>
  <si>
    <t xml:space="preserve"> 2 02 03024 05 7216 151</t>
  </si>
  <si>
    <t>2 02 03024 05 7231 151</t>
  </si>
  <si>
    <t>Субвенции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</si>
  <si>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2 02 03024 05 7232 151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</si>
  <si>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</si>
  <si>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 xml:space="preserve"> 2 02 03024 05 7251 151</t>
  </si>
  <si>
    <t>Субвенции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</si>
  <si>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2 02 03024 05 7253 151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</si>
  <si>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(в том числе по обустройству и содержанию скотомогильников (биотермических ям)</t>
  </si>
  <si>
    <t>2 02 03024 05 7254 151</t>
  </si>
  <si>
    <t>Субвенции на проведение мероприятий по отлову и содержанию безнадзорных животных</t>
  </si>
  <si>
    <t>2 02 03027 05 7221 151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</si>
  <si>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приемных семьях</t>
  </si>
  <si>
    <t>2 02 03027 05 7222 151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</si>
  <si>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вознаграждение, причитающееся приемному родителю</t>
  </si>
  <si>
    <t>2 02 03027 05 7223 151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</si>
  <si>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семьях опекунов (попечителей)</t>
  </si>
  <si>
    <t>2 02 03029 05 0000 151</t>
  </si>
  <si>
    <t>Субвенции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</si>
  <si>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</si>
  <si>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</si>
  <si>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Иные межбюджетные трансферты</t>
  </si>
  <si>
    <t xml:space="preserve"> 2 02 04014 05 7301 151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</si>
  <si>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</si>
  <si>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2 02 04999 05 7314 151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</si>
  <si>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</si>
  <si>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 xml:space="preserve"> 2 02 04999 05 7502 151</t>
  </si>
  <si>
    <t>Межбюджетные трансферты, передаваемые бюджетам на благоустройство территорий населенных пунктов сельских поселений</t>
  </si>
  <si>
    <t>ВСЕГО доходов</t>
  </si>
  <si>
    <t>(приложение № 21 решения Совета муниципального района Мелеузовский район Республики Башкортостан от 16.12.2015 года № 294)</t>
  </si>
  <si>
    <t>Изменения в источниках финансирования дефицита бюджета муниципального района Мелеузовский район Республики Башкортостан на 2016 год</t>
  </si>
  <si>
    <t>(приложение № 4 решения Совета муниципального района Мелеузовский район Республики Башкортостан от 16.12.2015 года № 294)</t>
  </si>
  <si>
    <t>09\0\06\03560</t>
  </si>
  <si>
    <t>13\0\03\21930</t>
  </si>
  <si>
    <t>09\0\06\61320</t>
  </si>
  <si>
    <t>07\0\02\S2130</t>
  </si>
  <si>
    <t>07\0\01\L0140</t>
  </si>
  <si>
    <t>Создание комплексной системы экстренного оповещения населения</t>
  </si>
  <si>
    <t>Мероприятия в области коммунального хозяйства</t>
  </si>
  <si>
    <t>Оснащение детских музыкальных школ и школ искусств музыкальными инструментами за счет средств местных бюджетов</t>
  </si>
  <si>
    <t>Реализация мероприятий федеральной целевой программы «Культура России (2012–2018 годы)» за счет средств местных бюджетов</t>
  </si>
  <si>
    <t>12\0\03\21930</t>
  </si>
  <si>
    <t>2 02 02999 05 7123 151</t>
  </si>
  <si>
    <t>Субсидии на подготовку и переподготовку квалифицированных специалистов для нужд жилищно-коммунальной отрасли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</si>
  <si>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</si>
  <si>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2 02 02999 05 7122 151</t>
  </si>
  <si>
    <t>09\0\01\R0183</t>
  </si>
  <si>
    <t>Субсидии на мероприятия по развитию комплексной компактной застройки в сельской местности за счет средств бюджета Республики Башкортостан</t>
  </si>
  <si>
    <t>09\0\06\72320</t>
  </si>
  <si>
    <t>09\0\06\S2320</t>
  </si>
  <si>
    <t>Осуществление мероприятий по реконструкции и строительству объектов водоснабжения и водоотведения, электроснабжения и теплоснабжения за счет средств местных бюджетов</t>
  </si>
  <si>
    <t>Субсидии на осуществление мероприятий по реконструкции и строительству объектов водоснабжения и водоотведения, электроснабжения и теплоснабжения</t>
  </si>
  <si>
    <t>09\0\05\72330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</si>
  <si>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</si>
  <si>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01\0\01\72030</t>
  </si>
  <si>
    <t>Мелеузовский район Республики Башкортостан на 2016 год</t>
  </si>
  <si>
    <t xml:space="preserve">Изменения в поступлении доходов в бюджет муниципального района Мелеузовский район на 2016 год </t>
  </si>
  <si>
    <t xml:space="preserve">Председатель Совета                                                                                                                           А.В. Суботин                                   </t>
  </si>
  <si>
    <t xml:space="preserve">Председатель Совета                                                                                                                           А.В. Суботин                                                 </t>
  </si>
  <si>
    <t xml:space="preserve">Председатель Совета                                                                                                                           А.В. Суботин                            </t>
  </si>
  <si>
    <t xml:space="preserve">Председатель Совета                                                                                                                           А.В. Суботин          </t>
  </si>
  <si>
    <t xml:space="preserve">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</si>
  <si>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</si>
  <si>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</si>
  <si>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</si>
  <si>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</si>
  <si>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</si>
  <si>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</si>
  <si>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</si>
  <si>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</si>
  <si>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</si>
  <si>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</si>
  <si>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</si>
  <si>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к решению Совета муниципального</t>
  </si>
  <si>
    <t>01\0\01\22150</t>
  </si>
  <si>
    <t>09\0\08\74000</t>
  </si>
  <si>
    <t>09\0\09\74000</t>
  </si>
  <si>
    <t>Реализация комплекса мероприятий по формированию общей среды жизнедеятельности с учетом потребности инвалидов</t>
  </si>
  <si>
    <t>09\0\04\74000</t>
  </si>
  <si>
    <t>2 02 03121 05 0000 151</t>
  </si>
  <si>
    <t>2 02 04000 00 0000 151</t>
  </si>
  <si>
    <t>Субвенции бюджетам муниципальных районов на проведение Всероссийской сельскохозяйственной переписи в 2016 году</t>
  </si>
  <si>
    <t>2 02 02999 05 7131 151</t>
  </si>
  <si>
    <t>Субсидии на проведение мероприятий по созданию условий для получения детьми-инвалидами качественного образования</t>
  </si>
  <si>
    <t xml:space="preserve"> 2 02 04052 05 0000 151</t>
  </si>
  <si>
    <t xml:space="preserve"> 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</si>
  <si>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</si>
  <si>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</si>
  <si>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08\0\05\53910</t>
  </si>
  <si>
    <t>08\0\05\00000</t>
  </si>
  <si>
    <t>01\0\01\R0272</t>
  </si>
  <si>
    <t>07\0\01\51470</t>
  </si>
  <si>
    <t>07\0\01\51480</t>
  </si>
  <si>
    <t>2 02 02051 05 0000 151</t>
  </si>
  <si>
    <t>09\0\07\50182</t>
  </si>
  <si>
    <t>09\0\07\R0185</t>
  </si>
  <si>
    <t>09\0\07\R0186</t>
  </si>
  <si>
    <t>Основное мероприятие "Организация проведения Всероссийской сельскохозяйственной переписи"</t>
  </si>
  <si>
    <t>Проведение Всероссийской сельскохозяйственной переписи в 2016 году за счет средств федерального бюджета</t>
  </si>
  <si>
    <t>Субсидии на реализацию мероприятий государственной программы Российской Федерации «Доступная среда» на 2011–2020 годы за счет средств бюджета Республики Башкортостан</t>
  </si>
  <si>
    <t>Государственная поддержка муниципальных учреждений культуры за счет средств федерального бюджета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</si>
  <si>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</si>
  <si>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Субсидии на реализацию мероприятий федеральной целевой программы «Устойчивое развитие сельских территорий на 2014–2017 годы и на период до 2020 года» за счет средств федерального бюджета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</si>
  <si>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</si>
  <si>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</si>
  <si>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Субсидии бюджетам муниципальных районов на реализацию федеральных целевых программ</t>
  </si>
  <si>
    <t xml:space="preserve">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</si>
  <si>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</si>
  <si>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</si>
  <si>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Приложение № 5</t>
  </si>
  <si>
    <t>09\0\06\74000</t>
  </si>
  <si>
    <t>09\0\06\74000\</t>
  </si>
  <si>
    <t xml:space="preserve"> 2 02 04999 05 7509 151</t>
  </si>
  <si>
    <t>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</si>
  <si>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 xml:space="preserve"> 2 02 04999 05 7505 151</t>
  </si>
  <si>
    <t>Межбюджетные трансферты, передаваемые бюджетам на премирование победителей республиканского конкурса «Лучший многоквартирный дом»</t>
  </si>
  <si>
    <t>2 02 02999 05 7134 151</t>
  </si>
  <si>
    <t>Субсидии на осуществление мероприятий по созданию новых мест в общеобразовательных организациях за счет капитального ремонта</t>
  </si>
  <si>
    <t>2 02 02999 05 7120 151</t>
  </si>
  <si>
    <t>Субсидии на оснащение детских музыкальных школ и школ искусств музыкальными инструментами</t>
  </si>
  <si>
    <t>03\0\02\72010</t>
  </si>
  <si>
    <t>03\0\01\72010</t>
  </si>
  <si>
    <t>09\0\04\72010</t>
  </si>
  <si>
    <t>08\0\01\74080</t>
  </si>
  <si>
    <t>09\0\06\74050</t>
  </si>
  <si>
    <t>09\0\09\74050</t>
  </si>
  <si>
    <t>01\0\02\72020</t>
  </si>
  <si>
    <t>07\0\02\72130</t>
  </si>
  <si>
    <t>07\0\01\50140</t>
  </si>
  <si>
    <t>801</t>
  </si>
  <si>
    <t>07\0\01\R0140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</si>
  <si>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</si>
  <si>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Иные межбюджетные трансферты на премирование победителей республиканского конкурса «Лучший многоквартирный дом»</t>
  </si>
  <si>
    <t>Реализация мероприятий федеральной целевой программы «Культура России (2012-2018 годы)» за счет средств федерального бюджета</t>
  </si>
  <si>
    <t>Реализация мероприятий федеральной целевой программы «Культура России (2012–2018 годы)» за счет средств бюджета Республики Башкортостан</t>
  </si>
  <si>
    <t>01\0\04\43290</t>
  </si>
  <si>
    <t>Учреждения в сфере отдыха и оздоровления</t>
  </si>
  <si>
    <t>2 02 02008 05 0000 151</t>
  </si>
  <si>
    <t>Субсидии бюджетам муниципальных районов на обеспечение жильем молодых семей</t>
  </si>
  <si>
    <t>09\0\07\72200</t>
  </si>
  <si>
    <t>Субсидии на предоставление социальных выплат молодым семьям на приобретение (строительство) жилья</t>
  </si>
  <si>
    <t>10\0\01\S2470</t>
  </si>
  <si>
    <t>07\0\01\S2470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</si>
  <si>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</si>
  <si>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09\0\09\S2170</t>
  </si>
  <si>
    <t>Осуществление мероприятий по обеспечению территории Республики Башкортостан документацией по планировке территорий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</si>
  <si>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</si>
  <si>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</si>
  <si>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 2 02 04999 05 7511 151</t>
  </si>
  <si>
    <t>Межбюджетные трансферты, передаваемые бюджетам на приобретение школьно-письменных принадлежностей первоклассникам из многодетных малообеспеченных семей</t>
  </si>
  <si>
    <t>2 02 02207 05 0000 151</t>
  </si>
  <si>
    <t>2 02 02207 05 7131 151</t>
  </si>
  <si>
    <t>Субсидии бюджетам муниципальных районов на реализацию мероприятий государственной программы Российской Федерации «Доступная среда» на 2011–2020 годы</t>
  </si>
  <si>
    <t>Субсидии на реализацию мероприятий по формированию общей среды жизнедеятельности с учетом потребности инвалидов</t>
  </si>
  <si>
    <t xml:space="preserve"> 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</si>
  <si>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</si>
  <si>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05\0\01\50642</t>
  </si>
  <si>
    <t>Субсидии на государственную поддержку малого и среднего предпринимательства, включая крестьянские (фермерские) хозяйства, за счет средств федерального бюджета</t>
  </si>
  <si>
    <t>09\0\01\R0182</t>
  </si>
  <si>
    <t>Субсидии на мероприятия по развитию водоснабжения в сельской местности за счет средств бюджета Республики Башкортостан</t>
  </si>
  <si>
    <t>04\0\01\72210</t>
  </si>
  <si>
    <t>Субсидии на предоставление социальных выплат молодым семьям при рождении (усыновлении) ребенка (детей)</t>
  </si>
  <si>
    <t>01\0\10\00000</t>
  </si>
  <si>
    <t>01\0\10\50272</t>
  </si>
  <si>
    <t>Основное мероприятие "Создание условий, обеспечивающих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</si>
  <si>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Субсидии на реализацию мероприятий государственной программы Российской Федерации «Доступная среда» на 2011–2020 годы за счет средств федерального бюджета</t>
  </si>
  <si>
    <t>01\0\08\74140</t>
  </si>
  <si>
    <t>Иные межбюджетные трансферты на приобретение школьно-письменных принадлежностей первоклассникам из многодетных малообеспеченных семей</t>
  </si>
  <si>
    <t>03\0\04\00000</t>
  </si>
  <si>
    <t>03\0\04\50272</t>
  </si>
  <si>
    <t>Основное мероприятие "Создание условий, обеспечивающих равные возможности получения услуг для детей с ограниченными возможностями здоровья (в том числе и для детей-инвалидов)"</t>
  </si>
  <si>
    <t>07\0\01\51440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</si>
  <si>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</si>
  <si>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 xml:space="preserve"> 2 07 05030 05 0000  151</t>
  </si>
  <si>
    <t xml:space="preserve"> 2 07 05030 05 6200 151</t>
  </si>
  <si>
    <t xml:space="preserve"> 2 07 05030 05 6300  151</t>
  </si>
  <si>
    <t>Прочие безвозмездные поступления в бюджеты муниципальных районов</t>
  </si>
  <si>
    <t xml:space="preserve"> 2 07 00000 00 0000  151</t>
  </si>
  <si>
    <t>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</si>
  <si>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>Поступления в бюджеты поселений от юридических лиц на финансовое обеспечение реализации проектов развития общественной инфраструктуры, основанных на местных инициативах</t>
  </si>
  <si>
    <t>ПРОЧИЕ БЕЗВОЗМЕЗДНЫЕ ПОСТУПЛЕНИЯ</t>
  </si>
  <si>
    <t>03\0\02\61320</t>
  </si>
  <si>
    <t>08\0\02\74000</t>
  </si>
  <si>
    <t>01\0\10\R0272</t>
  </si>
  <si>
    <t>01\0\10\L0272</t>
  </si>
  <si>
    <t>Реализация мероприятий государственной программы Российской Федерации «Доступная среда» на 2011–2020 годы за счет средств местных бюджетов</t>
  </si>
  <si>
    <t>01\0\02\L0970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</si>
  <si>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местных бюджетов</t>
  </si>
  <si>
    <t xml:space="preserve">                                                                                                                           Приложение № 6</t>
  </si>
  <si>
    <t xml:space="preserve">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</si>
  <si>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</si>
  <si>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Республики Башкортостан</t>
  </si>
  <si>
    <t>(приложение № 22 решения Совета муниципального района Мелеузовский район Республики Башкортостан от 16.12.2015 года № 294)</t>
  </si>
  <si>
    <t>№ п\п</t>
  </si>
  <si>
    <t>Наименование муниципальных образований</t>
  </si>
  <si>
    <t>Направление расходов</t>
  </si>
  <si>
    <t>Сумма (тыс.руб.)</t>
  </si>
  <si>
    <t>Администрация городского поселения г. Мелеуз</t>
  </si>
  <si>
    <t xml:space="preserve">ВСЕГО </t>
  </si>
  <si>
    <t xml:space="preserve">Председатель  Совета                                                                                          А.В. Суботин                    </t>
  </si>
  <si>
    <t>Дополнения в распределении иных межбюджетных трансфертов бюджетам поселений муниципального района Мелеузовский район Республики Башкортостан</t>
  </si>
  <si>
    <t>Межбюджетные трансферты на благоустройство городского поселения г. Мелеуз</t>
  </si>
  <si>
    <t>Межбюджетные трансферты на увеличение фондов оплаты труда работников муниципальных учрждений культуры в городском поселении г. Мелеуз</t>
  </si>
  <si>
    <t>Средства сопнсоров ППМИ</t>
  </si>
  <si>
    <t>Средства спонсоров ППМИ</t>
  </si>
  <si>
    <t xml:space="preserve">                                                                                                                                           от 13октября  2016 года № 23</t>
  </si>
  <si>
    <t xml:space="preserve">                                                                                                                                                       от 13 октября 2016г.</t>
  </si>
  <si>
    <t xml:space="preserve">                                                                                                                           от 13 октября  2016 года № 23</t>
  </si>
  <si>
    <t xml:space="preserve">                                                                                                                                        от 13 октября 2016г.</t>
  </si>
  <si>
    <t xml:space="preserve">                                                                                                                                                    от 13 октября 2016г.</t>
  </si>
  <si>
    <t xml:space="preserve">                                                                                                                                                        от 13 октября 2016 года № 23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</si>
</sst>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57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9" fillId="0" borderId="11" xfId="0" applyNumberFormat="1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center" vertical="center"/>
    </xf>
    <xf numFmtId="0" fontId="51" fillId="32" borderId="12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 applyProtection="1">
      <alignment horizontal="center" vertical="center" wrapText="1"/>
      <protection locked="0"/>
    </xf>
    <xf numFmtId="191" fontId="51" fillId="32" borderId="11" xfId="0" applyNumberFormat="1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52" fillId="32" borderId="0" xfId="0" applyFont="1" applyFill="1" applyBorder="1" applyAlignment="1">
      <alignment horizontal="center" vertical="center" wrapText="1"/>
    </xf>
    <xf numFmtId="191" fontId="52" fillId="32" borderId="0" xfId="0" applyNumberFormat="1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center" vertical="center" wrapText="1"/>
    </xf>
    <xf numFmtId="0" fontId="51" fillId="32" borderId="11" xfId="0" applyFont="1" applyFill="1" applyBorder="1" applyAlignment="1">
      <alignment horizontal="left" vertical="center" wrapText="1"/>
    </xf>
    <xf numFmtId="0" fontId="52" fillId="32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1" fillId="32" borderId="11" xfId="0" applyNumberFormat="1" applyFont="1" applyFill="1" applyBorder="1" applyAlignment="1">
      <alignment horizontal="center" vertical="center" wrapText="1"/>
    </xf>
    <xf numFmtId="1" fontId="53" fillId="32" borderId="11" xfId="0" applyNumberFormat="1" applyFont="1" applyFill="1" applyBorder="1" applyAlignment="1">
      <alignment horizontal="center" vertical="center"/>
    </xf>
    <xf numFmtId="4" fontId="51" fillId="32" borderId="11" xfId="0" applyNumberFormat="1" applyFont="1" applyFill="1" applyBorder="1" applyAlignment="1">
      <alignment horizontal="center" vertical="center" shrinkToFit="1"/>
    </xf>
    <xf numFmtId="0" fontId="51" fillId="32" borderId="11" xfId="0" applyFont="1" applyFill="1" applyBorder="1" applyAlignment="1" applyProtection="1">
      <alignment horizontal="center" vertical="center" shrinkToFit="1"/>
      <protection locked="0"/>
    </xf>
    <xf numFmtId="0" fontId="53" fillId="32" borderId="11" xfId="0" applyFont="1" applyFill="1" applyBorder="1" applyAlignment="1">
      <alignment horizontal="center" vertical="center" wrapText="1"/>
    </xf>
    <xf numFmtId="192" fontId="51" fillId="32" borderId="11" xfId="0" applyNumberFormat="1" applyFont="1" applyFill="1" applyBorder="1" applyAlignment="1">
      <alignment horizontal="center" vertical="center" wrapText="1"/>
    </xf>
    <xf numFmtId="192" fontId="52" fillId="32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92" fontId="1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192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92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92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192" fontId="6" fillId="0" borderId="15" xfId="0" applyNumberFormat="1" applyFont="1" applyFill="1" applyBorder="1" applyAlignment="1">
      <alignment horizontal="center" vertical="center" wrapText="1"/>
    </xf>
    <xf numFmtId="192" fontId="2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92" fontId="6" fillId="0" borderId="13" xfId="0" applyNumberFormat="1" applyFont="1" applyFill="1" applyBorder="1" applyAlignment="1">
      <alignment horizontal="center" vertical="center" wrapText="1"/>
    </xf>
    <xf numFmtId="192" fontId="6" fillId="0" borderId="19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92" fontId="7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92" fontId="6" fillId="0" borderId="1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192" fontId="7" fillId="0" borderId="15" xfId="0" applyNumberFormat="1" applyFont="1" applyFill="1" applyBorder="1" applyAlignment="1">
      <alignment horizontal="center" vertical="center" wrapText="1"/>
    </xf>
    <xf numFmtId="192" fontId="51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horizontal="left" vertical="center" wrapText="1"/>
    </xf>
    <xf numFmtId="192" fontId="2" fillId="0" borderId="19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19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92" fontId="2" fillId="0" borderId="20" xfId="0" applyNumberFormat="1" applyFont="1" applyFill="1" applyBorder="1" applyAlignment="1">
      <alignment horizontal="center" vertical="center" wrapText="1"/>
    </xf>
    <xf numFmtId="192" fontId="6" fillId="0" borderId="0" xfId="0" applyNumberFormat="1" applyFont="1" applyFill="1" applyBorder="1" applyAlignment="1">
      <alignment vertical="center" wrapText="1"/>
    </xf>
    <xf numFmtId="0" fontId="54" fillId="32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91" fontId="2" fillId="32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2" fontId="9" fillId="32" borderId="11" xfId="0" applyNumberFormat="1" applyFont="1" applyFill="1" applyBorder="1" applyAlignment="1">
      <alignment horizontal="center" vertical="center" wrapText="1"/>
    </xf>
    <xf numFmtId="191" fontId="9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192" fontId="2" fillId="32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52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left" vertical="center" wrapText="1"/>
    </xf>
    <xf numFmtId="0" fontId="55" fillId="32" borderId="0" xfId="0" applyFont="1" applyFill="1" applyAlignment="1">
      <alignment horizontal="center" vertical="center"/>
    </xf>
    <xf numFmtId="0" fontId="56" fillId="32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2" fontId="10" fillId="0" borderId="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92" fontId="2" fillId="0" borderId="17" xfId="0" applyNumberFormat="1" applyFont="1" applyFill="1" applyBorder="1" applyAlignment="1">
      <alignment horizontal="center" vertical="center" wrapText="1"/>
    </xf>
    <xf numFmtId="192" fontId="2" fillId="0" borderId="18" xfId="0" applyNumberFormat="1" applyFont="1" applyFill="1" applyBorder="1" applyAlignment="1">
      <alignment horizontal="center" vertical="center" wrapText="1"/>
    </xf>
    <xf numFmtId="192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zoomScalePageLayoutView="0" workbookViewId="0" topLeftCell="A1">
      <selection activeCell="A5" sqref="A5:C5"/>
    </sheetView>
  </sheetViews>
  <sheetFormatPr defaultColWidth="59.875" defaultRowHeight="12.75"/>
  <cols>
    <col min="1" max="1" width="23.75390625" style="19" customWidth="1"/>
    <col min="2" max="2" width="73.00390625" style="19" customWidth="1"/>
    <col min="3" max="3" width="14.75390625" style="19" customWidth="1"/>
    <col min="4" max="16384" width="59.875" style="19" customWidth="1"/>
  </cols>
  <sheetData>
    <row r="1" spans="1:3" ht="15">
      <c r="A1" s="109" t="s">
        <v>749</v>
      </c>
      <c r="B1" s="109"/>
      <c r="C1" s="109"/>
    </row>
    <row r="2" spans="1:3" ht="15">
      <c r="A2" s="109" t="s">
        <v>748</v>
      </c>
      <c r="B2" s="109"/>
      <c r="C2" s="109"/>
    </row>
    <row r="3" spans="1:3" ht="15">
      <c r="A3" s="109" t="s">
        <v>750</v>
      </c>
      <c r="B3" s="109"/>
      <c r="C3" s="109"/>
    </row>
    <row r="4" spans="1:3" ht="15">
      <c r="A4" s="109" t="s">
        <v>751</v>
      </c>
      <c r="B4" s="109"/>
      <c r="C4" s="109"/>
    </row>
    <row r="5" spans="1:3" ht="15">
      <c r="A5" s="109" t="s">
        <v>887</v>
      </c>
      <c r="B5" s="109"/>
      <c r="C5" s="109"/>
    </row>
    <row r="6" spans="1:3" ht="15.75">
      <c r="A6" s="8"/>
      <c r="B6" s="16"/>
      <c r="C6" s="8"/>
    </row>
    <row r="7" spans="1:3" ht="21" customHeight="1">
      <c r="A7" s="106" t="s">
        <v>738</v>
      </c>
      <c r="B7" s="106"/>
      <c r="C7" s="106"/>
    </row>
    <row r="8" spans="1:3" ht="15.75">
      <c r="A8" s="106"/>
      <c r="B8" s="106"/>
      <c r="C8" s="106"/>
    </row>
    <row r="9" spans="1:3" ht="12.75">
      <c r="A9" s="108" t="s">
        <v>713</v>
      </c>
      <c r="B9" s="108"/>
      <c r="C9" s="108"/>
    </row>
    <row r="10" spans="1:3" ht="16.5" thickBot="1">
      <c r="A10" s="8"/>
      <c r="B10" s="16"/>
      <c r="C10" s="93" t="s">
        <v>49</v>
      </c>
    </row>
    <row r="11" spans="1:3" ht="15.75">
      <c r="A11" s="9" t="s">
        <v>448</v>
      </c>
      <c r="B11" s="9" t="s">
        <v>449</v>
      </c>
      <c r="C11" s="9" t="s">
        <v>3</v>
      </c>
    </row>
    <row r="12" spans="1:3" ht="15.75" hidden="1">
      <c r="A12" s="10" t="s">
        <v>459</v>
      </c>
      <c r="B12" s="10" t="s">
        <v>460</v>
      </c>
      <c r="C12" s="12">
        <f>C13+C25+C43+C46+C60+C68+C79+C96+C72+C40+C19</f>
        <v>0</v>
      </c>
    </row>
    <row r="13" spans="1:3" ht="15.75" hidden="1">
      <c r="A13" s="10" t="s">
        <v>461</v>
      </c>
      <c r="B13" s="10" t="s">
        <v>462</v>
      </c>
      <c r="C13" s="12">
        <f>C14</f>
        <v>0</v>
      </c>
    </row>
    <row r="14" spans="1:3" ht="15.75" hidden="1">
      <c r="A14" s="10" t="s">
        <v>463</v>
      </c>
      <c r="B14" s="10" t="s">
        <v>464</v>
      </c>
      <c r="C14" s="12">
        <f>C15+C16+C17+C18</f>
        <v>0</v>
      </c>
    </row>
    <row r="15" spans="1:3" ht="78.75" hidden="1">
      <c r="A15" s="10" t="s">
        <v>465</v>
      </c>
      <c r="B15" s="20" t="s">
        <v>466</v>
      </c>
      <c r="C15" s="12"/>
    </row>
    <row r="16" spans="1:3" ht="110.25" hidden="1">
      <c r="A16" s="10" t="s">
        <v>467</v>
      </c>
      <c r="B16" s="20" t="s">
        <v>468</v>
      </c>
      <c r="C16" s="12"/>
    </row>
    <row r="17" spans="1:3" ht="47.25" hidden="1">
      <c r="A17" s="10" t="s">
        <v>469</v>
      </c>
      <c r="B17" s="10" t="s">
        <v>470</v>
      </c>
      <c r="C17" s="12"/>
    </row>
    <row r="18" spans="1:3" ht="78.75" hidden="1">
      <c r="A18" s="10" t="s">
        <v>471</v>
      </c>
      <c r="B18" s="20" t="s">
        <v>472</v>
      </c>
      <c r="C18" s="12"/>
    </row>
    <row r="19" spans="1:3" ht="31.5" hidden="1">
      <c r="A19" s="10" t="s">
        <v>473</v>
      </c>
      <c r="B19" s="20" t="s">
        <v>474</v>
      </c>
      <c r="C19" s="12">
        <f>C20</f>
        <v>0</v>
      </c>
    </row>
    <row r="20" spans="1:3" ht="31.5" hidden="1">
      <c r="A20" s="10" t="s">
        <v>475</v>
      </c>
      <c r="B20" s="20" t="s">
        <v>476</v>
      </c>
      <c r="C20" s="12">
        <f>C21+C22+C23+C24</f>
        <v>0</v>
      </c>
    </row>
    <row r="21" spans="1:3" ht="63" hidden="1">
      <c r="A21" s="10" t="s">
        <v>477</v>
      </c>
      <c r="B21" s="10" t="s">
        <v>478</v>
      </c>
      <c r="C21" s="12"/>
    </row>
    <row r="22" spans="1:3" ht="78.75" hidden="1">
      <c r="A22" s="10" t="s">
        <v>479</v>
      </c>
      <c r="B22" s="20" t="s">
        <v>480</v>
      </c>
      <c r="C22" s="12"/>
    </row>
    <row r="23" spans="1:3" ht="63" hidden="1">
      <c r="A23" s="10" t="s">
        <v>481</v>
      </c>
      <c r="B23" s="10" t="s">
        <v>482</v>
      </c>
      <c r="C23" s="12"/>
    </row>
    <row r="24" spans="1:3" ht="63" hidden="1">
      <c r="A24" s="10" t="s">
        <v>483</v>
      </c>
      <c r="B24" s="10" t="s">
        <v>484</v>
      </c>
      <c r="C24" s="12"/>
    </row>
    <row r="25" spans="1:3" ht="15.75" hidden="1">
      <c r="A25" s="10" t="s">
        <v>485</v>
      </c>
      <c r="B25" s="10" t="s">
        <v>486</v>
      </c>
      <c r="C25" s="12">
        <f>C26+C34+C36+C38</f>
        <v>0</v>
      </c>
    </row>
    <row r="26" spans="1:3" ht="31.5" hidden="1">
      <c r="A26" s="10" t="s">
        <v>487</v>
      </c>
      <c r="B26" s="10" t="s">
        <v>488</v>
      </c>
      <c r="C26" s="12">
        <f>C27+C30+C33</f>
        <v>0</v>
      </c>
    </row>
    <row r="27" spans="1:3" ht="31.5" hidden="1">
      <c r="A27" s="10" t="s">
        <v>489</v>
      </c>
      <c r="B27" s="10" t="s">
        <v>490</v>
      </c>
      <c r="C27" s="12">
        <f>C28+C29</f>
        <v>0</v>
      </c>
    </row>
    <row r="28" spans="1:3" ht="31.5" hidden="1">
      <c r="A28" s="10" t="s">
        <v>491</v>
      </c>
      <c r="B28" s="10" t="s">
        <v>490</v>
      </c>
      <c r="C28" s="12"/>
    </row>
    <row r="29" spans="1:3" ht="47.25" hidden="1">
      <c r="A29" s="10" t="s">
        <v>492</v>
      </c>
      <c r="B29" s="10" t="s">
        <v>493</v>
      </c>
      <c r="C29" s="12"/>
    </row>
    <row r="30" spans="1:3" ht="31.5" hidden="1">
      <c r="A30" s="10" t="s">
        <v>494</v>
      </c>
      <c r="B30" s="10" t="s">
        <v>495</v>
      </c>
      <c r="C30" s="12">
        <f>C31+C32</f>
        <v>0</v>
      </c>
    </row>
    <row r="31" spans="1:3" ht="31.5" hidden="1">
      <c r="A31" s="10" t="s">
        <v>496</v>
      </c>
      <c r="B31" s="10" t="s">
        <v>495</v>
      </c>
      <c r="C31" s="12"/>
    </row>
    <row r="32" spans="1:3" ht="47.25" hidden="1">
      <c r="A32" s="10" t="s">
        <v>497</v>
      </c>
      <c r="B32" s="10" t="s">
        <v>498</v>
      </c>
      <c r="C32" s="12"/>
    </row>
    <row r="33" spans="1:3" ht="31.5" hidden="1">
      <c r="A33" s="10" t="s">
        <v>499</v>
      </c>
      <c r="B33" s="10" t="s">
        <v>500</v>
      </c>
      <c r="C33" s="12"/>
    </row>
    <row r="34" spans="1:3" ht="15.75" hidden="1">
      <c r="A34" s="10" t="s">
        <v>501</v>
      </c>
      <c r="B34" s="10" t="s">
        <v>502</v>
      </c>
      <c r="C34" s="12">
        <f>C35</f>
        <v>0</v>
      </c>
    </row>
    <row r="35" spans="1:3" ht="15.75" hidden="1">
      <c r="A35" s="10" t="s">
        <v>503</v>
      </c>
      <c r="B35" s="10" t="s">
        <v>502</v>
      </c>
      <c r="C35" s="12"/>
    </row>
    <row r="36" spans="1:3" ht="15.75" hidden="1">
      <c r="A36" s="10" t="s">
        <v>504</v>
      </c>
      <c r="B36" s="10" t="s">
        <v>505</v>
      </c>
      <c r="C36" s="12">
        <f>C37</f>
        <v>0</v>
      </c>
    </row>
    <row r="37" spans="1:3" ht="15.75" hidden="1">
      <c r="A37" s="10" t="s">
        <v>506</v>
      </c>
      <c r="B37" s="10" t="s">
        <v>505</v>
      </c>
      <c r="C37" s="12"/>
    </row>
    <row r="38" spans="1:3" ht="31.5" hidden="1">
      <c r="A38" s="11" t="s">
        <v>507</v>
      </c>
      <c r="B38" s="10" t="s">
        <v>508</v>
      </c>
      <c r="C38" s="12">
        <f>C39</f>
        <v>0</v>
      </c>
    </row>
    <row r="39" spans="1:3" ht="31.5" hidden="1">
      <c r="A39" s="10" t="s">
        <v>509</v>
      </c>
      <c r="B39" s="10" t="s">
        <v>510</v>
      </c>
      <c r="C39" s="12"/>
    </row>
    <row r="40" spans="1:3" ht="31.5" hidden="1">
      <c r="A40" s="10" t="s">
        <v>511</v>
      </c>
      <c r="B40" s="10" t="s">
        <v>512</v>
      </c>
      <c r="C40" s="12">
        <f>C41</f>
        <v>0</v>
      </c>
    </row>
    <row r="41" spans="1:3" ht="15.75" hidden="1">
      <c r="A41" s="10" t="s">
        <v>513</v>
      </c>
      <c r="B41" s="10" t="s">
        <v>514</v>
      </c>
      <c r="C41" s="12">
        <f>C42</f>
        <v>0</v>
      </c>
    </row>
    <row r="42" spans="1:3" ht="15.75" hidden="1">
      <c r="A42" s="10" t="s">
        <v>515</v>
      </c>
      <c r="B42" s="10" t="s">
        <v>516</v>
      </c>
      <c r="C42" s="12"/>
    </row>
    <row r="43" spans="1:3" ht="15.75" hidden="1">
      <c r="A43" s="10" t="s">
        <v>517</v>
      </c>
      <c r="B43" s="10" t="s">
        <v>518</v>
      </c>
      <c r="C43" s="12">
        <f>C44+C45</f>
        <v>0</v>
      </c>
    </row>
    <row r="44" spans="1:3" ht="47.25" hidden="1">
      <c r="A44" s="10" t="s">
        <v>519</v>
      </c>
      <c r="B44" s="10" t="s">
        <v>520</v>
      </c>
      <c r="C44" s="12"/>
    </row>
    <row r="45" spans="1:3" ht="31.5" hidden="1">
      <c r="A45" s="10" t="s">
        <v>521</v>
      </c>
      <c r="B45" s="10" t="s">
        <v>522</v>
      </c>
      <c r="C45" s="12"/>
    </row>
    <row r="46" spans="1:3" ht="31.5" hidden="1">
      <c r="A46" s="10" t="s">
        <v>523</v>
      </c>
      <c r="B46" s="10" t="s">
        <v>524</v>
      </c>
      <c r="C46" s="12">
        <f>C47+C56+C58</f>
        <v>0</v>
      </c>
    </row>
    <row r="47" spans="1:3" ht="78.75" hidden="1">
      <c r="A47" s="10" t="s">
        <v>525</v>
      </c>
      <c r="B47" s="20" t="s">
        <v>526</v>
      </c>
      <c r="C47" s="12">
        <f>C48+C51+C53+C54</f>
        <v>0</v>
      </c>
    </row>
    <row r="48" spans="1:3" ht="63" hidden="1">
      <c r="A48" s="10" t="s">
        <v>527</v>
      </c>
      <c r="B48" s="10" t="s">
        <v>528</v>
      </c>
      <c r="C48" s="12">
        <f>C49+C50</f>
        <v>0</v>
      </c>
    </row>
    <row r="49" spans="1:3" ht="78.75" hidden="1">
      <c r="A49" s="10" t="s">
        <v>529</v>
      </c>
      <c r="B49" s="20" t="s">
        <v>530</v>
      </c>
      <c r="C49" s="21"/>
    </row>
    <row r="50" spans="1:3" ht="78.75" hidden="1">
      <c r="A50" s="10" t="s">
        <v>531</v>
      </c>
      <c r="B50" s="20" t="s">
        <v>532</v>
      </c>
      <c r="C50" s="22"/>
    </row>
    <row r="51" spans="1:3" ht="78.75" hidden="1">
      <c r="A51" s="10" t="s">
        <v>533</v>
      </c>
      <c r="B51" s="20" t="s">
        <v>534</v>
      </c>
      <c r="C51" s="12">
        <f>C52</f>
        <v>0</v>
      </c>
    </row>
    <row r="52" spans="1:3" ht="78.75" hidden="1">
      <c r="A52" s="10" t="s">
        <v>535</v>
      </c>
      <c r="B52" s="10" t="s">
        <v>536</v>
      </c>
      <c r="C52" s="12"/>
    </row>
    <row r="53" spans="1:3" ht="63" hidden="1">
      <c r="A53" s="10" t="s">
        <v>537</v>
      </c>
      <c r="B53" s="10" t="s">
        <v>538</v>
      </c>
      <c r="C53" s="12"/>
    </row>
    <row r="54" spans="1:3" ht="31.5" hidden="1">
      <c r="A54" s="10" t="s">
        <v>539</v>
      </c>
      <c r="B54" s="10" t="s">
        <v>540</v>
      </c>
      <c r="C54" s="12">
        <f>C55</f>
        <v>0</v>
      </c>
    </row>
    <row r="55" spans="1:3" ht="31.5" hidden="1">
      <c r="A55" s="10" t="s">
        <v>541</v>
      </c>
      <c r="B55" s="10" t="s">
        <v>542</v>
      </c>
      <c r="C55" s="12"/>
    </row>
    <row r="56" spans="1:3" ht="31.5" hidden="1">
      <c r="A56" s="10" t="s">
        <v>543</v>
      </c>
      <c r="B56" s="10" t="s">
        <v>544</v>
      </c>
      <c r="C56" s="12">
        <f>C57</f>
        <v>0</v>
      </c>
    </row>
    <row r="57" spans="1:3" ht="47.25" hidden="1">
      <c r="A57" s="10" t="s">
        <v>545</v>
      </c>
      <c r="B57" s="10" t="s">
        <v>546</v>
      </c>
      <c r="C57" s="12"/>
    </row>
    <row r="58" spans="1:3" ht="78.75" hidden="1">
      <c r="A58" s="10" t="s">
        <v>547</v>
      </c>
      <c r="B58" s="20" t="s">
        <v>548</v>
      </c>
      <c r="C58" s="12">
        <f>C59</f>
        <v>0</v>
      </c>
    </row>
    <row r="59" spans="1:3" ht="78.75" hidden="1">
      <c r="A59" s="10" t="s">
        <v>549</v>
      </c>
      <c r="B59" s="10" t="s">
        <v>550</v>
      </c>
      <c r="C59" s="12"/>
    </row>
    <row r="60" spans="1:3" ht="15.75" hidden="1">
      <c r="A60" s="10" t="s">
        <v>551</v>
      </c>
      <c r="B60" s="10" t="s">
        <v>552</v>
      </c>
      <c r="C60" s="12">
        <f>C61</f>
        <v>0</v>
      </c>
    </row>
    <row r="61" spans="1:3" ht="15.75" hidden="1">
      <c r="A61" s="10" t="s">
        <v>553</v>
      </c>
      <c r="B61" s="10" t="s">
        <v>554</v>
      </c>
      <c r="C61" s="12">
        <f>C62+C63+C64+C65+C66+C67</f>
        <v>0</v>
      </c>
    </row>
    <row r="62" spans="1:3" ht="31.5" hidden="1">
      <c r="A62" s="10" t="s">
        <v>555</v>
      </c>
      <c r="B62" s="10" t="s">
        <v>556</v>
      </c>
      <c r="C62" s="12"/>
    </row>
    <row r="63" spans="1:3" ht="31.5" hidden="1">
      <c r="A63" s="10" t="s">
        <v>557</v>
      </c>
      <c r="B63" s="10" t="s">
        <v>558</v>
      </c>
      <c r="C63" s="12"/>
    </row>
    <row r="64" spans="1:3" ht="15.75" hidden="1">
      <c r="A64" s="10" t="s">
        <v>559</v>
      </c>
      <c r="B64" s="10" t="s">
        <v>560</v>
      </c>
      <c r="C64" s="12"/>
    </row>
    <row r="65" spans="1:3" ht="15.75" hidden="1">
      <c r="A65" s="10" t="s">
        <v>561</v>
      </c>
      <c r="B65" s="10" t="s">
        <v>562</v>
      </c>
      <c r="C65" s="12"/>
    </row>
    <row r="66" spans="1:3" ht="15.75" hidden="1">
      <c r="A66" s="10" t="s">
        <v>563</v>
      </c>
      <c r="B66" s="10" t="s">
        <v>564</v>
      </c>
      <c r="C66" s="12"/>
    </row>
    <row r="67" spans="1:3" ht="47.25" hidden="1">
      <c r="A67" s="10" t="s">
        <v>565</v>
      </c>
      <c r="B67" s="10" t="s">
        <v>566</v>
      </c>
      <c r="C67" s="12"/>
    </row>
    <row r="68" spans="1:3" ht="31.5" hidden="1">
      <c r="A68" s="10" t="s">
        <v>567</v>
      </c>
      <c r="B68" s="10" t="s">
        <v>568</v>
      </c>
      <c r="C68" s="12">
        <f>C69</f>
        <v>0</v>
      </c>
    </row>
    <row r="69" spans="1:3" ht="15.75" hidden="1">
      <c r="A69" s="10" t="s">
        <v>569</v>
      </c>
      <c r="B69" s="10" t="s">
        <v>570</v>
      </c>
      <c r="C69" s="12">
        <f>C71+C70</f>
        <v>0</v>
      </c>
    </row>
    <row r="70" spans="1:3" ht="25.5" hidden="1">
      <c r="A70" s="23" t="s">
        <v>571</v>
      </c>
      <c r="B70" s="24" t="s">
        <v>572</v>
      </c>
      <c r="C70" s="12"/>
    </row>
    <row r="71" spans="1:3" ht="31.5" hidden="1">
      <c r="A71" s="10" t="s">
        <v>573</v>
      </c>
      <c r="B71" s="10" t="s">
        <v>574</v>
      </c>
      <c r="C71" s="12"/>
    </row>
    <row r="72" spans="1:3" ht="31.5" hidden="1">
      <c r="A72" s="10" t="s">
        <v>575</v>
      </c>
      <c r="B72" s="10" t="s">
        <v>576</v>
      </c>
      <c r="C72" s="12">
        <f>C75+C73</f>
        <v>0</v>
      </c>
    </row>
    <row r="73" spans="1:3" ht="78.75" hidden="1">
      <c r="A73" s="10" t="s">
        <v>577</v>
      </c>
      <c r="B73" s="20" t="s">
        <v>578</v>
      </c>
      <c r="C73" s="12">
        <f>C74</f>
        <v>0</v>
      </c>
    </row>
    <row r="74" spans="1:3" ht="78.75" hidden="1">
      <c r="A74" s="10" t="s">
        <v>579</v>
      </c>
      <c r="B74" s="10" t="s">
        <v>580</v>
      </c>
      <c r="C74" s="12"/>
    </row>
    <row r="75" spans="1:3" ht="31.5" hidden="1">
      <c r="A75" s="10" t="s">
        <v>581</v>
      </c>
      <c r="B75" s="10" t="s">
        <v>582</v>
      </c>
      <c r="C75" s="12">
        <f>C76</f>
        <v>0</v>
      </c>
    </row>
    <row r="76" spans="1:3" ht="31.5" hidden="1">
      <c r="A76" s="10" t="s">
        <v>583</v>
      </c>
      <c r="B76" s="10" t="s">
        <v>584</v>
      </c>
      <c r="C76" s="12">
        <f>C77+C78</f>
        <v>0</v>
      </c>
    </row>
    <row r="77" spans="1:3" ht="47.25" hidden="1">
      <c r="A77" s="10" t="s">
        <v>585</v>
      </c>
      <c r="B77" s="10" t="s">
        <v>586</v>
      </c>
      <c r="C77" s="12"/>
    </row>
    <row r="78" spans="1:3" ht="47.25" hidden="1">
      <c r="A78" s="10" t="s">
        <v>587</v>
      </c>
      <c r="B78" s="10" t="s">
        <v>588</v>
      </c>
      <c r="C78" s="12"/>
    </row>
    <row r="79" spans="1:3" ht="15.75" hidden="1">
      <c r="A79" s="10" t="s">
        <v>589</v>
      </c>
      <c r="B79" s="10" t="s">
        <v>590</v>
      </c>
      <c r="C79" s="12">
        <f>SUM(C80:C95)</f>
        <v>0</v>
      </c>
    </row>
    <row r="80" spans="1:3" ht="63" hidden="1">
      <c r="A80" s="10" t="s">
        <v>591</v>
      </c>
      <c r="B80" s="10" t="s">
        <v>592</v>
      </c>
      <c r="C80" s="12"/>
    </row>
    <row r="81" spans="1:3" ht="47.25" hidden="1">
      <c r="A81" s="10" t="s">
        <v>593</v>
      </c>
      <c r="B81" s="10" t="s">
        <v>594</v>
      </c>
      <c r="C81" s="12"/>
    </row>
    <row r="82" spans="1:3" ht="63" hidden="1">
      <c r="A82" s="10" t="s">
        <v>595</v>
      </c>
      <c r="B82" s="10" t="s">
        <v>596</v>
      </c>
      <c r="C82" s="12"/>
    </row>
    <row r="83" spans="1:3" ht="63" hidden="1">
      <c r="A83" s="10" t="s">
        <v>597</v>
      </c>
      <c r="B83" s="10" t="s">
        <v>598</v>
      </c>
      <c r="C83" s="12"/>
    </row>
    <row r="84" spans="1:3" ht="31.5" hidden="1">
      <c r="A84" s="10" t="s">
        <v>599</v>
      </c>
      <c r="B84" s="10" t="s">
        <v>600</v>
      </c>
      <c r="C84" s="12"/>
    </row>
    <row r="85" spans="1:3" ht="31.5" hidden="1">
      <c r="A85" s="10" t="s">
        <v>601</v>
      </c>
      <c r="B85" s="10" t="s">
        <v>602</v>
      </c>
      <c r="C85" s="12"/>
    </row>
    <row r="86" spans="1:3" ht="31.5" hidden="1">
      <c r="A86" s="10" t="s">
        <v>603</v>
      </c>
      <c r="B86" s="10" t="s">
        <v>604</v>
      </c>
      <c r="C86" s="12"/>
    </row>
    <row r="87" spans="1:3" ht="31.5" hidden="1">
      <c r="A87" s="10" t="s">
        <v>605</v>
      </c>
      <c r="B87" s="10" t="s">
        <v>606</v>
      </c>
      <c r="C87" s="12"/>
    </row>
    <row r="88" spans="1:3" ht="31.5" hidden="1">
      <c r="A88" s="10" t="s">
        <v>607</v>
      </c>
      <c r="B88" s="10" t="s">
        <v>608</v>
      </c>
      <c r="C88" s="12"/>
    </row>
    <row r="89" spans="1:3" ht="31.5" hidden="1">
      <c r="A89" s="10" t="s">
        <v>609</v>
      </c>
      <c r="B89" s="10" t="s">
        <v>610</v>
      </c>
      <c r="C89" s="12"/>
    </row>
    <row r="90" spans="1:3" ht="47.25" hidden="1">
      <c r="A90" s="10" t="s">
        <v>611</v>
      </c>
      <c r="B90" s="10" t="s">
        <v>612</v>
      </c>
      <c r="C90" s="12"/>
    </row>
    <row r="91" spans="1:3" ht="31.5" hidden="1">
      <c r="A91" s="10" t="s">
        <v>613</v>
      </c>
      <c r="B91" s="10" t="s">
        <v>614</v>
      </c>
      <c r="C91" s="12"/>
    </row>
    <row r="92" spans="1:3" ht="31.5" hidden="1">
      <c r="A92" s="10" t="s">
        <v>615</v>
      </c>
      <c r="B92" s="10" t="s">
        <v>616</v>
      </c>
      <c r="C92" s="12"/>
    </row>
    <row r="93" spans="1:3" ht="63" hidden="1">
      <c r="A93" s="10" t="s">
        <v>617</v>
      </c>
      <c r="B93" s="10" t="s">
        <v>618</v>
      </c>
      <c r="C93" s="12"/>
    </row>
    <row r="94" spans="1:3" ht="31.5" hidden="1">
      <c r="A94" s="10" t="s">
        <v>619</v>
      </c>
      <c r="B94" s="10" t="s">
        <v>620</v>
      </c>
      <c r="C94" s="12"/>
    </row>
    <row r="95" spans="1:3" ht="31.5" hidden="1">
      <c r="A95" s="10" t="s">
        <v>621</v>
      </c>
      <c r="B95" s="10" t="s">
        <v>622</v>
      </c>
      <c r="C95" s="12"/>
    </row>
    <row r="96" spans="1:3" ht="15.75" hidden="1">
      <c r="A96" s="10" t="s">
        <v>623</v>
      </c>
      <c r="B96" s="10" t="s">
        <v>624</v>
      </c>
      <c r="C96" s="12">
        <f>C97</f>
        <v>0</v>
      </c>
    </row>
    <row r="97" spans="1:3" ht="15.75" hidden="1">
      <c r="A97" s="10" t="s">
        <v>625</v>
      </c>
      <c r="B97" s="10" t="s">
        <v>626</v>
      </c>
      <c r="C97" s="12"/>
    </row>
    <row r="98" spans="1:3" ht="31.5">
      <c r="A98" s="10" t="s">
        <v>627</v>
      </c>
      <c r="B98" s="17" t="s">
        <v>628</v>
      </c>
      <c r="C98" s="25">
        <f>C99+C159</f>
        <v>27540.639809999997</v>
      </c>
    </row>
    <row r="99" spans="1:3" ht="31.5">
      <c r="A99" s="10" t="s">
        <v>629</v>
      </c>
      <c r="B99" s="17" t="s">
        <v>630</v>
      </c>
      <c r="C99" s="25">
        <f>C122+C149+C100+C105</f>
        <v>25732.639809999997</v>
      </c>
    </row>
    <row r="100" spans="1:3" ht="31.5" hidden="1">
      <c r="A100" s="10" t="s">
        <v>631</v>
      </c>
      <c r="B100" s="17" t="s">
        <v>632</v>
      </c>
      <c r="C100" s="25">
        <f>C102+C104</f>
        <v>0</v>
      </c>
    </row>
    <row r="101" spans="1:3" ht="31.5" hidden="1">
      <c r="A101" s="10" t="s">
        <v>633</v>
      </c>
      <c r="B101" s="17" t="s">
        <v>157</v>
      </c>
      <c r="C101" s="25">
        <f>C102</f>
        <v>0</v>
      </c>
    </row>
    <row r="102" spans="1:3" ht="31.5" hidden="1">
      <c r="A102" s="10" t="s">
        <v>634</v>
      </c>
      <c r="B102" s="17" t="s">
        <v>635</v>
      </c>
      <c r="C102" s="25"/>
    </row>
    <row r="103" spans="1:3" ht="31.5" hidden="1">
      <c r="A103" s="10" t="s">
        <v>636</v>
      </c>
      <c r="B103" s="17" t="s">
        <v>637</v>
      </c>
      <c r="C103" s="25">
        <f>C104</f>
        <v>0</v>
      </c>
    </row>
    <row r="104" spans="1:3" ht="31.5" hidden="1">
      <c r="A104" s="10" t="s">
        <v>638</v>
      </c>
      <c r="B104" s="17" t="s">
        <v>639</v>
      </c>
      <c r="C104" s="25"/>
    </row>
    <row r="105" spans="1:3" ht="31.5">
      <c r="A105" s="10" t="s">
        <v>640</v>
      </c>
      <c r="B105" s="17" t="s">
        <v>641</v>
      </c>
      <c r="C105" s="25">
        <f>C106+C107+C114+C109+C113+C108+C111</f>
        <v>22157.815349999997</v>
      </c>
    </row>
    <row r="106" spans="1:3" ht="31.5">
      <c r="A106" s="95" t="s">
        <v>819</v>
      </c>
      <c r="B106" s="17" t="s">
        <v>820</v>
      </c>
      <c r="C106" s="25">
        <v>2454.97535</v>
      </c>
    </row>
    <row r="107" spans="1:3" ht="47.25">
      <c r="A107" s="95" t="s">
        <v>828</v>
      </c>
      <c r="B107" s="17" t="s">
        <v>829</v>
      </c>
      <c r="C107" s="25">
        <v>2555.43</v>
      </c>
    </row>
    <row r="108" spans="1:3" ht="31.5" hidden="1">
      <c r="A108" s="95" t="s">
        <v>775</v>
      </c>
      <c r="B108" s="17" t="s">
        <v>787</v>
      </c>
      <c r="C108" s="25"/>
    </row>
    <row r="109" spans="1:3" ht="31.5">
      <c r="A109" s="10" t="s">
        <v>642</v>
      </c>
      <c r="B109" s="17" t="s">
        <v>643</v>
      </c>
      <c r="C109" s="25">
        <f>C110</f>
        <v>8787</v>
      </c>
    </row>
    <row r="110" spans="1:3" ht="15.75">
      <c r="A110" s="10" t="s">
        <v>644</v>
      </c>
      <c r="B110" s="17" t="s">
        <v>645</v>
      </c>
      <c r="C110" s="25">
        <v>8787</v>
      </c>
    </row>
    <row r="111" spans="1:3" ht="47.25">
      <c r="A111" s="95" t="s">
        <v>832</v>
      </c>
      <c r="B111" s="17" t="s">
        <v>834</v>
      </c>
      <c r="C111" s="25">
        <f>C112</f>
        <v>1729.96</v>
      </c>
    </row>
    <row r="112" spans="1:3" ht="31.5">
      <c r="A112" s="95" t="s">
        <v>833</v>
      </c>
      <c r="B112" s="17" t="s">
        <v>835</v>
      </c>
      <c r="C112" s="25">
        <f>700+1029.96</f>
        <v>1729.96</v>
      </c>
    </row>
    <row r="113" spans="1:3" ht="78.75" hidden="1">
      <c r="A113" s="10" t="s">
        <v>646</v>
      </c>
      <c r="B113" s="17" t="s">
        <v>647</v>
      </c>
      <c r="C113" s="25"/>
    </row>
    <row r="114" spans="1:3" ht="15.75">
      <c r="A114" s="10" t="s">
        <v>648</v>
      </c>
      <c r="B114" s="17" t="s">
        <v>649</v>
      </c>
      <c r="C114" s="25">
        <f>C116+C115+C118+C119+C120+C117+C121</f>
        <v>6630.45</v>
      </c>
    </row>
    <row r="115" spans="1:3" ht="15.75">
      <c r="A115" s="10" t="s">
        <v>650</v>
      </c>
      <c r="B115" s="17" t="s">
        <v>651</v>
      </c>
      <c r="C115" s="25">
        <v>6600</v>
      </c>
    </row>
    <row r="116" spans="1:3" ht="47.25" hidden="1">
      <c r="A116" s="10" t="s">
        <v>652</v>
      </c>
      <c r="B116" s="17" t="s">
        <v>653</v>
      </c>
      <c r="C116" s="25"/>
    </row>
    <row r="117" spans="1:3" ht="31.5" hidden="1">
      <c r="A117" s="95" t="s">
        <v>800</v>
      </c>
      <c r="B117" s="17" t="s">
        <v>801</v>
      </c>
      <c r="C117" s="25"/>
    </row>
    <row r="118" spans="1:3" ht="47.25" hidden="1">
      <c r="A118" s="10" t="s">
        <v>727</v>
      </c>
      <c r="B118" s="17" t="s">
        <v>726</v>
      </c>
      <c r="C118" s="25"/>
    </row>
    <row r="119" spans="1:3" ht="31.5">
      <c r="A119" s="10" t="s">
        <v>724</v>
      </c>
      <c r="B119" s="17" t="s">
        <v>725</v>
      </c>
      <c r="C119" s="25">
        <v>30.45</v>
      </c>
    </row>
    <row r="120" spans="1:3" ht="31.5" hidden="1">
      <c r="A120" s="95" t="s">
        <v>764</v>
      </c>
      <c r="B120" s="17" t="s">
        <v>765</v>
      </c>
      <c r="C120" s="25"/>
    </row>
    <row r="121" spans="1:3" ht="31.5" hidden="1">
      <c r="A121" s="95" t="s">
        <v>798</v>
      </c>
      <c r="B121" s="17" t="s">
        <v>799</v>
      </c>
      <c r="C121" s="25"/>
    </row>
    <row r="122" spans="1:3" ht="31.5">
      <c r="A122" s="17" t="s">
        <v>654</v>
      </c>
      <c r="B122" s="17" t="s">
        <v>655</v>
      </c>
      <c r="C122" s="25">
        <f>C125+C124+C123+C147+C146+C148</f>
        <v>3171.8</v>
      </c>
    </row>
    <row r="123" spans="1:3" ht="47.25" hidden="1">
      <c r="A123" s="10" t="s">
        <v>656</v>
      </c>
      <c r="B123" s="17" t="s">
        <v>657</v>
      </c>
      <c r="C123" s="25"/>
    </row>
    <row r="124" spans="1:3" ht="47.25" hidden="1">
      <c r="A124" s="10" t="s">
        <v>658</v>
      </c>
      <c r="B124" s="17" t="s">
        <v>659</v>
      </c>
      <c r="C124" s="25"/>
    </row>
    <row r="125" spans="1:3" ht="31.5">
      <c r="A125" s="10" t="s">
        <v>660</v>
      </c>
      <c r="B125" s="17" t="s">
        <v>661</v>
      </c>
      <c r="C125" s="25">
        <f>C127+C129+C130+C133+C134+C135+C136+C140+C128+C131+C132+C138+C139+C126+C141+C143+C144+C145+C137+C142</f>
        <v>1897.8</v>
      </c>
    </row>
    <row r="126" spans="1:3" ht="31.5" hidden="1">
      <c r="A126" s="10" t="s">
        <v>662</v>
      </c>
      <c r="B126" s="17" t="s">
        <v>663</v>
      </c>
      <c r="C126" s="25"/>
    </row>
    <row r="127" spans="1:3" ht="78.75" hidden="1">
      <c r="A127" s="10" t="s">
        <v>664</v>
      </c>
      <c r="B127" s="17" t="s">
        <v>665</v>
      </c>
      <c r="C127" s="25"/>
    </row>
    <row r="128" spans="1:3" ht="31.5" hidden="1">
      <c r="A128" s="10" t="s">
        <v>666</v>
      </c>
      <c r="B128" s="17" t="s">
        <v>667</v>
      </c>
      <c r="C128" s="25"/>
    </row>
    <row r="129" spans="1:3" ht="31.5">
      <c r="A129" s="10" t="s">
        <v>668</v>
      </c>
      <c r="B129" s="17" t="s">
        <v>669</v>
      </c>
      <c r="C129" s="25">
        <v>-571.4</v>
      </c>
    </row>
    <row r="130" spans="1:3" ht="47.25">
      <c r="A130" s="10" t="s">
        <v>670</v>
      </c>
      <c r="B130" s="17" t="s">
        <v>671</v>
      </c>
      <c r="C130" s="25">
        <v>-365.4</v>
      </c>
    </row>
    <row r="131" spans="1:3" ht="31.5" hidden="1">
      <c r="A131" s="10" t="s">
        <v>672</v>
      </c>
      <c r="B131" s="17" t="s">
        <v>673</v>
      </c>
      <c r="C131" s="25"/>
    </row>
    <row r="132" spans="1:3" ht="31.5" hidden="1">
      <c r="A132" s="10" t="s">
        <v>674</v>
      </c>
      <c r="B132" s="17" t="s">
        <v>675</v>
      </c>
      <c r="C132" s="25"/>
    </row>
    <row r="133" spans="1:3" ht="189" hidden="1">
      <c r="A133" s="10" t="s">
        <v>676</v>
      </c>
      <c r="B133" s="17" t="s">
        <v>54</v>
      </c>
      <c r="C133" s="25"/>
    </row>
    <row r="134" spans="1:3" ht="157.5" hidden="1">
      <c r="A134" s="10" t="s">
        <v>677</v>
      </c>
      <c r="B134" s="17" t="s">
        <v>678</v>
      </c>
      <c r="C134" s="25"/>
    </row>
    <row r="135" spans="1:3" ht="157.5" hidden="1">
      <c r="A135" s="10" t="s">
        <v>679</v>
      </c>
      <c r="B135" s="17" t="s">
        <v>680</v>
      </c>
      <c r="C135" s="25"/>
    </row>
    <row r="136" spans="1:3" ht="173.25" hidden="1">
      <c r="A136" s="10" t="s">
        <v>681</v>
      </c>
      <c r="B136" s="17" t="s">
        <v>151</v>
      </c>
      <c r="C136" s="25"/>
    </row>
    <row r="137" spans="1:3" ht="78.75" hidden="1">
      <c r="A137" s="10" t="s">
        <v>682</v>
      </c>
      <c r="B137" s="17" t="s">
        <v>158</v>
      </c>
      <c r="C137" s="25"/>
    </row>
    <row r="138" spans="1:3" ht="47.25" hidden="1">
      <c r="A138" s="10" t="s">
        <v>683</v>
      </c>
      <c r="B138" s="17" t="s">
        <v>684</v>
      </c>
      <c r="C138" s="25"/>
    </row>
    <row r="139" spans="1:3" ht="31.5" hidden="1">
      <c r="A139" s="10" t="s">
        <v>685</v>
      </c>
      <c r="B139" s="17" t="s">
        <v>686</v>
      </c>
      <c r="C139" s="25"/>
    </row>
    <row r="140" spans="1:3" ht="78.75" hidden="1">
      <c r="A140" s="10" t="s">
        <v>687</v>
      </c>
      <c r="B140" s="17" t="s">
        <v>688</v>
      </c>
      <c r="C140" s="25"/>
    </row>
    <row r="141" spans="1:3" ht="63" hidden="1">
      <c r="A141" s="10" t="s">
        <v>689</v>
      </c>
      <c r="B141" s="17" t="s">
        <v>690</v>
      </c>
      <c r="C141" s="25"/>
    </row>
    <row r="142" spans="1:3" ht="31.5" hidden="1">
      <c r="A142" s="10" t="s">
        <v>691</v>
      </c>
      <c r="B142" s="17" t="s">
        <v>692</v>
      </c>
      <c r="C142" s="25"/>
    </row>
    <row r="143" spans="1:3" ht="63">
      <c r="A143" s="10" t="s">
        <v>693</v>
      </c>
      <c r="B143" s="17" t="s">
        <v>694</v>
      </c>
      <c r="C143" s="25">
        <v>870.8</v>
      </c>
    </row>
    <row r="144" spans="1:3" ht="63">
      <c r="A144" s="10" t="s">
        <v>695</v>
      </c>
      <c r="B144" s="17" t="s">
        <v>696</v>
      </c>
      <c r="C144" s="25">
        <v>1963.8</v>
      </c>
    </row>
    <row r="145" spans="1:3" ht="63" hidden="1">
      <c r="A145" s="10" t="s">
        <v>697</v>
      </c>
      <c r="B145" s="17" t="s">
        <v>698</v>
      </c>
      <c r="C145" s="25"/>
    </row>
    <row r="146" spans="1:3" ht="47.25" hidden="1">
      <c r="A146" s="10" t="s">
        <v>699</v>
      </c>
      <c r="B146" s="17" t="s">
        <v>700</v>
      </c>
      <c r="C146" s="25"/>
    </row>
    <row r="147" spans="1:3" ht="63">
      <c r="A147" s="10" t="s">
        <v>701</v>
      </c>
      <c r="B147" s="17" t="s">
        <v>702</v>
      </c>
      <c r="C147" s="25">
        <f>846+428</f>
        <v>1274</v>
      </c>
    </row>
    <row r="148" spans="1:3" ht="31.5" hidden="1">
      <c r="A148" s="95" t="s">
        <v>761</v>
      </c>
      <c r="B148" s="17" t="s">
        <v>763</v>
      </c>
      <c r="C148" s="25"/>
    </row>
    <row r="149" spans="1:3" ht="15.75">
      <c r="A149" s="10" t="s">
        <v>762</v>
      </c>
      <c r="B149" s="17" t="s">
        <v>703</v>
      </c>
      <c r="C149" s="25">
        <f>C150+C151+C154+C155+C152+C153+C156+C157+C158</f>
        <v>403.02446</v>
      </c>
    </row>
    <row r="150" spans="1:3" ht="63" hidden="1">
      <c r="A150" s="10" t="s">
        <v>704</v>
      </c>
      <c r="B150" s="17" t="s">
        <v>705</v>
      </c>
      <c r="C150" s="25"/>
    </row>
    <row r="151" spans="1:3" ht="47.25">
      <c r="A151" s="95" t="s">
        <v>836</v>
      </c>
      <c r="B151" s="17" t="s">
        <v>837</v>
      </c>
      <c r="C151" s="25">
        <v>25.7</v>
      </c>
    </row>
    <row r="152" spans="1:3" ht="47.25" hidden="1">
      <c r="A152" s="95" t="s">
        <v>766</v>
      </c>
      <c r="B152" s="17" t="s">
        <v>768</v>
      </c>
      <c r="C152" s="25"/>
    </row>
    <row r="153" spans="1:3" ht="63" hidden="1">
      <c r="A153" s="95" t="s">
        <v>767</v>
      </c>
      <c r="B153" s="17" t="s">
        <v>769</v>
      </c>
      <c r="C153" s="25"/>
    </row>
    <row r="154" spans="1:3" ht="63" hidden="1">
      <c r="A154" s="10" t="s">
        <v>706</v>
      </c>
      <c r="B154" s="17" t="s">
        <v>707</v>
      </c>
      <c r="C154" s="25"/>
    </row>
    <row r="155" spans="1:3" ht="31.5" hidden="1">
      <c r="A155" s="10" t="s">
        <v>708</v>
      </c>
      <c r="B155" s="17" t="s">
        <v>709</v>
      </c>
      <c r="C155" s="25"/>
    </row>
    <row r="156" spans="1:3" ht="47.25" hidden="1">
      <c r="A156" s="95" t="s">
        <v>796</v>
      </c>
      <c r="B156" s="17" t="s">
        <v>797</v>
      </c>
      <c r="C156" s="25"/>
    </row>
    <row r="157" spans="1:3" ht="47.25" hidden="1">
      <c r="A157" s="95" t="s">
        <v>794</v>
      </c>
      <c r="B157" s="17" t="s">
        <v>795</v>
      </c>
      <c r="C157" s="25"/>
    </row>
    <row r="158" spans="1:3" ht="47.25">
      <c r="A158" s="95" t="s">
        <v>830</v>
      </c>
      <c r="B158" s="17" t="s">
        <v>831</v>
      </c>
      <c r="C158" s="25">
        <v>377.32446</v>
      </c>
    </row>
    <row r="159" spans="1:3" ht="31.5">
      <c r="A159" s="95" t="s">
        <v>859</v>
      </c>
      <c r="B159" s="17" t="s">
        <v>862</v>
      </c>
      <c r="C159" s="25">
        <f>C160</f>
        <v>1808</v>
      </c>
    </row>
    <row r="160" spans="1:3" ht="31.5">
      <c r="A160" s="95" t="s">
        <v>855</v>
      </c>
      <c r="B160" s="17" t="s">
        <v>858</v>
      </c>
      <c r="C160" s="25">
        <f>C161+C162</f>
        <v>1808</v>
      </c>
    </row>
    <row r="161" spans="1:3" ht="47.25">
      <c r="A161" s="95" t="s">
        <v>856</v>
      </c>
      <c r="B161" s="17" t="s">
        <v>860</v>
      </c>
      <c r="C161" s="25">
        <v>508</v>
      </c>
    </row>
    <row r="162" spans="1:3" ht="47.25">
      <c r="A162" s="95" t="s">
        <v>857</v>
      </c>
      <c r="B162" s="17" t="s">
        <v>861</v>
      </c>
      <c r="C162" s="25">
        <v>1300</v>
      </c>
    </row>
    <row r="163" spans="1:3" ht="15.75">
      <c r="A163" s="13"/>
      <c r="B163" s="18" t="s">
        <v>710</v>
      </c>
      <c r="C163" s="26">
        <f>C98+C12</f>
        <v>27540.639809999997</v>
      </c>
    </row>
    <row r="164" spans="1:3" ht="15.75">
      <c r="A164" s="14"/>
      <c r="B164" s="14"/>
      <c r="C164" s="15"/>
    </row>
    <row r="165" spans="1:3" ht="15.75">
      <c r="A165" s="107" t="s">
        <v>22</v>
      </c>
      <c r="B165" s="107"/>
      <c r="C165" s="107"/>
    </row>
  </sheetData>
  <sheetProtection/>
  <mergeCells count="9">
    <mergeCell ref="A8:C8"/>
    <mergeCell ref="A165:C165"/>
    <mergeCell ref="A9:C9"/>
    <mergeCell ref="A1:C1"/>
    <mergeCell ref="A2:C2"/>
    <mergeCell ref="A3:C3"/>
    <mergeCell ref="A4:C4"/>
    <mergeCell ref="A5:C5"/>
    <mergeCell ref="A7:C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760"/>
  <sheetViews>
    <sheetView zoomScalePageLayoutView="0" workbookViewId="0" topLeftCell="A1">
      <selection activeCell="A5" sqref="A5:E5"/>
    </sheetView>
  </sheetViews>
  <sheetFormatPr defaultColWidth="9.00390625" defaultRowHeight="12.75"/>
  <cols>
    <col min="1" max="1" width="77.75390625" style="32" customWidth="1"/>
    <col min="2" max="2" width="6.125" style="34" customWidth="1"/>
    <col min="3" max="3" width="15.75390625" style="34" customWidth="1"/>
    <col min="4" max="4" width="5.00390625" style="34" customWidth="1"/>
    <col min="5" max="5" width="13.125" style="31" customWidth="1"/>
    <col min="6" max="6" width="12.00390625" style="31" hidden="1" customWidth="1"/>
    <col min="7" max="7" width="12.625" style="31" hidden="1" customWidth="1"/>
    <col min="8" max="8" width="12.125" style="31" hidden="1" customWidth="1"/>
    <col min="9" max="9" width="11.00390625" style="32" hidden="1" customWidth="1"/>
    <col min="10" max="16384" width="9.125" style="32" customWidth="1"/>
  </cols>
  <sheetData>
    <row r="1" spans="1:8" s="28" customFormat="1" ht="13.5" customHeight="1">
      <c r="A1" s="110" t="s">
        <v>788</v>
      </c>
      <c r="B1" s="110"/>
      <c r="C1" s="110"/>
      <c r="D1" s="110"/>
      <c r="E1" s="110"/>
      <c r="F1" s="29"/>
      <c r="G1" s="29"/>
      <c r="H1" s="29"/>
    </row>
    <row r="2" spans="1:8" s="28" customFormat="1" ht="13.5" customHeight="1">
      <c r="A2" s="110" t="s">
        <v>752</v>
      </c>
      <c r="B2" s="110"/>
      <c r="C2" s="110"/>
      <c r="D2" s="110"/>
      <c r="E2" s="110"/>
      <c r="F2" s="29"/>
      <c r="G2" s="29"/>
      <c r="H2" s="29"/>
    </row>
    <row r="3" spans="1:8" s="28" customFormat="1" ht="13.5" customHeight="1">
      <c r="A3" s="110" t="s">
        <v>753</v>
      </c>
      <c r="B3" s="110"/>
      <c r="C3" s="110"/>
      <c r="D3" s="110"/>
      <c r="E3" s="110"/>
      <c r="F3" s="29"/>
      <c r="G3" s="29"/>
      <c r="H3" s="29"/>
    </row>
    <row r="4" spans="1:8" s="28" customFormat="1" ht="13.5" customHeight="1">
      <c r="A4" s="110" t="s">
        <v>754</v>
      </c>
      <c r="B4" s="110"/>
      <c r="C4" s="110"/>
      <c r="D4" s="110"/>
      <c r="E4" s="110"/>
      <c r="F4" s="29"/>
      <c r="G4" s="29"/>
      <c r="H4" s="29"/>
    </row>
    <row r="5" spans="1:8" s="28" customFormat="1" ht="13.5" customHeight="1">
      <c r="A5" s="110" t="s">
        <v>892</v>
      </c>
      <c r="B5" s="110"/>
      <c r="C5" s="110"/>
      <c r="D5" s="110"/>
      <c r="E5" s="110"/>
      <c r="F5" s="29"/>
      <c r="G5" s="29"/>
      <c r="H5" s="29"/>
    </row>
    <row r="7" spans="1:5" ht="60" customHeight="1">
      <c r="A7" s="114" t="s">
        <v>457</v>
      </c>
      <c r="B7" s="114"/>
      <c r="C7" s="114"/>
      <c r="D7" s="114"/>
      <c r="E7" s="114"/>
    </row>
    <row r="8" spans="1:5" ht="15.75">
      <c r="A8" s="115" t="s">
        <v>458</v>
      </c>
      <c r="B8" s="115"/>
      <c r="C8" s="115"/>
      <c r="D8" s="115"/>
      <c r="E8" s="115"/>
    </row>
    <row r="9" spans="1:5" ht="15.75">
      <c r="A9" s="33"/>
      <c r="D9" s="113" t="s">
        <v>49</v>
      </c>
      <c r="E9" s="113"/>
    </row>
    <row r="10" spans="1:9" s="37" customFormat="1" ht="15.75">
      <c r="A10" s="27" t="s">
        <v>16</v>
      </c>
      <c r="B10" s="27" t="s">
        <v>89</v>
      </c>
      <c r="C10" s="27" t="s">
        <v>90</v>
      </c>
      <c r="D10" s="27" t="s">
        <v>91</v>
      </c>
      <c r="E10" s="38" t="s">
        <v>3</v>
      </c>
      <c r="F10" s="111" t="s">
        <v>433</v>
      </c>
      <c r="G10" s="111"/>
      <c r="H10" s="111"/>
      <c r="I10" s="27"/>
    </row>
    <row r="11" spans="1:9" s="37" customFormat="1" ht="47.25">
      <c r="A11" s="27">
        <v>1</v>
      </c>
      <c r="B11" s="39">
        <v>2</v>
      </c>
      <c r="C11" s="27">
        <v>3</v>
      </c>
      <c r="D11" s="27">
        <v>4</v>
      </c>
      <c r="E11" s="40">
        <v>5</v>
      </c>
      <c r="F11" s="38" t="s">
        <v>434</v>
      </c>
      <c r="G11" s="38" t="s">
        <v>435</v>
      </c>
      <c r="H11" s="38" t="s">
        <v>436</v>
      </c>
      <c r="I11" s="27" t="s">
        <v>885</v>
      </c>
    </row>
    <row r="12" spans="1:9" s="45" customFormat="1" ht="15.75">
      <c r="A12" s="41" t="s">
        <v>92</v>
      </c>
      <c r="B12" s="42" t="s">
        <v>4</v>
      </c>
      <c r="C12" s="43"/>
      <c r="D12" s="42"/>
      <c r="E12" s="70">
        <f>E13+E20+E47+E52+E42</f>
        <v>10056</v>
      </c>
      <c r="F12" s="70">
        <f>F13+F20+F47+F52+F42</f>
        <v>10056</v>
      </c>
      <c r="G12" s="70">
        <f>G13+G20+G47+G52+G42</f>
        <v>0</v>
      </c>
      <c r="H12" s="70">
        <f>H13+H20+H47+H52+H42</f>
        <v>0</v>
      </c>
      <c r="I12" s="70">
        <f>I13+I20+I47+I52+I42</f>
        <v>0</v>
      </c>
    </row>
    <row r="13" spans="1:9" s="45" customFormat="1" ht="47.25">
      <c r="A13" s="46" t="s">
        <v>167</v>
      </c>
      <c r="B13" s="47" t="s">
        <v>115</v>
      </c>
      <c r="C13" s="43"/>
      <c r="D13" s="42"/>
      <c r="E13" s="71">
        <f>E16</f>
        <v>550</v>
      </c>
      <c r="F13" s="71">
        <f>F16</f>
        <v>550</v>
      </c>
      <c r="G13" s="71">
        <f>G16</f>
        <v>0</v>
      </c>
      <c r="H13" s="71">
        <f>H16</f>
        <v>0</v>
      </c>
      <c r="I13" s="71">
        <f>I16</f>
        <v>0</v>
      </c>
    </row>
    <row r="14" spans="1:9" s="45" customFormat="1" ht="31.5">
      <c r="A14" s="46" t="s">
        <v>71</v>
      </c>
      <c r="B14" s="47" t="s">
        <v>115</v>
      </c>
      <c r="C14" s="48" t="s">
        <v>269</v>
      </c>
      <c r="D14" s="42"/>
      <c r="E14" s="71">
        <f aca="true" t="shared" si="0" ref="E14:I15">E15</f>
        <v>550</v>
      </c>
      <c r="F14" s="71">
        <f t="shared" si="0"/>
        <v>550</v>
      </c>
      <c r="G14" s="71">
        <f t="shared" si="0"/>
        <v>0</v>
      </c>
      <c r="H14" s="71">
        <f t="shared" si="0"/>
        <v>0</v>
      </c>
      <c r="I14" s="71">
        <f t="shared" si="0"/>
        <v>0</v>
      </c>
    </row>
    <row r="15" spans="1:9" s="45" customFormat="1" ht="31.5">
      <c r="A15" s="46" t="s">
        <v>270</v>
      </c>
      <c r="B15" s="47" t="s">
        <v>115</v>
      </c>
      <c r="C15" s="48" t="s">
        <v>271</v>
      </c>
      <c r="D15" s="42"/>
      <c r="E15" s="71">
        <f t="shared" si="0"/>
        <v>550</v>
      </c>
      <c r="F15" s="71">
        <f t="shared" si="0"/>
        <v>550</v>
      </c>
      <c r="G15" s="71">
        <f t="shared" si="0"/>
        <v>0</v>
      </c>
      <c r="H15" s="71">
        <f t="shared" si="0"/>
        <v>0</v>
      </c>
      <c r="I15" s="71">
        <f t="shared" si="0"/>
        <v>0</v>
      </c>
    </row>
    <row r="16" spans="1:9" s="45" customFormat="1" ht="15.75">
      <c r="A16" s="46" t="s">
        <v>168</v>
      </c>
      <c r="B16" s="47" t="s">
        <v>115</v>
      </c>
      <c r="C16" s="48" t="s">
        <v>272</v>
      </c>
      <c r="D16" s="47"/>
      <c r="E16" s="71">
        <f>E17+E18+E19</f>
        <v>550</v>
      </c>
      <c r="F16" s="71">
        <f>F17+F18+F19</f>
        <v>550</v>
      </c>
      <c r="G16" s="71">
        <f>G17+G18+G19</f>
        <v>0</v>
      </c>
      <c r="H16" s="71">
        <f>H17+H18+H19</f>
        <v>0</v>
      </c>
      <c r="I16" s="71">
        <f>I17+I18+I19</f>
        <v>0</v>
      </c>
    </row>
    <row r="17" spans="1:9" s="45" customFormat="1" ht="63">
      <c r="A17" s="46" t="s">
        <v>127</v>
      </c>
      <c r="B17" s="47" t="s">
        <v>115</v>
      </c>
      <c r="C17" s="48" t="s">
        <v>272</v>
      </c>
      <c r="D17" s="47" t="s">
        <v>128</v>
      </c>
      <c r="E17" s="71">
        <v>550</v>
      </c>
      <c r="F17" s="38">
        <v>550</v>
      </c>
      <c r="G17" s="38"/>
      <c r="H17" s="38"/>
      <c r="I17" s="77"/>
    </row>
    <row r="18" spans="1:9" s="45" customFormat="1" ht="31.5" hidden="1">
      <c r="A18" s="46" t="s">
        <v>169</v>
      </c>
      <c r="B18" s="47" t="s">
        <v>115</v>
      </c>
      <c r="C18" s="48" t="s">
        <v>272</v>
      </c>
      <c r="D18" s="47" t="s">
        <v>129</v>
      </c>
      <c r="E18" s="71"/>
      <c r="F18" s="38"/>
      <c r="G18" s="38"/>
      <c r="H18" s="38"/>
      <c r="I18" s="77"/>
    </row>
    <row r="19" spans="1:9" s="45" customFormat="1" ht="15.75" hidden="1">
      <c r="A19" s="46" t="s">
        <v>130</v>
      </c>
      <c r="B19" s="47" t="s">
        <v>115</v>
      </c>
      <c r="C19" s="48" t="s">
        <v>272</v>
      </c>
      <c r="D19" s="47" t="s">
        <v>131</v>
      </c>
      <c r="E19" s="71"/>
      <c r="F19" s="44"/>
      <c r="G19" s="44"/>
      <c r="H19" s="38"/>
      <c r="I19" s="77"/>
    </row>
    <row r="20" spans="1:9" ht="47.25">
      <c r="A20" s="46" t="s">
        <v>39</v>
      </c>
      <c r="B20" s="47" t="s">
        <v>93</v>
      </c>
      <c r="C20" s="48"/>
      <c r="D20" s="47"/>
      <c r="E20" s="71">
        <f>E21+E27+E34</f>
        <v>5800</v>
      </c>
      <c r="F20" s="71">
        <f>F21+F27+F34</f>
        <v>5800</v>
      </c>
      <c r="G20" s="71">
        <f>G21+G27+G34</f>
        <v>0</v>
      </c>
      <c r="H20" s="71">
        <f>H21+H27+H34</f>
        <v>0</v>
      </c>
      <c r="I20" s="71">
        <f>I21+I27+I34</f>
        <v>0</v>
      </c>
    </row>
    <row r="21" spans="1:9" ht="47.25">
      <c r="A21" s="46" t="s">
        <v>27</v>
      </c>
      <c r="B21" s="47" t="s">
        <v>93</v>
      </c>
      <c r="C21" s="48" t="s">
        <v>228</v>
      </c>
      <c r="D21" s="47"/>
      <c r="E21" s="71">
        <f>E22</f>
        <v>700</v>
      </c>
      <c r="F21" s="71">
        <f aca="true" t="shared" si="1" ref="F21:I22">F22</f>
        <v>700</v>
      </c>
      <c r="G21" s="71">
        <f t="shared" si="1"/>
        <v>0</v>
      </c>
      <c r="H21" s="71">
        <f t="shared" si="1"/>
        <v>0</v>
      </c>
      <c r="I21" s="71">
        <f t="shared" si="1"/>
        <v>0</v>
      </c>
    </row>
    <row r="22" spans="1:9" ht="63">
      <c r="A22" s="46" t="s">
        <v>229</v>
      </c>
      <c r="B22" s="47" t="s">
        <v>93</v>
      </c>
      <c r="C22" s="48" t="s">
        <v>231</v>
      </c>
      <c r="D22" s="47"/>
      <c r="E22" s="71">
        <f>E23</f>
        <v>700</v>
      </c>
      <c r="F22" s="71">
        <f t="shared" si="1"/>
        <v>700</v>
      </c>
      <c r="G22" s="71">
        <f t="shared" si="1"/>
        <v>0</v>
      </c>
      <c r="H22" s="71">
        <f t="shared" si="1"/>
        <v>0</v>
      </c>
      <c r="I22" s="71">
        <f t="shared" si="1"/>
        <v>0</v>
      </c>
    </row>
    <row r="23" spans="1:9" ht="15.75">
      <c r="A23" s="46" t="s">
        <v>168</v>
      </c>
      <c r="B23" s="47" t="s">
        <v>93</v>
      </c>
      <c r="C23" s="48" t="s">
        <v>427</v>
      </c>
      <c r="D23" s="47"/>
      <c r="E23" s="71">
        <f>E24+E25+E26</f>
        <v>700</v>
      </c>
      <c r="F23" s="71">
        <f>F24+F25+F26</f>
        <v>700</v>
      </c>
      <c r="G23" s="71">
        <f>G24+G25+G26</f>
        <v>0</v>
      </c>
      <c r="H23" s="71">
        <f>H24+H25+H26</f>
        <v>0</v>
      </c>
      <c r="I23" s="71">
        <f>I24+I25+I26</f>
        <v>0</v>
      </c>
    </row>
    <row r="24" spans="1:9" ht="63">
      <c r="A24" s="46" t="s">
        <v>127</v>
      </c>
      <c r="B24" s="47" t="s">
        <v>93</v>
      </c>
      <c r="C24" s="48" t="s">
        <v>427</v>
      </c>
      <c r="D24" s="47" t="s">
        <v>128</v>
      </c>
      <c r="E24" s="71">
        <f>700+40</f>
        <v>740</v>
      </c>
      <c r="F24" s="38">
        <v>700</v>
      </c>
      <c r="G24" s="38"/>
      <c r="H24" s="38">
        <f>40</f>
        <v>40</v>
      </c>
      <c r="I24" s="105"/>
    </row>
    <row r="25" spans="1:9" ht="31.5">
      <c r="A25" s="46" t="s">
        <v>169</v>
      </c>
      <c r="B25" s="47" t="s">
        <v>93</v>
      </c>
      <c r="C25" s="48" t="s">
        <v>427</v>
      </c>
      <c r="D25" s="47" t="s">
        <v>129</v>
      </c>
      <c r="E25" s="71">
        <f>-40</f>
        <v>-40</v>
      </c>
      <c r="F25" s="38"/>
      <c r="G25" s="38"/>
      <c r="H25" s="38">
        <f>-40</f>
        <v>-40</v>
      </c>
      <c r="I25" s="105"/>
    </row>
    <row r="26" spans="1:9" ht="15.75" hidden="1">
      <c r="A26" s="46" t="s">
        <v>130</v>
      </c>
      <c r="B26" s="47" t="s">
        <v>93</v>
      </c>
      <c r="C26" s="48" t="s">
        <v>427</v>
      </c>
      <c r="D26" s="47" t="s">
        <v>131</v>
      </c>
      <c r="E26" s="71"/>
      <c r="F26" s="38"/>
      <c r="G26" s="38"/>
      <c r="H26" s="38"/>
      <c r="I26" s="105"/>
    </row>
    <row r="27" spans="1:9" ht="47.25">
      <c r="A27" s="46" t="s">
        <v>68</v>
      </c>
      <c r="B27" s="47" t="s">
        <v>93</v>
      </c>
      <c r="C27" s="48" t="s">
        <v>253</v>
      </c>
      <c r="D27" s="47"/>
      <c r="E27" s="71">
        <f>E28</f>
        <v>950</v>
      </c>
      <c r="F27" s="71">
        <f aca="true" t="shared" si="2" ref="F27:I28">F28</f>
        <v>950</v>
      </c>
      <c r="G27" s="71">
        <f t="shared" si="2"/>
        <v>0</v>
      </c>
      <c r="H27" s="71">
        <f t="shared" si="2"/>
        <v>0</v>
      </c>
      <c r="I27" s="71">
        <f t="shared" si="2"/>
        <v>0</v>
      </c>
    </row>
    <row r="28" spans="1:9" ht="31.5">
      <c r="A28" s="46" t="s">
        <v>397</v>
      </c>
      <c r="B28" s="47" t="s">
        <v>93</v>
      </c>
      <c r="C28" s="48" t="s">
        <v>403</v>
      </c>
      <c r="D28" s="47"/>
      <c r="E28" s="71">
        <f>E29</f>
        <v>950</v>
      </c>
      <c r="F28" s="71">
        <f t="shared" si="2"/>
        <v>950</v>
      </c>
      <c r="G28" s="71">
        <f t="shared" si="2"/>
        <v>0</v>
      </c>
      <c r="H28" s="71">
        <f t="shared" si="2"/>
        <v>0</v>
      </c>
      <c r="I28" s="71">
        <f t="shared" si="2"/>
        <v>0</v>
      </c>
    </row>
    <row r="29" spans="1:9" ht="63">
      <c r="A29" s="46" t="s">
        <v>338</v>
      </c>
      <c r="B29" s="47" t="s">
        <v>93</v>
      </c>
      <c r="C29" s="48" t="s">
        <v>403</v>
      </c>
      <c r="D29" s="47"/>
      <c r="E29" s="71">
        <f>E30</f>
        <v>950</v>
      </c>
      <c r="F29" s="71">
        <f>F30</f>
        <v>950</v>
      </c>
      <c r="G29" s="71">
        <f>G30</f>
        <v>0</v>
      </c>
      <c r="H29" s="71">
        <f>H30</f>
        <v>0</v>
      </c>
      <c r="I29" s="71">
        <f>I30</f>
        <v>0</v>
      </c>
    </row>
    <row r="30" spans="1:9" ht="15.75">
      <c r="A30" s="46" t="s">
        <v>168</v>
      </c>
      <c r="B30" s="47" t="s">
        <v>93</v>
      </c>
      <c r="C30" s="48" t="s">
        <v>404</v>
      </c>
      <c r="D30" s="47"/>
      <c r="E30" s="71">
        <f>E31+E32+E33</f>
        <v>950</v>
      </c>
      <c r="F30" s="71">
        <f>F31+F32+F33</f>
        <v>950</v>
      </c>
      <c r="G30" s="71">
        <f>G31+G32+G33</f>
        <v>0</v>
      </c>
      <c r="H30" s="71">
        <f>H31+H32+H33</f>
        <v>0</v>
      </c>
      <c r="I30" s="71">
        <f>I31+I32+I33</f>
        <v>0</v>
      </c>
    </row>
    <row r="31" spans="1:9" ht="63">
      <c r="A31" s="46" t="s">
        <v>127</v>
      </c>
      <c r="B31" s="47" t="s">
        <v>93</v>
      </c>
      <c r="C31" s="48" t="s">
        <v>404</v>
      </c>
      <c r="D31" s="47" t="s">
        <v>128</v>
      </c>
      <c r="E31" s="71">
        <v>400</v>
      </c>
      <c r="F31" s="38">
        <v>400</v>
      </c>
      <c r="G31" s="38"/>
      <c r="H31" s="38"/>
      <c r="I31" s="105"/>
    </row>
    <row r="32" spans="1:9" ht="31.5">
      <c r="A32" s="46" t="s">
        <v>169</v>
      </c>
      <c r="B32" s="47" t="s">
        <v>93</v>
      </c>
      <c r="C32" s="48" t="s">
        <v>404</v>
      </c>
      <c r="D32" s="47" t="s">
        <v>129</v>
      </c>
      <c r="E32" s="71">
        <v>550</v>
      </c>
      <c r="F32" s="38">
        <v>550</v>
      </c>
      <c r="G32" s="38"/>
      <c r="H32" s="38"/>
      <c r="I32" s="105"/>
    </row>
    <row r="33" spans="1:9" ht="15.75" hidden="1">
      <c r="A33" s="46" t="s">
        <v>130</v>
      </c>
      <c r="B33" s="47" t="s">
        <v>93</v>
      </c>
      <c r="C33" s="48" t="s">
        <v>404</v>
      </c>
      <c r="D33" s="47" t="s">
        <v>131</v>
      </c>
      <c r="E33" s="71"/>
      <c r="F33" s="38"/>
      <c r="G33" s="38"/>
      <c r="H33" s="38"/>
      <c r="I33" s="105"/>
    </row>
    <row r="34" spans="1:9" ht="31.5">
      <c r="A34" s="46" t="s">
        <v>71</v>
      </c>
      <c r="B34" s="47" t="s">
        <v>93</v>
      </c>
      <c r="C34" s="48" t="s">
        <v>269</v>
      </c>
      <c r="D34" s="47"/>
      <c r="E34" s="71">
        <f>E35</f>
        <v>4150</v>
      </c>
      <c r="F34" s="71">
        <f>F35</f>
        <v>4150</v>
      </c>
      <c r="G34" s="71">
        <f>G35</f>
        <v>0</v>
      </c>
      <c r="H34" s="71">
        <f>H35</f>
        <v>0</v>
      </c>
      <c r="I34" s="71">
        <f>I35</f>
        <v>0</v>
      </c>
    </row>
    <row r="35" spans="1:9" ht="47.25">
      <c r="A35" s="46" t="s">
        <v>273</v>
      </c>
      <c r="B35" s="47" t="s">
        <v>93</v>
      </c>
      <c r="C35" s="48" t="s">
        <v>274</v>
      </c>
      <c r="D35" s="47"/>
      <c r="E35" s="71">
        <f>E36+E40</f>
        <v>4150</v>
      </c>
      <c r="F35" s="71">
        <f>F36+F40</f>
        <v>4150</v>
      </c>
      <c r="G35" s="71">
        <f>G36+G40</f>
        <v>0</v>
      </c>
      <c r="H35" s="71">
        <f>H36+H40</f>
        <v>0</v>
      </c>
      <c r="I35" s="71">
        <f>I36+I40</f>
        <v>0</v>
      </c>
    </row>
    <row r="36" spans="1:9" ht="15.75">
      <c r="A36" s="46" t="s">
        <v>168</v>
      </c>
      <c r="B36" s="47" t="s">
        <v>93</v>
      </c>
      <c r="C36" s="48" t="s">
        <v>275</v>
      </c>
      <c r="D36" s="47"/>
      <c r="E36" s="71">
        <f>E37+E38+E39</f>
        <v>3550</v>
      </c>
      <c r="F36" s="71">
        <f>F37+F38+F39</f>
        <v>3550</v>
      </c>
      <c r="G36" s="71">
        <f>G37+G38+G39</f>
        <v>0</v>
      </c>
      <c r="H36" s="71">
        <f>H37+H38+H39</f>
        <v>0</v>
      </c>
      <c r="I36" s="71">
        <f>I37+I38+I39</f>
        <v>0</v>
      </c>
    </row>
    <row r="37" spans="1:9" ht="63">
      <c r="A37" s="46" t="s">
        <v>127</v>
      </c>
      <c r="B37" s="47" t="s">
        <v>93</v>
      </c>
      <c r="C37" s="48" t="s">
        <v>275</v>
      </c>
      <c r="D37" s="47" t="s">
        <v>128</v>
      </c>
      <c r="E37" s="71">
        <v>2500</v>
      </c>
      <c r="F37" s="38">
        <v>2500</v>
      </c>
      <c r="G37" s="38"/>
      <c r="H37" s="38"/>
      <c r="I37" s="105"/>
    </row>
    <row r="38" spans="1:9" ht="31.5">
      <c r="A38" s="46" t="s">
        <v>169</v>
      </c>
      <c r="B38" s="47" t="s">
        <v>93</v>
      </c>
      <c r="C38" s="48" t="s">
        <v>275</v>
      </c>
      <c r="D38" s="47" t="s">
        <v>129</v>
      </c>
      <c r="E38" s="71">
        <v>1050</v>
      </c>
      <c r="F38" s="38">
        <v>1050</v>
      </c>
      <c r="G38" s="38"/>
      <c r="H38" s="38"/>
      <c r="I38" s="105"/>
    </row>
    <row r="39" spans="1:9" ht="15.75" hidden="1">
      <c r="A39" s="46" t="s">
        <v>130</v>
      </c>
      <c r="B39" s="47" t="s">
        <v>93</v>
      </c>
      <c r="C39" s="48" t="s">
        <v>275</v>
      </c>
      <c r="D39" s="47" t="s">
        <v>131</v>
      </c>
      <c r="E39" s="71"/>
      <c r="F39" s="38"/>
      <c r="G39" s="38"/>
      <c r="H39" s="38"/>
      <c r="I39" s="105"/>
    </row>
    <row r="40" spans="1:9" ht="31.5">
      <c r="A40" s="46" t="s">
        <v>116</v>
      </c>
      <c r="B40" s="47" t="s">
        <v>93</v>
      </c>
      <c r="C40" s="48" t="s">
        <v>276</v>
      </c>
      <c r="D40" s="47"/>
      <c r="E40" s="71">
        <f>E41</f>
        <v>600</v>
      </c>
      <c r="F40" s="71">
        <f>F41</f>
        <v>600</v>
      </c>
      <c r="G40" s="71">
        <f>G41</f>
        <v>0</v>
      </c>
      <c r="H40" s="71">
        <f>H41</f>
        <v>0</v>
      </c>
      <c r="I40" s="71">
        <f>I41</f>
        <v>0</v>
      </c>
    </row>
    <row r="41" spans="1:9" ht="63">
      <c r="A41" s="46" t="s">
        <v>127</v>
      </c>
      <c r="B41" s="47" t="s">
        <v>93</v>
      </c>
      <c r="C41" s="48" t="s">
        <v>276</v>
      </c>
      <c r="D41" s="47" t="s">
        <v>128</v>
      </c>
      <c r="E41" s="71">
        <v>600</v>
      </c>
      <c r="F41" s="38">
        <v>600</v>
      </c>
      <c r="G41" s="38"/>
      <c r="H41" s="38"/>
      <c r="I41" s="105"/>
    </row>
    <row r="42" spans="1:9" ht="15.75" hidden="1">
      <c r="A42" s="46" t="s">
        <v>171</v>
      </c>
      <c r="B42" s="47" t="s">
        <v>166</v>
      </c>
      <c r="C42" s="48"/>
      <c r="D42" s="47"/>
      <c r="E42" s="71">
        <f>E43</f>
        <v>0</v>
      </c>
      <c r="F42" s="71">
        <f aca="true" t="shared" si="3" ref="F42:H45">F43</f>
        <v>0</v>
      </c>
      <c r="G42" s="71">
        <f t="shared" si="3"/>
        <v>0</v>
      </c>
      <c r="H42" s="71">
        <f t="shared" si="3"/>
        <v>0</v>
      </c>
      <c r="I42" s="105"/>
    </row>
    <row r="43" spans="1:9" ht="31.5" hidden="1">
      <c r="A43" s="46" t="s">
        <v>71</v>
      </c>
      <c r="B43" s="47" t="s">
        <v>166</v>
      </c>
      <c r="C43" s="48" t="s">
        <v>269</v>
      </c>
      <c r="D43" s="47"/>
      <c r="E43" s="71">
        <f>E44</f>
        <v>0</v>
      </c>
      <c r="F43" s="71">
        <f t="shared" si="3"/>
        <v>0</v>
      </c>
      <c r="G43" s="71">
        <f t="shared" si="3"/>
        <v>0</v>
      </c>
      <c r="H43" s="71">
        <f t="shared" si="3"/>
        <v>0</v>
      </c>
      <c r="I43" s="105"/>
    </row>
    <row r="44" spans="1:9" ht="31.5" hidden="1">
      <c r="A44" s="46" t="s">
        <v>283</v>
      </c>
      <c r="B44" s="47" t="s">
        <v>166</v>
      </c>
      <c r="C44" s="48" t="s">
        <v>284</v>
      </c>
      <c r="D44" s="47"/>
      <c r="E44" s="71">
        <f>E45</f>
        <v>0</v>
      </c>
      <c r="F44" s="71">
        <f t="shared" si="3"/>
        <v>0</v>
      </c>
      <c r="G44" s="71">
        <f t="shared" si="3"/>
        <v>0</v>
      </c>
      <c r="H44" s="71">
        <f t="shared" si="3"/>
        <v>0</v>
      </c>
      <c r="I44" s="105"/>
    </row>
    <row r="45" spans="1:9" ht="15.75" hidden="1">
      <c r="A45" s="46" t="s">
        <v>172</v>
      </c>
      <c r="B45" s="47" t="s">
        <v>166</v>
      </c>
      <c r="C45" s="48" t="s">
        <v>285</v>
      </c>
      <c r="D45" s="47"/>
      <c r="E45" s="71">
        <f>E46</f>
        <v>0</v>
      </c>
      <c r="F45" s="71">
        <f t="shared" si="3"/>
        <v>0</v>
      </c>
      <c r="G45" s="71">
        <f t="shared" si="3"/>
        <v>0</v>
      </c>
      <c r="H45" s="71">
        <f t="shared" si="3"/>
        <v>0</v>
      </c>
      <c r="I45" s="105"/>
    </row>
    <row r="46" spans="1:9" ht="31.5" hidden="1">
      <c r="A46" s="46" t="s">
        <v>169</v>
      </c>
      <c r="B46" s="47" t="s">
        <v>166</v>
      </c>
      <c r="C46" s="48" t="s">
        <v>285</v>
      </c>
      <c r="D46" s="47" t="s">
        <v>129</v>
      </c>
      <c r="E46" s="71"/>
      <c r="F46" s="38"/>
      <c r="G46" s="38"/>
      <c r="H46" s="38"/>
      <c r="I46" s="105"/>
    </row>
    <row r="47" spans="1:9" ht="15.75" hidden="1">
      <c r="A47" s="46" t="s">
        <v>14</v>
      </c>
      <c r="B47" s="47" t="s">
        <v>73</v>
      </c>
      <c r="C47" s="48"/>
      <c r="D47" s="47"/>
      <c r="E47" s="71">
        <f>E48</f>
        <v>0</v>
      </c>
      <c r="F47" s="71">
        <f aca="true" t="shared" si="4" ref="F47:H50">F48</f>
        <v>0</v>
      </c>
      <c r="G47" s="71">
        <f t="shared" si="4"/>
        <v>0</v>
      </c>
      <c r="H47" s="71">
        <f t="shared" si="4"/>
        <v>0</v>
      </c>
      <c r="I47" s="105"/>
    </row>
    <row r="48" spans="1:9" ht="47.25" hidden="1">
      <c r="A48" s="46" t="s">
        <v>313</v>
      </c>
      <c r="B48" s="47" t="s">
        <v>73</v>
      </c>
      <c r="C48" s="48" t="s">
        <v>314</v>
      </c>
      <c r="D48" s="47"/>
      <c r="E48" s="71">
        <f>E49</f>
        <v>0</v>
      </c>
      <c r="F48" s="71">
        <f t="shared" si="4"/>
        <v>0</v>
      </c>
      <c r="G48" s="71">
        <f t="shared" si="4"/>
        <v>0</v>
      </c>
      <c r="H48" s="71">
        <f t="shared" si="4"/>
        <v>0</v>
      </c>
      <c r="I48" s="105"/>
    </row>
    <row r="49" spans="1:9" ht="47.25" hidden="1">
      <c r="A49" s="46" t="s">
        <v>342</v>
      </c>
      <c r="B49" s="47" t="s">
        <v>73</v>
      </c>
      <c r="C49" s="48" t="s">
        <v>315</v>
      </c>
      <c r="D49" s="47"/>
      <c r="E49" s="71">
        <f>E50</f>
        <v>0</v>
      </c>
      <c r="F49" s="71">
        <f t="shared" si="4"/>
        <v>0</v>
      </c>
      <c r="G49" s="71">
        <f t="shared" si="4"/>
        <v>0</v>
      </c>
      <c r="H49" s="71">
        <f t="shared" si="4"/>
        <v>0</v>
      </c>
      <c r="I49" s="105"/>
    </row>
    <row r="50" spans="1:9" ht="15.75" hidden="1">
      <c r="A50" s="46" t="s">
        <v>85</v>
      </c>
      <c r="B50" s="47" t="s">
        <v>73</v>
      </c>
      <c r="C50" s="48" t="s">
        <v>316</v>
      </c>
      <c r="D50" s="47"/>
      <c r="E50" s="71">
        <f>E51</f>
        <v>0</v>
      </c>
      <c r="F50" s="71">
        <f t="shared" si="4"/>
        <v>0</v>
      </c>
      <c r="G50" s="71">
        <f t="shared" si="4"/>
        <v>0</v>
      </c>
      <c r="H50" s="71">
        <f t="shared" si="4"/>
        <v>0</v>
      </c>
      <c r="I50" s="105"/>
    </row>
    <row r="51" spans="1:9" ht="15.75" hidden="1">
      <c r="A51" s="46" t="s">
        <v>130</v>
      </c>
      <c r="B51" s="47" t="s">
        <v>73</v>
      </c>
      <c r="C51" s="48" t="s">
        <v>316</v>
      </c>
      <c r="D51" s="47" t="s">
        <v>131</v>
      </c>
      <c r="E51" s="71"/>
      <c r="F51" s="38"/>
      <c r="G51" s="38"/>
      <c r="H51" s="38"/>
      <c r="I51" s="105"/>
    </row>
    <row r="52" spans="1:9" ht="15.75">
      <c r="A52" s="46" t="s">
        <v>24</v>
      </c>
      <c r="B52" s="47" t="s">
        <v>74</v>
      </c>
      <c r="C52" s="48"/>
      <c r="D52" s="47"/>
      <c r="E52" s="71">
        <f>E77+E59+E53</f>
        <v>3706</v>
      </c>
      <c r="F52" s="71">
        <f>F77+F59+F53</f>
        <v>3706</v>
      </c>
      <c r="G52" s="71">
        <f>G77+G59+G53</f>
        <v>0</v>
      </c>
      <c r="H52" s="71">
        <f>H77+H59+H53</f>
        <v>0</v>
      </c>
      <c r="I52" s="71">
        <f>I77+I59+I53</f>
        <v>0</v>
      </c>
    </row>
    <row r="53" spans="1:9" ht="47.25">
      <c r="A53" s="46" t="s">
        <v>27</v>
      </c>
      <c r="B53" s="47" t="s">
        <v>74</v>
      </c>
      <c r="C53" s="48" t="s">
        <v>228</v>
      </c>
      <c r="D53" s="47"/>
      <c r="E53" s="71">
        <f>E54</f>
        <v>406</v>
      </c>
      <c r="F53" s="71">
        <f aca="true" t="shared" si="5" ref="F53:I54">F54</f>
        <v>406</v>
      </c>
      <c r="G53" s="71">
        <f t="shared" si="5"/>
        <v>0</v>
      </c>
      <c r="H53" s="71">
        <f t="shared" si="5"/>
        <v>0</v>
      </c>
      <c r="I53" s="71">
        <f t="shared" si="5"/>
        <v>0</v>
      </c>
    </row>
    <row r="54" spans="1:9" ht="31.5">
      <c r="A54" s="46" t="s">
        <v>232</v>
      </c>
      <c r="B54" s="47" t="s">
        <v>74</v>
      </c>
      <c r="C54" s="48" t="s">
        <v>429</v>
      </c>
      <c r="D54" s="47"/>
      <c r="E54" s="71">
        <f>E55</f>
        <v>406</v>
      </c>
      <c r="F54" s="71">
        <f t="shared" si="5"/>
        <v>406</v>
      </c>
      <c r="G54" s="71">
        <f t="shared" si="5"/>
        <v>0</v>
      </c>
      <c r="H54" s="71">
        <f t="shared" si="5"/>
        <v>0</v>
      </c>
      <c r="I54" s="71">
        <f t="shared" si="5"/>
        <v>0</v>
      </c>
    </row>
    <row r="55" spans="1:9" ht="15.75">
      <c r="A55" s="46" t="s">
        <v>174</v>
      </c>
      <c r="B55" s="47" t="s">
        <v>74</v>
      </c>
      <c r="C55" s="48" t="s">
        <v>430</v>
      </c>
      <c r="D55" s="47"/>
      <c r="E55" s="71">
        <f>E56+E57+E58</f>
        <v>406</v>
      </c>
      <c r="F55" s="71">
        <f>F56+F57+F58</f>
        <v>406</v>
      </c>
      <c r="G55" s="71">
        <f>G56+G57+G58</f>
        <v>0</v>
      </c>
      <c r="H55" s="71">
        <f>H56+H57+H58</f>
        <v>0</v>
      </c>
      <c r="I55" s="71">
        <f>I56+I57+I58</f>
        <v>0</v>
      </c>
    </row>
    <row r="56" spans="1:9" ht="63">
      <c r="A56" s="46" t="s">
        <v>127</v>
      </c>
      <c r="B56" s="47" t="s">
        <v>74</v>
      </c>
      <c r="C56" s="48" t="s">
        <v>430</v>
      </c>
      <c r="D56" s="47" t="s">
        <v>128</v>
      </c>
      <c r="E56" s="71">
        <v>406</v>
      </c>
      <c r="F56" s="38">
        <v>406</v>
      </c>
      <c r="G56" s="38"/>
      <c r="H56" s="38"/>
      <c r="I56" s="105"/>
    </row>
    <row r="57" spans="1:9" ht="31.5" hidden="1">
      <c r="A57" s="46" t="s">
        <v>169</v>
      </c>
      <c r="B57" s="47" t="s">
        <v>74</v>
      </c>
      <c r="C57" s="48" t="s">
        <v>430</v>
      </c>
      <c r="D57" s="47" t="s">
        <v>129</v>
      </c>
      <c r="E57" s="71"/>
      <c r="F57" s="38"/>
      <c r="G57" s="38"/>
      <c r="H57" s="38"/>
      <c r="I57" s="105"/>
    </row>
    <row r="58" spans="1:9" ht="15.75" hidden="1">
      <c r="A58" s="46" t="s">
        <v>130</v>
      </c>
      <c r="B58" s="47" t="s">
        <v>74</v>
      </c>
      <c r="C58" s="48" t="s">
        <v>430</v>
      </c>
      <c r="D58" s="47" t="s">
        <v>131</v>
      </c>
      <c r="E58" s="71"/>
      <c r="F58" s="38"/>
      <c r="G58" s="38"/>
      <c r="H58" s="38"/>
      <c r="I58" s="105"/>
    </row>
    <row r="59" spans="1:9" ht="31.5" hidden="1">
      <c r="A59" s="46" t="s">
        <v>71</v>
      </c>
      <c r="B59" s="47" t="s">
        <v>74</v>
      </c>
      <c r="C59" s="48" t="s">
        <v>269</v>
      </c>
      <c r="D59" s="47"/>
      <c r="E59" s="71">
        <f>E64+E74+E60</f>
        <v>0</v>
      </c>
      <c r="F59" s="71">
        <f>F64+F74+F60</f>
        <v>0</v>
      </c>
      <c r="G59" s="71">
        <f>G64+G74+G60</f>
        <v>0</v>
      </c>
      <c r="H59" s="71">
        <f>H64+H74+H60</f>
        <v>0</v>
      </c>
      <c r="I59" s="105"/>
    </row>
    <row r="60" spans="1:9" ht="31.5" hidden="1">
      <c r="A60" s="46" t="s">
        <v>270</v>
      </c>
      <c r="B60" s="47" t="s">
        <v>74</v>
      </c>
      <c r="C60" s="48" t="s">
        <v>271</v>
      </c>
      <c r="D60" s="47"/>
      <c r="E60" s="71">
        <f>E61</f>
        <v>0</v>
      </c>
      <c r="F60" s="71">
        <f>F61</f>
        <v>0</v>
      </c>
      <c r="G60" s="71">
        <f>G61</f>
        <v>0</v>
      </c>
      <c r="H60" s="71">
        <f>H61</f>
        <v>0</v>
      </c>
      <c r="I60" s="105"/>
    </row>
    <row r="61" spans="1:9" ht="47.25" hidden="1">
      <c r="A61" s="46" t="s">
        <v>813</v>
      </c>
      <c r="B61" s="47" t="s">
        <v>74</v>
      </c>
      <c r="C61" s="48" t="s">
        <v>805</v>
      </c>
      <c r="D61" s="47"/>
      <c r="E61" s="71">
        <f>E62+E63</f>
        <v>0</v>
      </c>
      <c r="F61" s="71">
        <f>F62+F63</f>
        <v>0</v>
      </c>
      <c r="G61" s="71">
        <f>G62+G63</f>
        <v>0</v>
      </c>
      <c r="H61" s="71">
        <f>H62+H63</f>
        <v>0</v>
      </c>
      <c r="I61" s="105"/>
    </row>
    <row r="62" spans="1:9" ht="31.5" hidden="1">
      <c r="A62" s="46" t="s">
        <v>169</v>
      </c>
      <c r="B62" s="47" t="s">
        <v>74</v>
      </c>
      <c r="C62" s="48" t="s">
        <v>805</v>
      </c>
      <c r="D62" s="47" t="s">
        <v>129</v>
      </c>
      <c r="E62" s="71"/>
      <c r="F62" s="71"/>
      <c r="G62" s="71"/>
      <c r="H62" s="71"/>
      <c r="I62" s="105"/>
    </row>
    <row r="63" spans="1:9" ht="15.75" hidden="1">
      <c r="A63" s="46" t="s">
        <v>141</v>
      </c>
      <c r="B63" s="47" t="s">
        <v>74</v>
      </c>
      <c r="C63" s="48" t="s">
        <v>805</v>
      </c>
      <c r="D63" s="47" t="s">
        <v>140</v>
      </c>
      <c r="E63" s="71"/>
      <c r="F63" s="71"/>
      <c r="G63" s="71"/>
      <c r="H63" s="71"/>
      <c r="I63" s="105"/>
    </row>
    <row r="64" spans="1:9" ht="47.25">
      <c r="A64" s="46" t="s">
        <v>277</v>
      </c>
      <c r="B64" s="47" t="s">
        <v>74</v>
      </c>
      <c r="C64" s="48" t="s">
        <v>278</v>
      </c>
      <c r="D64" s="47"/>
      <c r="E64" s="71">
        <f>E65+E68+E71</f>
        <v>0</v>
      </c>
      <c r="F64" s="71">
        <f>F65+F68+F71</f>
        <v>0</v>
      </c>
      <c r="G64" s="71">
        <f>G65+G68+G71</f>
        <v>0</v>
      </c>
      <c r="H64" s="71">
        <f>H65+H68+H71</f>
        <v>0</v>
      </c>
      <c r="I64" s="71">
        <f>I65+I68+I71</f>
        <v>0</v>
      </c>
    </row>
    <row r="65" spans="1:9" ht="31.5">
      <c r="A65" s="46" t="s">
        <v>173</v>
      </c>
      <c r="B65" s="47" t="s">
        <v>74</v>
      </c>
      <c r="C65" s="48" t="s">
        <v>282</v>
      </c>
      <c r="D65" s="47"/>
      <c r="E65" s="71">
        <f>E66+E67</f>
        <v>0</v>
      </c>
      <c r="F65" s="71">
        <f>F66+F67</f>
        <v>0</v>
      </c>
      <c r="G65" s="71">
        <f>G66+G67</f>
        <v>0</v>
      </c>
      <c r="H65" s="71">
        <f>H66+H67</f>
        <v>0</v>
      </c>
      <c r="I65" s="71">
        <f>I66+I67</f>
        <v>0</v>
      </c>
    </row>
    <row r="66" spans="1:9" ht="63">
      <c r="A66" s="46" t="s">
        <v>127</v>
      </c>
      <c r="B66" s="47" t="s">
        <v>74</v>
      </c>
      <c r="C66" s="48" t="s">
        <v>282</v>
      </c>
      <c r="D66" s="47" t="s">
        <v>128</v>
      </c>
      <c r="E66" s="71">
        <v>-9.1538</v>
      </c>
      <c r="F66" s="38"/>
      <c r="G66" s="38"/>
      <c r="H66" s="38">
        <v>-9.1538</v>
      </c>
      <c r="I66" s="105"/>
    </row>
    <row r="67" spans="1:9" ht="31.5">
      <c r="A67" s="46" t="s">
        <v>169</v>
      </c>
      <c r="B67" s="47" t="s">
        <v>74</v>
      </c>
      <c r="C67" s="48" t="s">
        <v>282</v>
      </c>
      <c r="D67" s="47" t="s">
        <v>129</v>
      </c>
      <c r="E67" s="71">
        <v>9.1538</v>
      </c>
      <c r="F67" s="38"/>
      <c r="G67" s="38"/>
      <c r="H67" s="38">
        <v>9.1538</v>
      </c>
      <c r="I67" s="105"/>
    </row>
    <row r="68" spans="1:9" ht="47.25">
      <c r="A68" s="46" t="s">
        <v>175</v>
      </c>
      <c r="B68" s="47" t="s">
        <v>74</v>
      </c>
      <c r="C68" s="48" t="s">
        <v>280</v>
      </c>
      <c r="D68" s="47"/>
      <c r="E68" s="71">
        <f>E69+E70</f>
        <v>0</v>
      </c>
      <c r="F68" s="71">
        <f>F69+F70</f>
        <v>0</v>
      </c>
      <c r="G68" s="71">
        <f>G69+G70</f>
        <v>0</v>
      </c>
      <c r="H68" s="71">
        <f>H69+H70</f>
        <v>0</v>
      </c>
      <c r="I68" s="71">
        <f>I69+I70</f>
        <v>0</v>
      </c>
    </row>
    <row r="69" spans="1:9" ht="63">
      <c r="A69" s="46" t="s">
        <v>127</v>
      </c>
      <c r="B69" s="47" t="s">
        <v>74</v>
      </c>
      <c r="C69" s="48" t="s">
        <v>280</v>
      </c>
      <c r="D69" s="47" t="s">
        <v>128</v>
      </c>
      <c r="E69" s="71">
        <v>-43.194</v>
      </c>
      <c r="F69" s="38"/>
      <c r="G69" s="38"/>
      <c r="H69" s="38">
        <v>-43.194</v>
      </c>
      <c r="I69" s="105"/>
    </row>
    <row r="70" spans="1:9" ht="31.5">
      <c r="A70" s="46" t="s">
        <v>169</v>
      </c>
      <c r="B70" s="47" t="s">
        <v>74</v>
      </c>
      <c r="C70" s="48" t="s">
        <v>280</v>
      </c>
      <c r="D70" s="47" t="s">
        <v>129</v>
      </c>
      <c r="E70" s="71">
        <v>43.194</v>
      </c>
      <c r="F70" s="71"/>
      <c r="G70" s="71"/>
      <c r="H70" s="71">
        <v>43.194</v>
      </c>
      <c r="I70" s="105"/>
    </row>
    <row r="71" spans="1:9" ht="31.5">
      <c r="A71" s="46" t="s">
        <v>176</v>
      </c>
      <c r="B71" s="47" t="s">
        <v>74</v>
      </c>
      <c r="C71" s="48" t="s">
        <v>281</v>
      </c>
      <c r="D71" s="47"/>
      <c r="E71" s="71">
        <f>E72+E73</f>
        <v>0</v>
      </c>
      <c r="F71" s="71">
        <f>F72+F73</f>
        <v>0</v>
      </c>
      <c r="G71" s="71">
        <f>G72+G73</f>
        <v>0</v>
      </c>
      <c r="H71" s="71">
        <f>H72+H73</f>
        <v>0</v>
      </c>
      <c r="I71" s="71">
        <f>I72+I73</f>
        <v>0</v>
      </c>
    </row>
    <row r="72" spans="1:9" ht="63">
      <c r="A72" s="46" t="s">
        <v>127</v>
      </c>
      <c r="B72" s="47" t="s">
        <v>74</v>
      </c>
      <c r="C72" s="48" t="s">
        <v>281</v>
      </c>
      <c r="D72" s="47" t="s">
        <v>128</v>
      </c>
      <c r="E72" s="71">
        <v>13.262</v>
      </c>
      <c r="F72" s="38"/>
      <c r="G72" s="38"/>
      <c r="H72" s="38">
        <v>13.262</v>
      </c>
      <c r="I72" s="105"/>
    </row>
    <row r="73" spans="1:9" ht="15" customHeight="1">
      <c r="A73" s="46" t="s">
        <v>169</v>
      </c>
      <c r="B73" s="47" t="s">
        <v>74</v>
      </c>
      <c r="C73" s="48" t="s">
        <v>281</v>
      </c>
      <c r="D73" s="47" t="s">
        <v>129</v>
      </c>
      <c r="E73" s="71">
        <v>-13.262</v>
      </c>
      <c r="F73" s="38"/>
      <c r="G73" s="38"/>
      <c r="H73" s="38">
        <v>-13.262</v>
      </c>
      <c r="I73" s="105"/>
    </row>
    <row r="74" spans="1:9" ht="31.5" hidden="1">
      <c r="A74" s="46" t="s">
        <v>779</v>
      </c>
      <c r="B74" s="47" t="s">
        <v>74</v>
      </c>
      <c r="C74" s="48" t="s">
        <v>771</v>
      </c>
      <c r="D74" s="47"/>
      <c r="E74" s="71">
        <f>E75</f>
        <v>0</v>
      </c>
      <c r="F74" s="71">
        <f>F75</f>
        <v>0</v>
      </c>
      <c r="G74" s="71">
        <f>G75</f>
        <v>0</v>
      </c>
      <c r="H74" s="71">
        <f>H75</f>
        <v>0</v>
      </c>
      <c r="I74" s="105"/>
    </row>
    <row r="75" spans="1:9" ht="31.5" hidden="1">
      <c r="A75" s="46" t="s">
        <v>780</v>
      </c>
      <c r="B75" s="47" t="s">
        <v>74</v>
      </c>
      <c r="C75" s="48" t="s">
        <v>770</v>
      </c>
      <c r="D75" s="47"/>
      <c r="E75" s="71">
        <f>E76</f>
        <v>0</v>
      </c>
      <c r="F75" s="71"/>
      <c r="G75" s="71">
        <f>G76</f>
        <v>0</v>
      </c>
      <c r="H75" s="71"/>
      <c r="I75" s="105"/>
    </row>
    <row r="76" spans="1:9" ht="31.5" hidden="1">
      <c r="A76" s="46" t="s">
        <v>169</v>
      </c>
      <c r="B76" s="47" t="s">
        <v>74</v>
      </c>
      <c r="C76" s="48" t="s">
        <v>770</v>
      </c>
      <c r="D76" s="47" t="s">
        <v>129</v>
      </c>
      <c r="E76" s="71"/>
      <c r="F76" s="71"/>
      <c r="G76" s="71"/>
      <c r="H76" s="71"/>
      <c r="I76" s="105"/>
    </row>
    <row r="77" spans="1:9" ht="63">
      <c r="A77" s="46" t="s">
        <v>286</v>
      </c>
      <c r="B77" s="47" t="s">
        <v>74</v>
      </c>
      <c r="C77" s="48" t="s">
        <v>287</v>
      </c>
      <c r="D77" s="47"/>
      <c r="E77" s="71">
        <f>E78</f>
        <v>3300</v>
      </c>
      <c r="F77" s="71">
        <f>F78</f>
        <v>3300</v>
      </c>
      <c r="G77" s="71">
        <f>G78</f>
        <v>0</v>
      </c>
      <c r="H77" s="71">
        <f>H78</f>
        <v>0</v>
      </c>
      <c r="I77" s="71">
        <f>I78</f>
        <v>0</v>
      </c>
    </row>
    <row r="78" spans="1:9" ht="31.5">
      <c r="A78" s="46" t="s">
        <v>327</v>
      </c>
      <c r="B78" s="47" t="s">
        <v>74</v>
      </c>
      <c r="C78" s="48" t="s">
        <v>328</v>
      </c>
      <c r="D78" s="47"/>
      <c r="E78" s="71">
        <f>E79+E81</f>
        <v>3300</v>
      </c>
      <c r="F78" s="71">
        <f>F79+F81</f>
        <v>3300</v>
      </c>
      <c r="G78" s="71">
        <f>G79+G81</f>
        <v>0</v>
      </c>
      <c r="H78" s="71">
        <f>H79+H81</f>
        <v>0</v>
      </c>
      <c r="I78" s="71">
        <f>I79+I81</f>
        <v>0</v>
      </c>
    </row>
    <row r="79" spans="1:9" ht="31.5">
      <c r="A79" s="46" t="s">
        <v>177</v>
      </c>
      <c r="B79" s="47" t="s">
        <v>74</v>
      </c>
      <c r="C79" s="48" t="s">
        <v>331</v>
      </c>
      <c r="D79" s="47"/>
      <c r="E79" s="71">
        <f>E80</f>
        <v>3300</v>
      </c>
      <c r="F79" s="71">
        <f>F80</f>
        <v>3300</v>
      </c>
      <c r="G79" s="71">
        <f>G80</f>
        <v>0</v>
      </c>
      <c r="H79" s="71">
        <f>H80</f>
        <v>0</v>
      </c>
      <c r="I79" s="71">
        <f>I80</f>
        <v>0</v>
      </c>
    </row>
    <row r="80" spans="1:9" ht="31.5">
      <c r="A80" s="46" t="s">
        <v>169</v>
      </c>
      <c r="B80" s="47" t="s">
        <v>74</v>
      </c>
      <c r="C80" s="48" t="s">
        <v>331</v>
      </c>
      <c r="D80" s="47" t="s">
        <v>129</v>
      </c>
      <c r="E80" s="71">
        <v>3300</v>
      </c>
      <c r="F80" s="38">
        <v>3300</v>
      </c>
      <c r="G80" s="38"/>
      <c r="H80" s="38"/>
      <c r="I80" s="105"/>
    </row>
    <row r="81" spans="1:9" ht="15.75" hidden="1">
      <c r="A81" s="46" t="s">
        <v>120</v>
      </c>
      <c r="B81" s="47" t="s">
        <v>74</v>
      </c>
      <c r="C81" s="48" t="s">
        <v>332</v>
      </c>
      <c r="D81" s="47"/>
      <c r="E81" s="71">
        <f>E82+E83</f>
        <v>0</v>
      </c>
      <c r="F81" s="71">
        <f>F82+F83</f>
        <v>0</v>
      </c>
      <c r="G81" s="71">
        <f>G82+G83</f>
        <v>0</v>
      </c>
      <c r="H81" s="71">
        <f>H82+H83</f>
        <v>0</v>
      </c>
      <c r="I81" s="105"/>
    </row>
    <row r="82" spans="1:9" ht="31.5" hidden="1">
      <c r="A82" s="46" t="s">
        <v>169</v>
      </c>
      <c r="B82" s="47" t="s">
        <v>74</v>
      </c>
      <c r="C82" s="48" t="s">
        <v>332</v>
      </c>
      <c r="D82" s="47" t="s">
        <v>129</v>
      </c>
      <c r="E82" s="71"/>
      <c r="F82" s="38"/>
      <c r="G82" s="38"/>
      <c r="H82" s="38"/>
      <c r="I82" s="105"/>
    </row>
    <row r="83" spans="1:9" ht="15.75" hidden="1">
      <c r="A83" s="46" t="s">
        <v>130</v>
      </c>
      <c r="B83" s="47" t="s">
        <v>74</v>
      </c>
      <c r="C83" s="48" t="s">
        <v>332</v>
      </c>
      <c r="D83" s="47" t="s">
        <v>131</v>
      </c>
      <c r="E83" s="71"/>
      <c r="F83" s="71"/>
      <c r="G83" s="71"/>
      <c r="H83" s="71"/>
      <c r="I83" s="105"/>
    </row>
    <row r="84" spans="1:9" s="45" customFormat="1" ht="15.75" hidden="1">
      <c r="A84" s="41" t="s">
        <v>44</v>
      </c>
      <c r="B84" s="42" t="s">
        <v>45</v>
      </c>
      <c r="C84" s="43"/>
      <c r="D84" s="42"/>
      <c r="E84" s="70">
        <f>E85</f>
        <v>0</v>
      </c>
      <c r="F84" s="70">
        <f aca="true" t="shared" si="6" ref="F84:H88">F85</f>
        <v>0</v>
      </c>
      <c r="G84" s="70">
        <f t="shared" si="6"/>
        <v>0</v>
      </c>
      <c r="H84" s="70">
        <f t="shared" si="6"/>
        <v>0</v>
      </c>
      <c r="I84" s="77"/>
    </row>
    <row r="85" spans="1:9" ht="15.75" hidden="1">
      <c r="A85" s="46" t="s">
        <v>47</v>
      </c>
      <c r="B85" s="47" t="s">
        <v>46</v>
      </c>
      <c r="C85" s="48"/>
      <c r="D85" s="47"/>
      <c r="E85" s="71">
        <f>E86</f>
        <v>0</v>
      </c>
      <c r="F85" s="71">
        <f t="shared" si="6"/>
        <v>0</v>
      </c>
      <c r="G85" s="71">
        <f t="shared" si="6"/>
        <v>0</v>
      </c>
      <c r="H85" s="71">
        <f t="shared" si="6"/>
        <v>0</v>
      </c>
      <c r="I85" s="105"/>
    </row>
    <row r="86" spans="1:9" ht="31.5" hidden="1">
      <c r="A86" s="46" t="s">
        <v>71</v>
      </c>
      <c r="B86" s="47" t="s">
        <v>46</v>
      </c>
      <c r="C86" s="48" t="s">
        <v>269</v>
      </c>
      <c r="D86" s="47"/>
      <c r="E86" s="71">
        <f>E87</f>
        <v>0</v>
      </c>
      <c r="F86" s="71">
        <f t="shared" si="6"/>
        <v>0</v>
      </c>
      <c r="G86" s="71">
        <f t="shared" si="6"/>
        <v>0</v>
      </c>
      <c r="H86" s="71">
        <f t="shared" si="6"/>
        <v>0</v>
      </c>
      <c r="I86" s="105"/>
    </row>
    <row r="87" spans="1:9" ht="47.25" hidden="1">
      <c r="A87" s="46" t="s">
        <v>277</v>
      </c>
      <c r="B87" s="47" t="s">
        <v>46</v>
      </c>
      <c r="C87" s="48" t="s">
        <v>278</v>
      </c>
      <c r="D87" s="47"/>
      <c r="E87" s="71">
        <f>E88</f>
        <v>0</v>
      </c>
      <c r="F87" s="71">
        <f t="shared" si="6"/>
        <v>0</v>
      </c>
      <c r="G87" s="71">
        <f t="shared" si="6"/>
        <v>0</v>
      </c>
      <c r="H87" s="71">
        <f t="shared" si="6"/>
        <v>0</v>
      </c>
      <c r="I87" s="105"/>
    </row>
    <row r="88" spans="1:9" ht="31.5" hidden="1">
      <c r="A88" s="46" t="s">
        <v>60</v>
      </c>
      <c r="B88" s="47" t="s">
        <v>46</v>
      </c>
      <c r="C88" s="48" t="s">
        <v>279</v>
      </c>
      <c r="D88" s="47"/>
      <c r="E88" s="71">
        <f>E89</f>
        <v>0</v>
      </c>
      <c r="F88" s="71">
        <f t="shared" si="6"/>
        <v>0</v>
      </c>
      <c r="G88" s="71">
        <f t="shared" si="6"/>
        <v>0</v>
      </c>
      <c r="H88" s="71">
        <f t="shared" si="6"/>
        <v>0</v>
      </c>
      <c r="I88" s="105"/>
    </row>
    <row r="89" spans="1:9" ht="15.75" hidden="1">
      <c r="A89" s="46" t="s">
        <v>2</v>
      </c>
      <c r="B89" s="47" t="s">
        <v>46</v>
      </c>
      <c r="C89" s="48" t="s">
        <v>279</v>
      </c>
      <c r="D89" s="47" t="s">
        <v>139</v>
      </c>
      <c r="E89" s="71"/>
      <c r="F89" s="38"/>
      <c r="G89" s="38"/>
      <c r="H89" s="38"/>
      <c r="I89" s="105"/>
    </row>
    <row r="90" spans="1:9" s="45" customFormat="1" ht="31.5" hidden="1">
      <c r="A90" s="41" t="s">
        <v>95</v>
      </c>
      <c r="B90" s="42" t="s">
        <v>96</v>
      </c>
      <c r="C90" s="43"/>
      <c r="D90" s="42"/>
      <c r="E90" s="70">
        <f aca="true" t="shared" si="7" ref="E90:H91">E91</f>
        <v>0</v>
      </c>
      <c r="F90" s="70">
        <f t="shared" si="7"/>
        <v>0</v>
      </c>
      <c r="G90" s="70">
        <f t="shared" si="7"/>
        <v>0</v>
      </c>
      <c r="H90" s="70">
        <f t="shared" si="7"/>
        <v>0</v>
      </c>
      <c r="I90" s="77"/>
    </row>
    <row r="91" spans="1:9" ht="31.5" hidden="1">
      <c r="A91" s="46" t="s">
        <v>119</v>
      </c>
      <c r="B91" s="47" t="s">
        <v>42</v>
      </c>
      <c r="C91" s="48"/>
      <c r="D91" s="47"/>
      <c r="E91" s="71">
        <f t="shared" si="7"/>
        <v>0</v>
      </c>
      <c r="F91" s="71">
        <f t="shared" si="7"/>
        <v>0</v>
      </c>
      <c r="G91" s="71">
        <f t="shared" si="7"/>
        <v>0</v>
      </c>
      <c r="H91" s="71">
        <f t="shared" si="7"/>
        <v>0</v>
      </c>
      <c r="I91" s="105"/>
    </row>
    <row r="92" spans="1:9" ht="47.25" hidden="1">
      <c r="A92" s="46" t="s">
        <v>313</v>
      </c>
      <c r="B92" s="47" t="s">
        <v>42</v>
      </c>
      <c r="C92" s="48" t="s">
        <v>314</v>
      </c>
      <c r="D92" s="47"/>
      <c r="E92" s="71">
        <f>E93+E98</f>
        <v>0</v>
      </c>
      <c r="F92" s="71">
        <f>F93+F98</f>
        <v>0</v>
      </c>
      <c r="G92" s="71">
        <f>G93+G98</f>
        <v>0</v>
      </c>
      <c r="H92" s="71">
        <f>H93+H98</f>
        <v>0</v>
      </c>
      <c r="I92" s="105"/>
    </row>
    <row r="93" spans="1:9" ht="47.25" hidden="1">
      <c r="A93" s="46" t="s">
        <v>343</v>
      </c>
      <c r="B93" s="47" t="s">
        <v>42</v>
      </c>
      <c r="C93" s="48" t="s">
        <v>317</v>
      </c>
      <c r="D93" s="47"/>
      <c r="E93" s="71">
        <f>E94</f>
        <v>0</v>
      </c>
      <c r="F93" s="71">
        <f>F94</f>
        <v>0</v>
      </c>
      <c r="G93" s="71">
        <f>G94</f>
        <v>0</v>
      </c>
      <c r="H93" s="71">
        <f>H94</f>
        <v>0</v>
      </c>
      <c r="I93" s="105"/>
    </row>
    <row r="94" spans="1:9" ht="15.75" hidden="1">
      <c r="A94" s="46" t="s">
        <v>34</v>
      </c>
      <c r="B94" s="47" t="s">
        <v>42</v>
      </c>
      <c r="C94" s="48" t="s">
        <v>318</v>
      </c>
      <c r="D94" s="47"/>
      <c r="E94" s="71">
        <f>E95+E96+E97</f>
        <v>0</v>
      </c>
      <c r="F94" s="71">
        <f>F95+F96+F97</f>
        <v>0</v>
      </c>
      <c r="G94" s="71">
        <f>G95+G96+G97</f>
        <v>0</v>
      </c>
      <c r="H94" s="71">
        <f>H95+H96+H97</f>
        <v>0</v>
      </c>
      <c r="I94" s="105"/>
    </row>
    <row r="95" spans="1:9" ht="63" hidden="1">
      <c r="A95" s="46" t="s">
        <v>127</v>
      </c>
      <c r="B95" s="47" t="s">
        <v>42</v>
      </c>
      <c r="C95" s="48" t="s">
        <v>318</v>
      </c>
      <c r="D95" s="47" t="s">
        <v>128</v>
      </c>
      <c r="E95" s="71"/>
      <c r="F95" s="38"/>
      <c r="G95" s="38"/>
      <c r="H95" s="38"/>
      <c r="I95" s="105"/>
    </row>
    <row r="96" spans="1:9" ht="31.5" hidden="1">
      <c r="A96" s="46" t="s">
        <v>169</v>
      </c>
      <c r="B96" s="47" t="s">
        <v>42</v>
      </c>
      <c r="C96" s="48" t="s">
        <v>318</v>
      </c>
      <c r="D96" s="47" t="s">
        <v>129</v>
      </c>
      <c r="E96" s="71"/>
      <c r="F96" s="38"/>
      <c r="G96" s="38"/>
      <c r="H96" s="38"/>
      <c r="I96" s="105"/>
    </row>
    <row r="97" spans="1:9" ht="15.75" hidden="1">
      <c r="A97" s="46" t="s">
        <v>130</v>
      </c>
      <c r="B97" s="47" t="s">
        <v>42</v>
      </c>
      <c r="C97" s="48" t="s">
        <v>318</v>
      </c>
      <c r="D97" s="47" t="s">
        <v>131</v>
      </c>
      <c r="E97" s="71"/>
      <c r="F97" s="38"/>
      <c r="G97" s="38"/>
      <c r="H97" s="38"/>
      <c r="I97" s="105"/>
    </row>
    <row r="98" spans="1:9" ht="47.25" hidden="1">
      <c r="A98" s="46" t="s">
        <v>383</v>
      </c>
      <c r="B98" s="47" t="s">
        <v>42</v>
      </c>
      <c r="C98" s="48" t="s">
        <v>384</v>
      </c>
      <c r="D98" s="47"/>
      <c r="E98" s="71">
        <f>E99+E101</f>
        <v>0</v>
      </c>
      <c r="F98" s="71">
        <f>F99+F101</f>
        <v>0</v>
      </c>
      <c r="G98" s="71">
        <f>G99+G101</f>
        <v>0</v>
      </c>
      <c r="H98" s="71">
        <f>H99+H101</f>
        <v>0</v>
      </c>
      <c r="I98" s="105"/>
    </row>
    <row r="99" spans="1:9" ht="31.5" hidden="1">
      <c r="A99" s="46" t="s">
        <v>409</v>
      </c>
      <c r="B99" s="47" t="s">
        <v>42</v>
      </c>
      <c r="C99" s="48" t="s">
        <v>385</v>
      </c>
      <c r="D99" s="47"/>
      <c r="E99" s="71">
        <f>E100</f>
        <v>0</v>
      </c>
      <c r="F99" s="71">
        <f>F100</f>
        <v>0</v>
      </c>
      <c r="G99" s="71">
        <f>G100</f>
        <v>0</v>
      </c>
      <c r="H99" s="71">
        <f>H100</f>
        <v>0</v>
      </c>
      <c r="I99" s="105"/>
    </row>
    <row r="100" spans="1:9" ht="31.5" hidden="1">
      <c r="A100" s="46" t="s">
        <v>169</v>
      </c>
      <c r="B100" s="47" t="s">
        <v>42</v>
      </c>
      <c r="C100" s="48" t="s">
        <v>385</v>
      </c>
      <c r="D100" s="47" t="s">
        <v>129</v>
      </c>
      <c r="E100" s="71"/>
      <c r="F100" s="38"/>
      <c r="G100" s="38"/>
      <c r="H100" s="38"/>
      <c r="I100" s="105"/>
    </row>
    <row r="101" spans="1:9" ht="15.75" hidden="1">
      <c r="A101" s="46" t="s">
        <v>719</v>
      </c>
      <c r="B101" s="47" t="s">
        <v>42</v>
      </c>
      <c r="C101" s="48" t="s">
        <v>723</v>
      </c>
      <c r="D101" s="47"/>
      <c r="E101" s="71">
        <f>E102</f>
        <v>0</v>
      </c>
      <c r="F101" s="71">
        <f>F102</f>
        <v>0</v>
      </c>
      <c r="G101" s="71">
        <f>G102</f>
        <v>0</v>
      </c>
      <c r="H101" s="71">
        <f>H102</f>
        <v>0</v>
      </c>
      <c r="I101" s="105"/>
    </row>
    <row r="102" spans="1:9" ht="31.5" hidden="1">
      <c r="A102" s="46" t="s">
        <v>169</v>
      </c>
      <c r="B102" s="47" t="s">
        <v>42</v>
      </c>
      <c r="C102" s="48" t="s">
        <v>723</v>
      </c>
      <c r="D102" s="47" t="s">
        <v>129</v>
      </c>
      <c r="E102" s="71"/>
      <c r="F102" s="71"/>
      <c r="G102" s="71"/>
      <c r="H102" s="71"/>
      <c r="I102" s="105"/>
    </row>
    <row r="103" spans="1:9" ht="47.25" hidden="1">
      <c r="A103" s="46" t="s">
        <v>344</v>
      </c>
      <c r="B103" s="47" t="s">
        <v>42</v>
      </c>
      <c r="C103" s="48" t="s">
        <v>321</v>
      </c>
      <c r="D103" s="47"/>
      <c r="E103" s="71">
        <f>E104</f>
        <v>0</v>
      </c>
      <c r="F103" s="71">
        <f aca="true" t="shared" si="8" ref="F103:H104">F104</f>
        <v>0</v>
      </c>
      <c r="G103" s="71">
        <f t="shared" si="8"/>
        <v>0</v>
      </c>
      <c r="H103" s="71">
        <f t="shared" si="8"/>
        <v>0</v>
      </c>
      <c r="I103" s="105"/>
    </row>
    <row r="104" spans="1:9" ht="15.75" hidden="1">
      <c r="A104" s="46" t="s">
        <v>34</v>
      </c>
      <c r="B104" s="47" t="s">
        <v>42</v>
      </c>
      <c r="C104" s="48" t="s">
        <v>322</v>
      </c>
      <c r="D104" s="47"/>
      <c r="E104" s="71">
        <f>E105</f>
        <v>0</v>
      </c>
      <c r="F104" s="71">
        <f t="shared" si="8"/>
        <v>0</v>
      </c>
      <c r="G104" s="71">
        <f t="shared" si="8"/>
        <v>0</v>
      </c>
      <c r="H104" s="71">
        <f t="shared" si="8"/>
        <v>0</v>
      </c>
      <c r="I104" s="105"/>
    </row>
    <row r="105" spans="1:9" ht="31.5" hidden="1">
      <c r="A105" s="46" t="s">
        <v>169</v>
      </c>
      <c r="B105" s="47" t="s">
        <v>42</v>
      </c>
      <c r="C105" s="48" t="s">
        <v>322</v>
      </c>
      <c r="D105" s="47" t="s">
        <v>129</v>
      </c>
      <c r="E105" s="71"/>
      <c r="F105" s="38"/>
      <c r="G105" s="38"/>
      <c r="H105" s="38"/>
      <c r="I105" s="105"/>
    </row>
    <row r="106" spans="1:9" s="45" customFormat="1" ht="15.75">
      <c r="A106" s="41" t="s">
        <v>97</v>
      </c>
      <c r="B106" s="42" t="s">
        <v>98</v>
      </c>
      <c r="C106" s="43"/>
      <c r="D106" s="42"/>
      <c r="E106" s="70">
        <f>E107+E136+E141+E152</f>
        <v>4063.43</v>
      </c>
      <c r="F106" s="70">
        <f>F107+F136+F141+F152</f>
        <v>0</v>
      </c>
      <c r="G106" s="70">
        <f>G107+G136+G141+G152</f>
        <v>2555.43</v>
      </c>
      <c r="H106" s="70">
        <f>H107+H136+H141+H152</f>
        <v>0</v>
      </c>
      <c r="I106" s="70">
        <f>I107+I136+I141+I152</f>
        <v>1508</v>
      </c>
    </row>
    <row r="107" spans="1:9" ht="15.75">
      <c r="A107" s="46" t="s">
        <v>30</v>
      </c>
      <c r="B107" s="47" t="s">
        <v>29</v>
      </c>
      <c r="C107" s="48"/>
      <c r="D107" s="47"/>
      <c r="E107" s="71">
        <f>E108+E132</f>
        <v>0</v>
      </c>
      <c r="F107" s="71">
        <f>F108+F132</f>
        <v>0</v>
      </c>
      <c r="G107" s="71">
        <f>G108+G132</f>
        <v>0</v>
      </c>
      <c r="H107" s="71">
        <f>H108+H132</f>
        <v>0</v>
      </c>
      <c r="I107" s="105"/>
    </row>
    <row r="108" spans="1:9" ht="47.25">
      <c r="A108" s="46" t="s">
        <v>68</v>
      </c>
      <c r="B108" s="47" t="s">
        <v>29</v>
      </c>
      <c r="C108" s="48" t="s">
        <v>253</v>
      </c>
      <c r="D108" s="47"/>
      <c r="E108" s="71">
        <f>E109+E122+E126</f>
        <v>0</v>
      </c>
      <c r="F108" s="71">
        <f>F109+F122+F126</f>
        <v>0</v>
      </c>
      <c r="G108" s="71">
        <f>G109+G122+G126</f>
        <v>0</v>
      </c>
      <c r="H108" s="71">
        <f>H109+H122+H126</f>
        <v>0</v>
      </c>
      <c r="I108" s="105"/>
    </row>
    <row r="109" spans="1:9" ht="31.5">
      <c r="A109" s="49" t="s">
        <v>397</v>
      </c>
      <c r="B109" s="47" t="s">
        <v>29</v>
      </c>
      <c r="C109" s="50" t="s">
        <v>386</v>
      </c>
      <c r="D109" s="51"/>
      <c r="E109" s="81">
        <f>E110+E113+E116+E119</f>
        <v>0</v>
      </c>
      <c r="F109" s="81">
        <f>F110+F113+F116+F119</f>
        <v>0</v>
      </c>
      <c r="G109" s="81">
        <f>G110+G113+G116+G119</f>
        <v>0</v>
      </c>
      <c r="H109" s="81">
        <f>H110+H113+H116+H119</f>
        <v>0</v>
      </c>
      <c r="I109" s="105"/>
    </row>
    <row r="110" spans="1:9" ht="47.25" hidden="1">
      <c r="A110" s="46" t="s">
        <v>398</v>
      </c>
      <c r="B110" s="47" t="s">
        <v>29</v>
      </c>
      <c r="C110" s="48" t="s">
        <v>387</v>
      </c>
      <c r="D110" s="47"/>
      <c r="E110" s="71">
        <f>E111</f>
        <v>0</v>
      </c>
      <c r="F110" s="71">
        <f aca="true" t="shared" si="9" ref="F110:H111">F111</f>
        <v>0</v>
      </c>
      <c r="G110" s="71">
        <f t="shared" si="9"/>
        <v>0</v>
      </c>
      <c r="H110" s="71">
        <f t="shared" si="9"/>
        <v>0</v>
      </c>
      <c r="I110" s="105"/>
    </row>
    <row r="111" spans="1:9" ht="15.75" hidden="1">
      <c r="A111" s="46" t="s">
        <v>31</v>
      </c>
      <c r="B111" s="47" t="s">
        <v>29</v>
      </c>
      <c r="C111" s="48" t="s">
        <v>388</v>
      </c>
      <c r="D111" s="47"/>
      <c r="E111" s="71">
        <f>E112</f>
        <v>0</v>
      </c>
      <c r="F111" s="71">
        <f t="shared" si="9"/>
        <v>0</v>
      </c>
      <c r="G111" s="71">
        <f t="shared" si="9"/>
        <v>0</v>
      </c>
      <c r="H111" s="71">
        <f t="shared" si="9"/>
        <v>0</v>
      </c>
      <c r="I111" s="105"/>
    </row>
    <row r="112" spans="1:9" ht="15.75" hidden="1">
      <c r="A112" s="46" t="s">
        <v>130</v>
      </c>
      <c r="B112" s="47" t="s">
        <v>29</v>
      </c>
      <c r="C112" s="48" t="s">
        <v>388</v>
      </c>
      <c r="D112" s="47" t="s">
        <v>131</v>
      </c>
      <c r="E112" s="71"/>
      <c r="F112" s="38"/>
      <c r="G112" s="38"/>
      <c r="H112" s="38"/>
      <c r="I112" s="105"/>
    </row>
    <row r="113" spans="1:9" ht="31.5">
      <c r="A113" s="46" t="s">
        <v>399</v>
      </c>
      <c r="B113" s="47" t="s">
        <v>29</v>
      </c>
      <c r="C113" s="48" t="s">
        <v>400</v>
      </c>
      <c r="D113" s="47"/>
      <c r="E113" s="71">
        <f>E114</f>
        <v>-275</v>
      </c>
      <c r="F113" s="71">
        <f aca="true" t="shared" si="10" ref="F113:H114">F114</f>
        <v>0</v>
      </c>
      <c r="G113" s="71">
        <f t="shared" si="10"/>
        <v>0</v>
      </c>
      <c r="H113" s="71">
        <f t="shared" si="10"/>
        <v>-275</v>
      </c>
      <c r="I113" s="105"/>
    </row>
    <row r="114" spans="1:9" ht="15.75">
      <c r="A114" s="46" t="s">
        <v>31</v>
      </c>
      <c r="B114" s="47" t="s">
        <v>29</v>
      </c>
      <c r="C114" s="48" t="s">
        <v>407</v>
      </c>
      <c r="D114" s="47"/>
      <c r="E114" s="71">
        <f>E115</f>
        <v>-275</v>
      </c>
      <c r="F114" s="71">
        <f t="shared" si="10"/>
        <v>0</v>
      </c>
      <c r="G114" s="71">
        <f t="shared" si="10"/>
        <v>0</v>
      </c>
      <c r="H114" s="71">
        <f t="shared" si="10"/>
        <v>-275</v>
      </c>
      <c r="I114" s="105"/>
    </row>
    <row r="115" spans="1:9" ht="15.75">
      <c r="A115" s="46" t="s">
        <v>130</v>
      </c>
      <c r="B115" s="47" t="s">
        <v>29</v>
      </c>
      <c r="C115" s="48" t="s">
        <v>407</v>
      </c>
      <c r="D115" s="47" t="s">
        <v>131</v>
      </c>
      <c r="E115" s="71">
        <v>-275</v>
      </c>
      <c r="F115" s="38"/>
      <c r="G115" s="38"/>
      <c r="H115" s="38">
        <v>-275</v>
      </c>
      <c r="I115" s="105"/>
    </row>
    <row r="116" spans="1:9" ht="31.5" hidden="1">
      <c r="A116" s="46" t="s">
        <v>337</v>
      </c>
      <c r="B116" s="47" t="s">
        <v>29</v>
      </c>
      <c r="C116" s="48" t="s">
        <v>401</v>
      </c>
      <c r="D116" s="47"/>
      <c r="E116" s="71">
        <f>E117</f>
        <v>0</v>
      </c>
      <c r="F116" s="71">
        <f aca="true" t="shared" si="11" ref="F116:H117">F117</f>
        <v>0</v>
      </c>
      <c r="G116" s="71">
        <f t="shared" si="11"/>
        <v>0</v>
      </c>
      <c r="H116" s="71">
        <f t="shared" si="11"/>
        <v>0</v>
      </c>
      <c r="I116" s="105"/>
    </row>
    <row r="117" spans="1:9" ht="31.5" hidden="1">
      <c r="A117" s="46" t="s">
        <v>133</v>
      </c>
      <c r="B117" s="47" t="s">
        <v>29</v>
      </c>
      <c r="C117" s="48" t="s">
        <v>402</v>
      </c>
      <c r="D117" s="47"/>
      <c r="E117" s="71">
        <f>E118</f>
        <v>0</v>
      </c>
      <c r="F117" s="71">
        <f t="shared" si="11"/>
        <v>0</v>
      </c>
      <c r="G117" s="71">
        <f t="shared" si="11"/>
        <v>0</v>
      </c>
      <c r="H117" s="71">
        <f t="shared" si="11"/>
        <v>0</v>
      </c>
      <c r="I117" s="105"/>
    </row>
    <row r="118" spans="1:9" ht="31.5" hidden="1">
      <c r="A118" s="46" t="s">
        <v>136</v>
      </c>
      <c r="B118" s="47" t="s">
        <v>29</v>
      </c>
      <c r="C118" s="48" t="s">
        <v>402</v>
      </c>
      <c r="D118" s="47" t="s">
        <v>137</v>
      </c>
      <c r="E118" s="71"/>
      <c r="F118" s="38"/>
      <c r="G118" s="38"/>
      <c r="H118" s="38"/>
      <c r="I118" s="105"/>
    </row>
    <row r="119" spans="1:9" ht="63">
      <c r="A119" s="46" t="s">
        <v>338</v>
      </c>
      <c r="B119" s="47" t="s">
        <v>29</v>
      </c>
      <c r="C119" s="48" t="s">
        <v>403</v>
      </c>
      <c r="D119" s="47"/>
      <c r="E119" s="71">
        <f>E120</f>
        <v>275</v>
      </c>
      <c r="F119" s="71">
        <f aca="true" t="shared" si="12" ref="F119:H120">F120</f>
        <v>0</v>
      </c>
      <c r="G119" s="71">
        <f t="shared" si="12"/>
        <v>0</v>
      </c>
      <c r="H119" s="71">
        <f t="shared" si="12"/>
        <v>275</v>
      </c>
      <c r="I119" s="105"/>
    </row>
    <row r="120" spans="1:9" ht="15.75">
      <c r="A120" s="46" t="s">
        <v>31</v>
      </c>
      <c r="B120" s="47" t="s">
        <v>29</v>
      </c>
      <c r="C120" s="48" t="s">
        <v>408</v>
      </c>
      <c r="D120" s="47"/>
      <c r="E120" s="71">
        <f>E121</f>
        <v>275</v>
      </c>
      <c r="F120" s="71">
        <f t="shared" si="12"/>
        <v>0</v>
      </c>
      <c r="G120" s="71">
        <f t="shared" si="12"/>
        <v>0</v>
      </c>
      <c r="H120" s="71">
        <f t="shared" si="12"/>
        <v>275</v>
      </c>
      <c r="I120" s="105"/>
    </row>
    <row r="121" spans="1:9" ht="15" customHeight="1">
      <c r="A121" s="46" t="s">
        <v>169</v>
      </c>
      <c r="B121" s="47" t="s">
        <v>29</v>
      </c>
      <c r="C121" s="48" t="s">
        <v>408</v>
      </c>
      <c r="D121" s="47" t="s">
        <v>129</v>
      </c>
      <c r="E121" s="71">
        <v>275</v>
      </c>
      <c r="F121" s="38"/>
      <c r="G121" s="38"/>
      <c r="H121" s="38">
        <v>275</v>
      </c>
      <c r="I121" s="105"/>
    </row>
    <row r="122" spans="1:9" ht="15.75" hidden="1">
      <c r="A122" s="46" t="s">
        <v>392</v>
      </c>
      <c r="B122" s="47" t="s">
        <v>29</v>
      </c>
      <c r="C122" s="48" t="s">
        <v>389</v>
      </c>
      <c r="D122" s="47"/>
      <c r="E122" s="71">
        <f>E123</f>
        <v>0</v>
      </c>
      <c r="F122" s="71">
        <f aca="true" t="shared" si="13" ref="F122:H124">F123</f>
        <v>0</v>
      </c>
      <c r="G122" s="71">
        <f t="shared" si="13"/>
        <v>0</v>
      </c>
      <c r="H122" s="71">
        <f t="shared" si="13"/>
        <v>0</v>
      </c>
      <c r="I122" s="105"/>
    </row>
    <row r="123" spans="1:9" ht="31.5" hidden="1">
      <c r="A123" s="46" t="s">
        <v>395</v>
      </c>
      <c r="B123" s="47" t="s">
        <v>29</v>
      </c>
      <c r="C123" s="48" t="s">
        <v>390</v>
      </c>
      <c r="D123" s="47"/>
      <c r="E123" s="71">
        <f>E124</f>
        <v>0</v>
      </c>
      <c r="F123" s="71">
        <f t="shared" si="13"/>
        <v>0</v>
      </c>
      <c r="G123" s="71">
        <f t="shared" si="13"/>
        <v>0</v>
      </c>
      <c r="H123" s="71">
        <f t="shared" si="13"/>
        <v>0</v>
      </c>
      <c r="I123" s="105"/>
    </row>
    <row r="124" spans="1:9" ht="15.75" hidden="1">
      <c r="A124" s="46" t="s">
        <v>31</v>
      </c>
      <c r="B124" s="47" t="s">
        <v>29</v>
      </c>
      <c r="C124" s="48" t="s">
        <v>391</v>
      </c>
      <c r="D124" s="47"/>
      <c r="E124" s="71">
        <f>E125</f>
        <v>0</v>
      </c>
      <c r="F124" s="71">
        <f t="shared" si="13"/>
        <v>0</v>
      </c>
      <c r="G124" s="71">
        <f t="shared" si="13"/>
        <v>0</v>
      </c>
      <c r="H124" s="71">
        <f t="shared" si="13"/>
        <v>0</v>
      </c>
      <c r="I124" s="105"/>
    </row>
    <row r="125" spans="1:9" ht="15.75" hidden="1">
      <c r="A125" s="46" t="s">
        <v>130</v>
      </c>
      <c r="B125" s="47" t="s">
        <v>29</v>
      </c>
      <c r="C125" s="48" t="s">
        <v>391</v>
      </c>
      <c r="D125" s="47" t="s">
        <v>131</v>
      </c>
      <c r="E125" s="71"/>
      <c r="F125" s="38"/>
      <c r="G125" s="38"/>
      <c r="H125" s="38"/>
      <c r="I125" s="105"/>
    </row>
    <row r="126" spans="1:9" ht="31.5" hidden="1">
      <c r="A126" s="49" t="s">
        <v>396</v>
      </c>
      <c r="B126" s="47" t="s">
        <v>29</v>
      </c>
      <c r="C126" s="50" t="s">
        <v>393</v>
      </c>
      <c r="D126" s="51"/>
      <c r="E126" s="81">
        <f>E127</f>
        <v>0</v>
      </c>
      <c r="F126" s="81">
        <f>F127</f>
        <v>0</v>
      </c>
      <c r="G126" s="81">
        <f>G127</f>
        <v>0</v>
      </c>
      <c r="H126" s="81">
        <f>H127</f>
        <v>0</v>
      </c>
      <c r="I126" s="105"/>
    </row>
    <row r="127" spans="1:9" ht="31.5" hidden="1">
      <c r="A127" s="46" t="s">
        <v>380</v>
      </c>
      <c r="B127" s="47" t="s">
        <v>29</v>
      </c>
      <c r="C127" s="48" t="s">
        <v>394</v>
      </c>
      <c r="D127" s="47"/>
      <c r="E127" s="71">
        <f>E128+E130</f>
        <v>0</v>
      </c>
      <c r="F127" s="71">
        <f>F128+F130</f>
        <v>0</v>
      </c>
      <c r="G127" s="71">
        <f>G128+G130</f>
        <v>0</v>
      </c>
      <c r="H127" s="71">
        <f>H128+H130</f>
        <v>0</v>
      </c>
      <c r="I127" s="105"/>
    </row>
    <row r="128" spans="1:9" ht="78.75" hidden="1">
      <c r="A128" s="46" t="s">
        <v>61</v>
      </c>
      <c r="B128" s="47" t="s">
        <v>29</v>
      </c>
      <c r="C128" s="48" t="s">
        <v>405</v>
      </c>
      <c r="D128" s="47"/>
      <c r="E128" s="71">
        <f>E129</f>
        <v>0</v>
      </c>
      <c r="F128" s="71">
        <f>F129</f>
        <v>0</v>
      </c>
      <c r="G128" s="71">
        <f>G129</f>
        <v>0</v>
      </c>
      <c r="H128" s="71">
        <f>H129</f>
        <v>0</v>
      </c>
      <c r="I128" s="105"/>
    </row>
    <row r="129" spans="1:9" ht="31.5" hidden="1">
      <c r="A129" s="46" t="s">
        <v>169</v>
      </c>
      <c r="B129" s="47" t="s">
        <v>29</v>
      </c>
      <c r="C129" s="48" t="s">
        <v>405</v>
      </c>
      <c r="D129" s="47" t="s">
        <v>129</v>
      </c>
      <c r="E129" s="71"/>
      <c r="F129" s="38"/>
      <c r="G129" s="38"/>
      <c r="H129" s="38"/>
      <c r="I129" s="105"/>
    </row>
    <row r="130" spans="1:9" ht="47.25" hidden="1">
      <c r="A130" s="46" t="s">
        <v>347</v>
      </c>
      <c r="B130" s="47" t="s">
        <v>29</v>
      </c>
      <c r="C130" s="48" t="s">
        <v>406</v>
      </c>
      <c r="D130" s="47"/>
      <c r="E130" s="71">
        <f>E131</f>
        <v>0</v>
      </c>
      <c r="F130" s="71">
        <f>F131</f>
        <v>0</v>
      </c>
      <c r="G130" s="71">
        <f>G131</f>
        <v>0</v>
      </c>
      <c r="H130" s="71">
        <f>H131</f>
        <v>0</v>
      </c>
      <c r="I130" s="105"/>
    </row>
    <row r="131" spans="1:9" ht="31.5" hidden="1">
      <c r="A131" s="46" t="s">
        <v>169</v>
      </c>
      <c r="B131" s="47" t="s">
        <v>29</v>
      </c>
      <c r="C131" s="48" t="s">
        <v>406</v>
      </c>
      <c r="D131" s="47" t="s">
        <v>129</v>
      </c>
      <c r="E131" s="71"/>
      <c r="F131" s="38"/>
      <c r="G131" s="38"/>
      <c r="H131" s="38"/>
      <c r="I131" s="105"/>
    </row>
    <row r="132" spans="1:9" ht="63" hidden="1">
      <c r="A132" s="46" t="s">
        <v>286</v>
      </c>
      <c r="B132" s="47" t="s">
        <v>29</v>
      </c>
      <c r="C132" s="48" t="s">
        <v>287</v>
      </c>
      <c r="D132" s="47"/>
      <c r="E132" s="71">
        <f>E133</f>
        <v>0</v>
      </c>
      <c r="F132" s="71">
        <f aca="true" t="shared" si="14" ref="F132:H134">F133</f>
        <v>0</v>
      </c>
      <c r="G132" s="71">
        <f t="shared" si="14"/>
        <v>0</v>
      </c>
      <c r="H132" s="71">
        <f t="shared" si="14"/>
        <v>0</v>
      </c>
      <c r="I132" s="105"/>
    </row>
    <row r="133" spans="1:9" ht="31.5" hidden="1">
      <c r="A133" s="46" t="s">
        <v>288</v>
      </c>
      <c r="B133" s="47" t="s">
        <v>29</v>
      </c>
      <c r="C133" s="48" t="s">
        <v>289</v>
      </c>
      <c r="D133" s="47"/>
      <c r="E133" s="71">
        <f>E134</f>
        <v>0</v>
      </c>
      <c r="F133" s="71">
        <f t="shared" si="14"/>
        <v>0</v>
      </c>
      <c r="G133" s="71">
        <f t="shared" si="14"/>
        <v>0</v>
      </c>
      <c r="H133" s="71">
        <f t="shared" si="14"/>
        <v>0</v>
      </c>
      <c r="I133" s="105"/>
    </row>
    <row r="134" spans="1:9" ht="47.25" hidden="1">
      <c r="A134" s="46" t="s">
        <v>729</v>
      </c>
      <c r="B134" s="47" t="s">
        <v>29</v>
      </c>
      <c r="C134" s="48" t="s">
        <v>728</v>
      </c>
      <c r="D134" s="47"/>
      <c r="E134" s="71">
        <f>E135</f>
        <v>0</v>
      </c>
      <c r="F134" s="71">
        <f t="shared" si="14"/>
        <v>0</v>
      </c>
      <c r="G134" s="71">
        <f t="shared" si="14"/>
        <v>0</v>
      </c>
      <c r="H134" s="71">
        <f t="shared" si="14"/>
        <v>0</v>
      </c>
      <c r="I134" s="105"/>
    </row>
    <row r="135" spans="1:9" ht="31.5" hidden="1">
      <c r="A135" s="46" t="s">
        <v>178</v>
      </c>
      <c r="B135" s="47" t="s">
        <v>29</v>
      </c>
      <c r="C135" s="48" t="s">
        <v>728</v>
      </c>
      <c r="D135" s="47" t="s">
        <v>144</v>
      </c>
      <c r="E135" s="71"/>
      <c r="F135" s="71"/>
      <c r="G135" s="71"/>
      <c r="H135" s="71"/>
      <c r="I135" s="105"/>
    </row>
    <row r="136" spans="1:9" ht="15.75" hidden="1">
      <c r="A136" s="46" t="s">
        <v>147</v>
      </c>
      <c r="B136" s="47" t="s">
        <v>146</v>
      </c>
      <c r="C136" s="52"/>
      <c r="D136" s="53"/>
      <c r="E136" s="71">
        <f>E137</f>
        <v>0</v>
      </c>
      <c r="F136" s="71">
        <f aca="true" t="shared" si="15" ref="F136:H139">F137</f>
        <v>0</v>
      </c>
      <c r="G136" s="71">
        <f t="shared" si="15"/>
        <v>0</v>
      </c>
      <c r="H136" s="71">
        <f t="shared" si="15"/>
        <v>0</v>
      </c>
      <c r="I136" s="105"/>
    </row>
    <row r="137" spans="1:9" ht="47.25" hidden="1">
      <c r="A137" s="46" t="s">
        <v>70</v>
      </c>
      <c r="B137" s="47" t="s">
        <v>146</v>
      </c>
      <c r="C137" s="54" t="s">
        <v>304</v>
      </c>
      <c r="D137" s="37"/>
      <c r="E137" s="71">
        <f>E138</f>
        <v>0</v>
      </c>
      <c r="F137" s="71">
        <f t="shared" si="15"/>
        <v>0</v>
      </c>
      <c r="G137" s="71">
        <f t="shared" si="15"/>
        <v>0</v>
      </c>
      <c r="H137" s="71">
        <f t="shared" si="15"/>
        <v>0</v>
      </c>
      <c r="I137" s="105"/>
    </row>
    <row r="138" spans="1:9" ht="31.5" hidden="1">
      <c r="A138" s="46" t="s">
        <v>308</v>
      </c>
      <c r="B138" s="47" t="s">
        <v>146</v>
      </c>
      <c r="C138" s="54" t="s">
        <v>309</v>
      </c>
      <c r="D138" s="37"/>
      <c r="E138" s="71">
        <f>E139</f>
        <v>0</v>
      </c>
      <c r="F138" s="71">
        <f t="shared" si="15"/>
        <v>0</v>
      </c>
      <c r="G138" s="71">
        <f t="shared" si="15"/>
        <v>0</v>
      </c>
      <c r="H138" s="71">
        <f t="shared" si="15"/>
        <v>0</v>
      </c>
      <c r="I138" s="105"/>
    </row>
    <row r="139" spans="1:9" ht="15.75" hidden="1">
      <c r="A139" s="46" t="s">
        <v>148</v>
      </c>
      <c r="B139" s="47" t="s">
        <v>146</v>
      </c>
      <c r="C139" s="54" t="s">
        <v>310</v>
      </c>
      <c r="D139" s="53"/>
      <c r="E139" s="71">
        <f>E140</f>
        <v>0</v>
      </c>
      <c r="F139" s="71">
        <f t="shared" si="15"/>
        <v>0</v>
      </c>
      <c r="G139" s="71">
        <f t="shared" si="15"/>
        <v>0</v>
      </c>
      <c r="H139" s="71">
        <f t="shared" si="15"/>
        <v>0</v>
      </c>
      <c r="I139" s="105"/>
    </row>
    <row r="140" spans="1:9" ht="15.75" hidden="1">
      <c r="A140" s="46" t="s">
        <v>130</v>
      </c>
      <c r="B140" s="47" t="s">
        <v>146</v>
      </c>
      <c r="C140" s="54" t="s">
        <v>310</v>
      </c>
      <c r="D140" s="47" t="s">
        <v>131</v>
      </c>
      <c r="E140" s="71"/>
      <c r="F140" s="38"/>
      <c r="G140" s="38"/>
      <c r="H140" s="38"/>
      <c r="I140" s="105"/>
    </row>
    <row r="141" spans="1:9" ht="15.75">
      <c r="A141" s="46" t="s">
        <v>1</v>
      </c>
      <c r="B141" s="47" t="s">
        <v>107</v>
      </c>
      <c r="C141" s="54"/>
      <c r="D141" s="47"/>
      <c r="E141" s="71">
        <f>E142</f>
        <v>1508</v>
      </c>
      <c r="F141" s="71">
        <f aca="true" t="shared" si="16" ref="F141:I142">F142</f>
        <v>0</v>
      </c>
      <c r="G141" s="71">
        <f t="shared" si="16"/>
        <v>0</v>
      </c>
      <c r="H141" s="71">
        <f t="shared" si="16"/>
        <v>0</v>
      </c>
      <c r="I141" s="71">
        <f t="shared" si="16"/>
        <v>1508</v>
      </c>
    </row>
    <row r="142" spans="1:9" ht="47.25">
      <c r="A142" s="46" t="s">
        <v>70</v>
      </c>
      <c r="B142" s="47" t="s">
        <v>107</v>
      </c>
      <c r="C142" s="54" t="s">
        <v>304</v>
      </c>
      <c r="D142" s="47"/>
      <c r="E142" s="71">
        <f>E143</f>
        <v>1508</v>
      </c>
      <c r="F142" s="71">
        <f t="shared" si="16"/>
        <v>0</v>
      </c>
      <c r="G142" s="71">
        <f t="shared" si="16"/>
        <v>0</v>
      </c>
      <c r="H142" s="71">
        <f t="shared" si="16"/>
        <v>0</v>
      </c>
      <c r="I142" s="71">
        <f t="shared" si="16"/>
        <v>1508</v>
      </c>
    </row>
    <row r="143" spans="1:9" ht="31.5">
      <c r="A143" s="46" t="s">
        <v>305</v>
      </c>
      <c r="B143" s="47" t="s">
        <v>107</v>
      </c>
      <c r="C143" s="54" t="s">
        <v>306</v>
      </c>
      <c r="D143" s="47"/>
      <c r="E143" s="71">
        <f>E144+E147+E150</f>
        <v>1508</v>
      </c>
      <c r="F143" s="71">
        <f>F144+F147+F150</f>
        <v>0</v>
      </c>
      <c r="G143" s="71">
        <f>G144+G147+G150</f>
        <v>0</v>
      </c>
      <c r="H143" s="71">
        <f>H144+H147+H150</f>
        <v>0</v>
      </c>
      <c r="I143" s="71">
        <f>I144+I147+I150</f>
        <v>1508</v>
      </c>
    </row>
    <row r="144" spans="1:9" ht="15.75" hidden="1">
      <c r="A144" s="46" t="s">
        <v>33</v>
      </c>
      <c r="B144" s="47" t="s">
        <v>107</v>
      </c>
      <c r="C144" s="48" t="s">
        <v>307</v>
      </c>
      <c r="D144" s="47"/>
      <c r="E144" s="71">
        <f>E145+E146</f>
        <v>0</v>
      </c>
      <c r="F144" s="71">
        <f>F145+F146</f>
        <v>0</v>
      </c>
      <c r="G144" s="71">
        <f>G145+G146</f>
        <v>0</v>
      </c>
      <c r="H144" s="71">
        <f>H145+H146</f>
        <v>0</v>
      </c>
      <c r="I144" s="105"/>
    </row>
    <row r="145" spans="1:9" ht="31.5" hidden="1">
      <c r="A145" s="46" t="s">
        <v>169</v>
      </c>
      <c r="B145" s="47" t="s">
        <v>107</v>
      </c>
      <c r="C145" s="48" t="s">
        <v>307</v>
      </c>
      <c r="D145" s="47" t="s">
        <v>129</v>
      </c>
      <c r="E145" s="71"/>
      <c r="F145" s="38"/>
      <c r="G145" s="38"/>
      <c r="H145" s="38"/>
      <c r="I145" s="105"/>
    </row>
    <row r="146" spans="1:9" ht="15.75" hidden="1">
      <c r="A146" s="46" t="s">
        <v>2</v>
      </c>
      <c r="B146" s="47" t="s">
        <v>107</v>
      </c>
      <c r="C146" s="48" t="s">
        <v>307</v>
      </c>
      <c r="D146" s="47" t="s">
        <v>139</v>
      </c>
      <c r="E146" s="71"/>
      <c r="F146" s="38"/>
      <c r="G146" s="38"/>
      <c r="H146" s="38"/>
      <c r="I146" s="105"/>
    </row>
    <row r="147" spans="1:9" ht="47.25" hidden="1">
      <c r="A147" s="46" t="s">
        <v>432</v>
      </c>
      <c r="B147" s="47" t="s">
        <v>107</v>
      </c>
      <c r="C147" s="48" t="s">
        <v>431</v>
      </c>
      <c r="D147" s="47"/>
      <c r="E147" s="71">
        <f>E148+E149</f>
        <v>0</v>
      </c>
      <c r="F147" s="71">
        <f>F148+F149</f>
        <v>0</v>
      </c>
      <c r="G147" s="71">
        <f>G148+G149</f>
        <v>0</v>
      </c>
      <c r="H147" s="71">
        <f>H148+H149</f>
        <v>0</v>
      </c>
      <c r="I147" s="105"/>
    </row>
    <row r="148" spans="1:9" ht="31.5" hidden="1">
      <c r="A148" s="46" t="s">
        <v>169</v>
      </c>
      <c r="B148" s="47" t="s">
        <v>107</v>
      </c>
      <c r="C148" s="48" t="s">
        <v>431</v>
      </c>
      <c r="D148" s="47" t="s">
        <v>129</v>
      </c>
      <c r="E148" s="71"/>
      <c r="F148" s="38"/>
      <c r="G148" s="38"/>
      <c r="H148" s="38"/>
      <c r="I148" s="105"/>
    </row>
    <row r="149" spans="1:9" ht="15.75" hidden="1">
      <c r="A149" s="46" t="s">
        <v>2</v>
      </c>
      <c r="B149" s="47" t="s">
        <v>107</v>
      </c>
      <c r="C149" s="48" t="s">
        <v>431</v>
      </c>
      <c r="D149" s="47" t="s">
        <v>139</v>
      </c>
      <c r="E149" s="71"/>
      <c r="F149" s="71"/>
      <c r="G149" s="71"/>
      <c r="H149" s="71"/>
      <c r="I149" s="105"/>
    </row>
    <row r="150" spans="1:9" ht="31.5">
      <c r="A150" s="46" t="s">
        <v>825</v>
      </c>
      <c r="B150" s="47" t="s">
        <v>107</v>
      </c>
      <c r="C150" s="48" t="s">
        <v>823</v>
      </c>
      <c r="D150" s="47"/>
      <c r="E150" s="71">
        <f>E151</f>
        <v>1508</v>
      </c>
      <c r="F150" s="71">
        <f>F151</f>
        <v>0</v>
      </c>
      <c r="G150" s="71">
        <f>G151</f>
        <v>0</v>
      </c>
      <c r="H150" s="71">
        <f>H151</f>
        <v>0</v>
      </c>
      <c r="I150" s="71">
        <f>I151</f>
        <v>1508</v>
      </c>
    </row>
    <row r="151" spans="1:9" ht="31.5">
      <c r="A151" s="46" t="s">
        <v>169</v>
      </c>
      <c r="B151" s="47" t="s">
        <v>107</v>
      </c>
      <c r="C151" s="48" t="s">
        <v>823</v>
      </c>
      <c r="D151" s="47" t="s">
        <v>129</v>
      </c>
      <c r="E151" s="71">
        <f>1200+308</f>
        <v>1508</v>
      </c>
      <c r="F151" s="71"/>
      <c r="G151" s="71"/>
      <c r="H151" s="71"/>
      <c r="I151" s="105">
        <f>1200+308</f>
        <v>1508</v>
      </c>
    </row>
    <row r="152" spans="1:9" ht="15.75">
      <c r="A152" s="46" t="s">
        <v>99</v>
      </c>
      <c r="B152" s="47" t="s">
        <v>149</v>
      </c>
      <c r="C152" s="48"/>
      <c r="D152" s="47"/>
      <c r="E152" s="71">
        <f>E153+E159</f>
        <v>2555.43</v>
      </c>
      <c r="F152" s="71">
        <f>F153+F159</f>
        <v>0</v>
      </c>
      <c r="G152" s="71">
        <f>G153+G159</f>
        <v>2555.43</v>
      </c>
      <c r="H152" s="71">
        <f>H153+H159</f>
        <v>0</v>
      </c>
      <c r="I152" s="71">
        <f>I153+I159</f>
        <v>0</v>
      </c>
    </row>
    <row r="153" spans="1:9" ht="47.25">
      <c r="A153" s="46" t="s">
        <v>67</v>
      </c>
      <c r="B153" s="47" t="s">
        <v>149</v>
      </c>
      <c r="C153" s="48" t="s">
        <v>249</v>
      </c>
      <c r="D153" s="47"/>
      <c r="E153" s="71">
        <f>E154</f>
        <v>2555.43</v>
      </c>
      <c r="F153" s="71">
        <f aca="true" t="shared" si="17" ref="F153:I155">F154</f>
        <v>0</v>
      </c>
      <c r="G153" s="71">
        <f t="shared" si="17"/>
        <v>2555.43</v>
      </c>
      <c r="H153" s="71">
        <f t="shared" si="17"/>
        <v>0</v>
      </c>
      <c r="I153" s="71">
        <f t="shared" si="17"/>
        <v>0</v>
      </c>
    </row>
    <row r="154" spans="1:9" ht="31.5">
      <c r="A154" s="46" t="s">
        <v>250</v>
      </c>
      <c r="B154" s="47" t="s">
        <v>149</v>
      </c>
      <c r="C154" s="48" t="s">
        <v>251</v>
      </c>
      <c r="D154" s="47"/>
      <c r="E154" s="71">
        <f>E155+E157</f>
        <v>2555.43</v>
      </c>
      <c r="F154" s="71">
        <f>F155+F157</f>
        <v>0</v>
      </c>
      <c r="G154" s="71">
        <f>G155+G157</f>
        <v>2555.43</v>
      </c>
      <c r="H154" s="71">
        <f>H155+H157</f>
        <v>0</v>
      </c>
      <c r="I154" s="71">
        <f>I155+I157</f>
        <v>0</v>
      </c>
    </row>
    <row r="155" spans="1:9" ht="15.75" hidden="1">
      <c r="A155" s="46" t="s">
        <v>0</v>
      </c>
      <c r="B155" s="47" t="s">
        <v>149</v>
      </c>
      <c r="C155" s="48" t="s">
        <v>348</v>
      </c>
      <c r="D155" s="47"/>
      <c r="E155" s="71">
        <f>E156</f>
        <v>0</v>
      </c>
      <c r="F155" s="71">
        <f t="shared" si="17"/>
        <v>0</v>
      </c>
      <c r="G155" s="71">
        <f t="shared" si="17"/>
        <v>0</v>
      </c>
      <c r="H155" s="71">
        <f t="shared" si="17"/>
        <v>0</v>
      </c>
      <c r="I155" s="105"/>
    </row>
    <row r="156" spans="1:9" ht="15.75" hidden="1">
      <c r="A156" s="46" t="s">
        <v>130</v>
      </c>
      <c r="B156" s="47" t="s">
        <v>149</v>
      </c>
      <c r="C156" s="48" t="s">
        <v>348</v>
      </c>
      <c r="D156" s="47" t="s">
        <v>131</v>
      </c>
      <c r="E156" s="71"/>
      <c r="F156" s="38"/>
      <c r="G156" s="38"/>
      <c r="H156" s="38"/>
      <c r="I156" s="105"/>
    </row>
    <row r="157" spans="1:9" ht="47.25">
      <c r="A157" s="46" t="s">
        <v>839</v>
      </c>
      <c r="B157" s="47" t="s">
        <v>149</v>
      </c>
      <c r="C157" s="48" t="s">
        <v>838</v>
      </c>
      <c r="D157" s="47"/>
      <c r="E157" s="71">
        <f>E158</f>
        <v>2555.43</v>
      </c>
      <c r="F157" s="71">
        <f>F158</f>
        <v>0</v>
      </c>
      <c r="G157" s="71">
        <f>G158</f>
        <v>2555.43</v>
      </c>
      <c r="H157" s="71">
        <f>H158</f>
        <v>0</v>
      </c>
      <c r="I157" s="71">
        <f>I158</f>
        <v>0</v>
      </c>
    </row>
    <row r="158" spans="1:9" ht="15.75">
      <c r="A158" s="46" t="s">
        <v>130</v>
      </c>
      <c r="B158" s="47" t="s">
        <v>149</v>
      </c>
      <c r="C158" s="48" t="s">
        <v>838</v>
      </c>
      <c r="D158" s="47" t="s">
        <v>131</v>
      </c>
      <c r="E158" s="71">
        <v>2555.43</v>
      </c>
      <c r="F158" s="71"/>
      <c r="G158" s="71">
        <v>2555.43</v>
      </c>
      <c r="H158" s="71"/>
      <c r="I158" s="105"/>
    </row>
    <row r="159" spans="1:9" ht="63" hidden="1">
      <c r="A159" s="46" t="s">
        <v>286</v>
      </c>
      <c r="B159" s="47" t="s">
        <v>149</v>
      </c>
      <c r="C159" s="48" t="s">
        <v>287</v>
      </c>
      <c r="D159" s="32"/>
      <c r="E159" s="71">
        <f>E160</f>
        <v>0</v>
      </c>
      <c r="F159" s="71">
        <f>F160</f>
        <v>0</v>
      </c>
      <c r="G159" s="71">
        <f>G160</f>
        <v>0</v>
      </c>
      <c r="H159" s="71">
        <f>H160</f>
        <v>0</v>
      </c>
      <c r="I159" s="105"/>
    </row>
    <row r="160" spans="1:9" ht="31.5" hidden="1">
      <c r="A160" s="46" t="s">
        <v>329</v>
      </c>
      <c r="B160" s="47" t="s">
        <v>149</v>
      </c>
      <c r="C160" s="48" t="s">
        <v>333</v>
      </c>
      <c r="D160" s="32"/>
      <c r="E160" s="71">
        <f>E161+E163+E165+E167</f>
        <v>0</v>
      </c>
      <c r="F160" s="71">
        <f>F161+F163+F165+F167</f>
        <v>0</v>
      </c>
      <c r="G160" s="71">
        <f>G161+G163+G165+G167</f>
        <v>0</v>
      </c>
      <c r="H160" s="71">
        <f>H161+H163+H165+H167</f>
        <v>0</v>
      </c>
      <c r="I160" s="105"/>
    </row>
    <row r="161" spans="1:9" ht="47.25" hidden="1">
      <c r="A161" s="46" t="s">
        <v>182</v>
      </c>
      <c r="B161" s="47" t="s">
        <v>149</v>
      </c>
      <c r="C161" s="48" t="s">
        <v>334</v>
      </c>
      <c r="D161" s="47"/>
      <c r="E161" s="71">
        <f>E162</f>
        <v>0</v>
      </c>
      <c r="F161" s="71">
        <f>F162</f>
        <v>0</v>
      </c>
      <c r="G161" s="71">
        <f>G162</f>
        <v>0</v>
      </c>
      <c r="H161" s="71">
        <f>H162</f>
        <v>0</v>
      </c>
      <c r="I161" s="105"/>
    </row>
    <row r="162" spans="1:9" ht="31.5" hidden="1">
      <c r="A162" s="46" t="s">
        <v>169</v>
      </c>
      <c r="B162" s="47" t="s">
        <v>149</v>
      </c>
      <c r="C162" s="48" t="s">
        <v>334</v>
      </c>
      <c r="D162" s="47" t="s">
        <v>129</v>
      </c>
      <c r="E162" s="71"/>
      <c r="F162" s="38"/>
      <c r="G162" s="38"/>
      <c r="H162" s="38"/>
      <c r="I162" s="105"/>
    </row>
    <row r="163" spans="1:9" ht="47.25" hidden="1">
      <c r="A163" s="46" t="s">
        <v>422</v>
      </c>
      <c r="B163" s="47" t="s">
        <v>149</v>
      </c>
      <c r="C163" s="48" t="s">
        <v>421</v>
      </c>
      <c r="D163" s="47"/>
      <c r="E163" s="71">
        <f>E164</f>
        <v>0</v>
      </c>
      <c r="F163" s="71">
        <f>F164</f>
        <v>0</v>
      </c>
      <c r="G163" s="71">
        <f>G164</f>
        <v>0</v>
      </c>
      <c r="H163" s="71">
        <f>H164</f>
        <v>0</v>
      </c>
      <c r="I163" s="105"/>
    </row>
    <row r="164" spans="1:9" ht="31.5" hidden="1">
      <c r="A164" s="46" t="s">
        <v>169</v>
      </c>
      <c r="B164" s="47" t="s">
        <v>149</v>
      </c>
      <c r="C164" s="48" t="s">
        <v>421</v>
      </c>
      <c r="D164" s="47" t="s">
        <v>129</v>
      </c>
      <c r="E164" s="71"/>
      <c r="F164" s="38"/>
      <c r="G164" s="38"/>
      <c r="H164" s="38"/>
      <c r="I164" s="105"/>
    </row>
    <row r="165" spans="1:9" ht="15.75" hidden="1">
      <c r="A165" s="46" t="s">
        <v>417</v>
      </c>
      <c r="B165" s="47" t="s">
        <v>149</v>
      </c>
      <c r="C165" s="48" t="s">
        <v>418</v>
      </c>
      <c r="D165" s="47"/>
      <c r="E165" s="71">
        <f>E166</f>
        <v>0</v>
      </c>
      <c r="F165" s="71">
        <f>F166</f>
        <v>0</v>
      </c>
      <c r="G165" s="71">
        <f>G166</f>
        <v>0</v>
      </c>
      <c r="H165" s="71">
        <f>H166</f>
        <v>0</v>
      </c>
      <c r="I165" s="105"/>
    </row>
    <row r="166" spans="1:9" ht="31.5" hidden="1">
      <c r="A166" s="46" t="s">
        <v>169</v>
      </c>
      <c r="B166" s="47" t="s">
        <v>149</v>
      </c>
      <c r="C166" s="48" t="s">
        <v>418</v>
      </c>
      <c r="D166" s="47" t="s">
        <v>129</v>
      </c>
      <c r="E166" s="71"/>
      <c r="F166" s="38"/>
      <c r="G166" s="38"/>
      <c r="H166" s="38"/>
      <c r="I166" s="105"/>
    </row>
    <row r="167" spans="1:9" ht="31.5" hidden="1">
      <c r="A167" s="46" t="s">
        <v>827</v>
      </c>
      <c r="B167" s="47" t="s">
        <v>149</v>
      </c>
      <c r="C167" s="48" t="s">
        <v>826</v>
      </c>
      <c r="D167" s="47"/>
      <c r="E167" s="71">
        <f>E168</f>
        <v>0</v>
      </c>
      <c r="F167" s="71">
        <f>F168</f>
        <v>0</v>
      </c>
      <c r="G167" s="71">
        <f>G168</f>
        <v>0</v>
      </c>
      <c r="H167" s="71">
        <f>H168</f>
        <v>0</v>
      </c>
      <c r="I167" s="105"/>
    </row>
    <row r="168" spans="1:9" ht="31.5" hidden="1">
      <c r="A168" s="46" t="s">
        <v>178</v>
      </c>
      <c r="B168" s="47" t="s">
        <v>149</v>
      </c>
      <c r="C168" s="48" t="s">
        <v>826</v>
      </c>
      <c r="D168" s="47" t="s">
        <v>144</v>
      </c>
      <c r="E168" s="71"/>
      <c r="F168" s="71"/>
      <c r="G168" s="71"/>
      <c r="H168" s="71"/>
      <c r="I168" s="105"/>
    </row>
    <row r="169" spans="1:9" s="45" customFormat="1" ht="15.75">
      <c r="A169" s="41" t="s">
        <v>37</v>
      </c>
      <c r="B169" s="42" t="s">
        <v>35</v>
      </c>
      <c r="C169" s="43"/>
      <c r="D169" s="42"/>
      <c r="E169" s="70">
        <f>E170+E202+E181+E215</f>
        <v>3967.45</v>
      </c>
      <c r="F169" s="70">
        <f>F170+F202+F181+F215</f>
        <v>-4850</v>
      </c>
      <c r="G169" s="70">
        <f>G170+G202+G181+G215</f>
        <v>8817.45</v>
      </c>
      <c r="H169" s="70">
        <f>H170+H202+H181+H215</f>
        <v>0</v>
      </c>
      <c r="I169" s="70">
        <f>I170+I202+I181+I215</f>
        <v>0</v>
      </c>
    </row>
    <row r="170" spans="1:9" s="45" customFormat="1" ht="15.75" hidden="1">
      <c r="A170" s="46" t="s">
        <v>56</v>
      </c>
      <c r="B170" s="47" t="s">
        <v>55</v>
      </c>
      <c r="C170" s="48"/>
      <c r="D170" s="47"/>
      <c r="E170" s="71">
        <f>E171</f>
        <v>0</v>
      </c>
      <c r="F170" s="71">
        <f>F171</f>
        <v>0</v>
      </c>
      <c r="G170" s="71">
        <f>G171</f>
        <v>0</v>
      </c>
      <c r="H170" s="71">
        <f>H171</f>
        <v>0</v>
      </c>
      <c r="I170" s="77"/>
    </row>
    <row r="171" spans="1:9" s="45" customFormat="1" ht="63" hidden="1">
      <c r="A171" s="46" t="s">
        <v>286</v>
      </c>
      <c r="B171" s="47" t="s">
        <v>55</v>
      </c>
      <c r="C171" s="48" t="s">
        <v>287</v>
      </c>
      <c r="D171" s="47"/>
      <c r="E171" s="71">
        <f>E172+E178+E175</f>
        <v>0</v>
      </c>
      <c r="F171" s="71">
        <f>F172+F178+F175</f>
        <v>0</v>
      </c>
      <c r="G171" s="71">
        <f>G172+G178+G175</f>
        <v>0</v>
      </c>
      <c r="H171" s="71">
        <f>H172+H178+H175</f>
        <v>0</v>
      </c>
      <c r="I171" s="77"/>
    </row>
    <row r="172" spans="1:9" s="45" customFormat="1" ht="15.75" hidden="1">
      <c r="A172" s="46" t="s">
        <v>290</v>
      </c>
      <c r="B172" s="47" t="s">
        <v>55</v>
      </c>
      <c r="C172" s="48" t="s">
        <v>291</v>
      </c>
      <c r="D172" s="47"/>
      <c r="E172" s="71">
        <f>E173</f>
        <v>0</v>
      </c>
      <c r="F172" s="71">
        <f aca="true" t="shared" si="18" ref="F172:H173">F173</f>
        <v>0</v>
      </c>
      <c r="G172" s="71">
        <f t="shared" si="18"/>
        <v>0</v>
      </c>
      <c r="H172" s="71">
        <f t="shared" si="18"/>
        <v>0</v>
      </c>
      <c r="I172" s="77"/>
    </row>
    <row r="173" spans="1:9" s="45" customFormat="1" ht="31.5" hidden="1">
      <c r="A173" s="46" t="s">
        <v>183</v>
      </c>
      <c r="B173" s="47" t="s">
        <v>55</v>
      </c>
      <c r="C173" s="48" t="s">
        <v>292</v>
      </c>
      <c r="D173" s="47"/>
      <c r="E173" s="71">
        <f>E174</f>
        <v>0</v>
      </c>
      <c r="F173" s="71">
        <f t="shared" si="18"/>
        <v>0</v>
      </c>
      <c r="G173" s="71">
        <f t="shared" si="18"/>
        <v>0</v>
      </c>
      <c r="H173" s="71">
        <f t="shared" si="18"/>
        <v>0</v>
      </c>
      <c r="I173" s="77"/>
    </row>
    <row r="174" spans="1:9" s="45" customFormat="1" ht="31.5" hidden="1">
      <c r="A174" s="46" t="s">
        <v>178</v>
      </c>
      <c r="B174" s="47" t="s">
        <v>55</v>
      </c>
      <c r="C174" s="48" t="s">
        <v>292</v>
      </c>
      <c r="D174" s="47" t="s">
        <v>144</v>
      </c>
      <c r="E174" s="71"/>
      <c r="F174" s="38"/>
      <c r="G174" s="38"/>
      <c r="H174" s="38"/>
      <c r="I174" s="77"/>
    </row>
    <row r="175" spans="1:9" s="45" customFormat="1" ht="31.5" hidden="1">
      <c r="A175" s="46" t="s">
        <v>298</v>
      </c>
      <c r="B175" s="47" t="s">
        <v>55</v>
      </c>
      <c r="C175" s="48" t="s">
        <v>299</v>
      </c>
      <c r="D175" s="47"/>
      <c r="E175" s="71">
        <f aca="true" t="shared" si="19" ref="E175:H176">E176</f>
        <v>0</v>
      </c>
      <c r="F175" s="71">
        <f t="shared" si="19"/>
        <v>0</v>
      </c>
      <c r="G175" s="71">
        <f t="shared" si="19"/>
        <v>0</v>
      </c>
      <c r="H175" s="71">
        <f t="shared" si="19"/>
        <v>0</v>
      </c>
      <c r="I175" s="77"/>
    </row>
    <row r="176" spans="1:9" s="45" customFormat="1" ht="31.5" hidden="1">
      <c r="A176" s="46" t="s">
        <v>814</v>
      </c>
      <c r="B176" s="47" t="s">
        <v>55</v>
      </c>
      <c r="C176" s="48" t="s">
        <v>806</v>
      </c>
      <c r="D176" s="47"/>
      <c r="E176" s="71">
        <f t="shared" si="19"/>
        <v>0</v>
      </c>
      <c r="F176" s="71">
        <f t="shared" si="19"/>
        <v>0</v>
      </c>
      <c r="G176" s="71">
        <f t="shared" si="19"/>
        <v>0</v>
      </c>
      <c r="H176" s="71">
        <f t="shared" si="19"/>
        <v>0</v>
      </c>
      <c r="I176" s="77"/>
    </row>
    <row r="177" spans="1:9" s="45" customFormat="1" ht="15.75" hidden="1">
      <c r="A177" s="46" t="s">
        <v>130</v>
      </c>
      <c r="B177" s="47" t="s">
        <v>55</v>
      </c>
      <c r="C177" s="48" t="s">
        <v>807</v>
      </c>
      <c r="D177" s="47" t="s">
        <v>131</v>
      </c>
      <c r="E177" s="71"/>
      <c r="F177" s="71"/>
      <c r="G177" s="71"/>
      <c r="H177" s="71"/>
      <c r="I177" s="77"/>
    </row>
    <row r="178" spans="1:9" s="45" customFormat="1" ht="15.75" hidden="1">
      <c r="A178" s="46" t="s">
        <v>170</v>
      </c>
      <c r="B178" s="47" t="s">
        <v>55</v>
      </c>
      <c r="C178" s="48" t="s">
        <v>328</v>
      </c>
      <c r="D178" s="47"/>
      <c r="E178" s="71">
        <f>E179</f>
        <v>0</v>
      </c>
      <c r="F178" s="71">
        <f aca="true" t="shared" si="20" ref="F178:H179">F179</f>
        <v>0</v>
      </c>
      <c r="G178" s="71">
        <f t="shared" si="20"/>
        <v>0</v>
      </c>
      <c r="H178" s="71">
        <f t="shared" si="20"/>
        <v>0</v>
      </c>
      <c r="I178" s="77"/>
    </row>
    <row r="179" spans="1:9" s="45" customFormat="1" ht="31.5" hidden="1">
      <c r="A179" s="46" t="s">
        <v>57</v>
      </c>
      <c r="B179" s="47" t="s">
        <v>55</v>
      </c>
      <c r="C179" s="48" t="s">
        <v>330</v>
      </c>
      <c r="D179" s="47"/>
      <c r="E179" s="71">
        <f>E180</f>
        <v>0</v>
      </c>
      <c r="F179" s="71">
        <f t="shared" si="20"/>
        <v>0</v>
      </c>
      <c r="G179" s="71">
        <f t="shared" si="20"/>
        <v>0</v>
      </c>
      <c r="H179" s="71">
        <f t="shared" si="20"/>
        <v>0</v>
      </c>
      <c r="I179" s="77"/>
    </row>
    <row r="180" spans="1:9" s="45" customFormat="1" ht="31.5" hidden="1">
      <c r="A180" s="46" t="s">
        <v>169</v>
      </c>
      <c r="B180" s="47" t="s">
        <v>55</v>
      </c>
      <c r="C180" s="48" t="s">
        <v>330</v>
      </c>
      <c r="D180" s="47" t="s">
        <v>129</v>
      </c>
      <c r="E180" s="71"/>
      <c r="F180" s="44"/>
      <c r="G180" s="44"/>
      <c r="H180" s="44"/>
      <c r="I180" s="77"/>
    </row>
    <row r="181" spans="1:9" ht="15.75">
      <c r="A181" s="46" t="s">
        <v>38</v>
      </c>
      <c r="B181" s="47" t="s">
        <v>36</v>
      </c>
      <c r="C181" s="48"/>
      <c r="D181" s="47"/>
      <c r="E181" s="71">
        <f>E182</f>
        <v>3937</v>
      </c>
      <c r="F181" s="71">
        <f>F182</f>
        <v>-4850</v>
      </c>
      <c r="G181" s="71">
        <f>G182</f>
        <v>8787</v>
      </c>
      <c r="H181" s="71">
        <f>H182</f>
        <v>0</v>
      </c>
      <c r="I181" s="71">
        <f>I182</f>
        <v>0</v>
      </c>
    </row>
    <row r="182" spans="1:9" s="45" customFormat="1" ht="63">
      <c r="A182" s="46" t="s">
        <v>286</v>
      </c>
      <c r="B182" s="47" t="s">
        <v>36</v>
      </c>
      <c r="C182" s="48" t="s">
        <v>287</v>
      </c>
      <c r="D182" s="47"/>
      <c r="E182" s="71">
        <f>E183+E188+E191</f>
        <v>3937</v>
      </c>
      <c r="F182" s="71">
        <f>F183+F188+F191</f>
        <v>-4850</v>
      </c>
      <c r="G182" s="71">
        <f>G183+G188+G191</f>
        <v>8787</v>
      </c>
      <c r="H182" s="71">
        <f>H183+H188+H191</f>
        <v>0</v>
      </c>
      <c r="I182" s="71">
        <f>I183+I188+I191</f>
        <v>0</v>
      </c>
    </row>
    <row r="183" spans="1:9" s="45" customFormat="1" ht="31.5">
      <c r="A183" s="46" t="s">
        <v>288</v>
      </c>
      <c r="B183" s="47" t="s">
        <v>36</v>
      </c>
      <c r="C183" s="48" t="s">
        <v>289</v>
      </c>
      <c r="D183" s="47"/>
      <c r="E183" s="71">
        <f>E184+E186</f>
        <v>8787</v>
      </c>
      <c r="F183" s="71">
        <f>F184+F186</f>
        <v>0</v>
      </c>
      <c r="G183" s="71">
        <f>G184+G186</f>
        <v>8787</v>
      </c>
      <c r="H183" s="71">
        <f>H184+H186</f>
        <v>0</v>
      </c>
      <c r="I183" s="71">
        <f>I184+I186</f>
        <v>0</v>
      </c>
    </row>
    <row r="184" spans="1:9" s="45" customFormat="1" ht="31.5" hidden="1">
      <c r="A184" s="46" t="s">
        <v>414</v>
      </c>
      <c r="B184" s="47" t="s">
        <v>36</v>
      </c>
      <c r="C184" s="48" t="s">
        <v>415</v>
      </c>
      <c r="D184" s="47"/>
      <c r="E184" s="71">
        <f>E185</f>
        <v>0</v>
      </c>
      <c r="F184" s="71">
        <f>F185</f>
        <v>0</v>
      </c>
      <c r="G184" s="71">
        <f>G185</f>
        <v>0</v>
      </c>
      <c r="H184" s="71">
        <f>H185</f>
        <v>0</v>
      </c>
      <c r="I184" s="77"/>
    </row>
    <row r="185" spans="1:9" s="45" customFormat="1" ht="31.5" hidden="1">
      <c r="A185" s="46" t="s">
        <v>178</v>
      </c>
      <c r="B185" s="47" t="s">
        <v>36</v>
      </c>
      <c r="C185" s="48" t="s">
        <v>415</v>
      </c>
      <c r="D185" s="47" t="s">
        <v>144</v>
      </c>
      <c r="E185" s="71"/>
      <c r="F185" s="38"/>
      <c r="G185" s="44"/>
      <c r="H185" s="38"/>
      <c r="I185" s="77"/>
    </row>
    <row r="186" spans="1:9" s="45" customFormat="1" ht="31.5">
      <c r="A186" s="46" t="s">
        <v>841</v>
      </c>
      <c r="B186" s="47" t="s">
        <v>36</v>
      </c>
      <c r="C186" s="48" t="s">
        <v>840</v>
      </c>
      <c r="D186" s="47"/>
      <c r="E186" s="71">
        <f>E187</f>
        <v>8787</v>
      </c>
      <c r="F186" s="71">
        <f>F187</f>
        <v>0</v>
      </c>
      <c r="G186" s="71">
        <f>G187</f>
        <v>8787</v>
      </c>
      <c r="H186" s="71">
        <f>H187</f>
        <v>0</v>
      </c>
      <c r="I186" s="71">
        <f>I187</f>
        <v>0</v>
      </c>
    </row>
    <row r="187" spans="1:9" s="45" customFormat="1" ht="31.5">
      <c r="A187" s="46" t="s">
        <v>178</v>
      </c>
      <c r="B187" s="47" t="s">
        <v>36</v>
      </c>
      <c r="C187" s="48" t="s">
        <v>840</v>
      </c>
      <c r="D187" s="47" t="s">
        <v>144</v>
      </c>
      <c r="E187" s="71">
        <v>8787</v>
      </c>
      <c r="F187" s="71"/>
      <c r="G187" s="71">
        <v>8787</v>
      </c>
      <c r="H187" s="71"/>
      <c r="I187" s="77"/>
    </row>
    <row r="188" spans="1:9" s="45" customFormat="1" ht="63" hidden="1">
      <c r="A188" s="46" t="s">
        <v>340</v>
      </c>
      <c r="B188" s="47" t="s">
        <v>36</v>
      </c>
      <c r="C188" s="48" t="s">
        <v>293</v>
      </c>
      <c r="D188" s="47"/>
      <c r="E188" s="71">
        <f>E189</f>
        <v>0</v>
      </c>
      <c r="F188" s="71">
        <f aca="true" t="shared" si="21" ref="F188:H189">F189</f>
        <v>0</v>
      </c>
      <c r="G188" s="71">
        <f t="shared" si="21"/>
        <v>0</v>
      </c>
      <c r="H188" s="71">
        <f t="shared" si="21"/>
        <v>0</v>
      </c>
      <c r="I188" s="77"/>
    </row>
    <row r="189" spans="1:9" s="45" customFormat="1" ht="31.5" hidden="1">
      <c r="A189" s="46" t="s">
        <v>414</v>
      </c>
      <c r="B189" s="47" t="s">
        <v>36</v>
      </c>
      <c r="C189" s="48" t="s">
        <v>416</v>
      </c>
      <c r="D189" s="47"/>
      <c r="E189" s="71">
        <f>E190</f>
        <v>0</v>
      </c>
      <c r="F189" s="71">
        <f t="shared" si="21"/>
        <v>0</v>
      </c>
      <c r="G189" s="71">
        <f t="shared" si="21"/>
        <v>0</v>
      </c>
      <c r="H189" s="71">
        <f t="shared" si="21"/>
        <v>0</v>
      </c>
      <c r="I189" s="77"/>
    </row>
    <row r="190" spans="1:9" s="45" customFormat="1" ht="31.5" hidden="1">
      <c r="A190" s="46" t="s">
        <v>178</v>
      </c>
      <c r="B190" s="47" t="s">
        <v>36</v>
      </c>
      <c r="C190" s="48" t="s">
        <v>416</v>
      </c>
      <c r="D190" s="47" t="s">
        <v>144</v>
      </c>
      <c r="E190" s="71"/>
      <c r="F190" s="38"/>
      <c r="G190" s="38"/>
      <c r="H190" s="38"/>
      <c r="I190" s="77"/>
    </row>
    <row r="191" spans="1:9" s="45" customFormat="1" ht="31.5">
      <c r="A191" s="46" t="s">
        <v>298</v>
      </c>
      <c r="B191" s="47" t="s">
        <v>36</v>
      </c>
      <c r="C191" s="48" t="s">
        <v>299</v>
      </c>
      <c r="D191" s="47"/>
      <c r="E191" s="71">
        <f>E200+E192+E194+E196+E198</f>
        <v>-4850</v>
      </c>
      <c r="F191" s="71">
        <f>F200+F192+F194+F196+F198</f>
        <v>-4850</v>
      </c>
      <c r="G191" s="71">
        <f>G200+G192+G194+G196+G198</f>
        <v>0</v>
      </c>
      <c r="H191" s="71">
        <f>H200+H192+H194+H196+H198</f>
        <v>0</v>
      </c>
      <c r="I191" s="71">
        <f>I200+I192+I194+I196+I198</f>
        <v>0</v>
      </c>
    </row>
    <row r="192" spans="1:9" s="45" customFormat="1" ht="15.75">
      <c r="A192" s="46" t="s">
        <v>720</v>
      </c>
      <c r="B192" s="47" t="s">
        <v>36</v>
      </c>
      <c r="C192" s="48" t="s">
        <v>714</v>
      </c>
      <c r="D192" s="47"/>
      <c r="E192" s="71">
        <f>E193</f>
        <v>830.357</v>
      </c>
      <c r="F192" s="71">
        <f>F193</f>
        <v>830.357</v>
      </c>
      <c r="G192" s="71">
        <f>G193</f>
        <v>0</v>
      </c>
      <c r="H192" s="71">
        <f>H193</f>
        <v>0</v>
      </c>
      <c r="I192" s="71">
        <f>I193</f>
        <v>0</v>
      </c>
    </row>
    <row r="193" spans="1:9" s="45" customFormat="1" ht="31.5">
      <c r="A193" s="46" t="s">
        <v>169</v>
      </c>
      <c r="B193" s="47" t="s">
        <v>36</v>
      </c>
      <c r="C193" s="48" t="s">
        <v>714</v>
      </c>
      <c r="D193" s="47" t="s">
        <v>129</v>
      </c>
      <c r="E193" s="71">
        <v>830.357</v>
      </c>
      <c r="F193" s="71">
        <v>830.357</v>
      </c>
      <c r="G193" s="71"/>
      <c r="H193" s="71"/>
      <c r="I193" s="77"/>
    </row>
    <row r="194" spans="1:9" s="45" customFormat="1" ht="31.5" hidden="1">
      <c r="A194" s="46" t="s">
        <v>414</v>
      </c>
      <c r="B194" s="47" t="s">
        <v>36</v>
      </c>
      <c r="C194" s="48" t="s">
        <v>716</v>
      </c>
      <c r="D194" s="47"/>
      <c r="E194" s="71">
        <f>E195</f>
        <v>0</v>
      </c>
      <c r="F194" s="71">
        <f>F195</f>
        <v>0</v>
      </c>
      <c r="G194" s="71">
        <f>G195</f>
        <v>0</v>
      </c>
      <c r="H194" s="71">
        <f>H195</f>
        <v>0</v>
      </c>
      <c r="I194" s="77"/>
    </row>
    <row r="195" spans="1:9" s="45" customFormat="1" ht="31.5" hidden="1">
      <c r="A195" s="46" t="s">
        <v>178</v>
      </c>
      <c r="B195" s="47" t="s">
        <v>36</v>
      </c>
      <c r="C195" s="48" t="s">
        <v>716</v>
      </c>
      <c r="D195" s="47" t="s">
        <v>144</v>
      </c>
      <c r="E195" s="71"/>
      <c r="F195" s="71"/>
      <c r="G195" s="71"/>
      <c r="H195" s="71"/>
      <c r="I195" s="77"/>
    </row>
    <row r="196" spans="1:9" s="45" customFormat="1" ht="47.25" hidden="1">
      <c r="A196" s="46" t="s">
        <v>733</v>
      </c>
      <c r="B196" s="47" t="s">
        <v>36</v>
      </c>
      <c r="C196" s="48" t="s">
        <v>730</v>
      </c>
      <c r="D196" s="47"/>
      <c r="E196" s="71">
        <f>E197</f>
        <v>0</v>
      </c>
      <c r="F196" s="71">
        <f>F197</f>
        <v>0</v>
      </c>
      <c r="G196" s="71">
        <f>G197</f>
        <v>0</v>
      </c>
      <c r="H196" s="71">
        <f>H197</f>
        <v>0</v>
      </c>
      <c r="I196" s="77"/>
    </row>
    <row r="197" spans="1:9" s="45" customFormat="1" ht="31.5" hidden="1">
      <c r="A197" s="46" t="s">
        <v>178</v>
      </c>
      <c r="B197" s="47" t="s">
        <v>36</v>
      </c>
      <c r="C197" s="48" t="s">
        <v>730</v>
      </c>
      <c r="D197" s="47" t="s">
        <v>144</v>
      </c>
      <c r="E197" s="71"/>
      <c r="F197" s="71"/>
      <c r="G197" s="71"/>
      <c r="H197" s="71"/>
      <c r="I197" s="77"/>
    </row>
    <row r="198" spans="1:9" s="45" customFormat="1" ht="47.25" hidden="1">
      <c r="A198" s="46" t="s">
        <v>732</v>
      </c>
      <c r="B198" s="47" t="s">
        <v>36</v>
      </c>
      <c r="C198" s="48" t="s">
        <v>731</v>
      </c>
      <c r="D198" s="47"/>
      <c r="E198" s="71">
        <f>E199</f>
        <v>0</v>
      </c>
      <c r="F198" s="71">
        <f>F199</f>
        <v>0</v>
      </c>
      <c r="G198" s="71">
        <f>G199</f>
        <v>0</v>
      </c>
      <c r="H198" s="71">
        <f>H199</f>
        <v>0</v>
      </c>
      <c r="I198" s="77"/>
    </row>
    <row r="199" spans="1:9" s="45" customFormat="1" ht="31.5" hidden="1">
      <c r="A199" s="46" t="s">
        <v>178</v>
      </c>
      <c r="B199" s="47" t="s">
        <v>36</v>
      </c>
      <c r="C199" s="48" t="s">
        <v>731</v>
      </c>
      <c r="D199" s="47" t="s">
        <v>144</v>
      </c>
      <c r="E199" s="71"/>
      <c r="F199" s="71"/>
      <c r="G199" s="71"/>
      <c r="H199" s="71"/>
      <c r="I199" s="77"/>
    </row>
    <row r="200" spans="1:9" s="45" customFormat="1" ht="78.75">
      <c r="A200" s="46" t="s">
        <v>423</v>
      </c>
      <c r="B200" s="47" t="s">
        <v>36</v>
      </c>
      <c r="C200" s="48" t="s">
        <v>425</v>
      </c>
      <c r="D200" s="47"/>
      <c r="E200" s="71">
        <f>E201</f>
        <v>-5680.357</v>
      </c>
      <c r="F200" s="71">
        <f>F201</f>
        <v>-5680.357</v>
      </c>
      <c r="G200" s="71">
        <f>G201</f>
        <v>0</v>
      </c>
      <c r="H200" s="71">
        <f>H201</f>
        <v>0</v>
      </c>
      <c r="I200" s="71">
        <f>I201</f>
        <v>0</v>
      </c>
    </row>
    <row r="201" spans="1:9" s="45" customFormat="1" ht="15.75">
      <c r="A201" s="46" t="s">
        <v>130</v>
      </c>
      <c r="B201" s="47" t="s">
        <v>36</v>
      </c>
      <c r="C201" s="48" t="s">
        <v>425</v>
      </c>
      <c r="D201" s="47" t="s">
        <v>131</v>
      </c>
      <c r="E201" s="71">
        <v>-5680.357</v>
      </c>
      <c r="F201" s="38">
        <v>-5680.357</v>
      </c>
      <c r="G201" s="44"/>
      <c r="H201" s="44"/>
      <c r="I201" s="77"/>
    </row>
    <row r="202" spans="1:9" ht="15.75" hidden="1">
      <c r="A202" s="46" t="s">
        <v>53</v>
      </c>
      <c r="B202" s="47" t="s">
        <v>52</v>
      </c>
      <c r="C202" s="48"/>
      <c r="D202" s="47"/>
      <c r="E202" s="71">
        <f>E203</f>
        <v>0</v>
      </c>
      <c r="F202" s="71">
        <f>F203</f>
        <v>0</v>
      </c>
      <c r="G202" s="71">
        <f>G203</f>
        <v>0</v>
      </c>
      <c r="H202" s="71">
        <f>H203</f>
        <v>0</v>
      </c>
      <c r="I202" s="105"/>
    </row>
    <row r="203" spans="1:9" ht="63" hidden="1">
      <c r="A203" s="46" t="s">
        <v>286</v>
      </c>
      <c r="B203" s="47" t="s">
        <v>52</v>
      </c>
      <c r="C203" s="48" t="s">
        <v>287</v>
      </c>
      <c r="D203" s="47"/>
      <c r="E203" s="71">
        <f>E204+E212</f>
        <v>0</v>
      </c>
      <c r="F203" s="71">
        <f>F204+F212</f>
        <v>0</v>
      </c>
      <c r="G203" s="71">
        <f>G204+G212</f>
        <v>0</v>
      </c>
      <c r="H203" s="71">
        <f>H204+H212</f>
        <v>0</v>
      </c>
      <c r="I203" s="105"/>
    </row>
    <row r="204" spans="1:9" ht="47.25" hidden="1">
      <c r="A204" s="46" t="s">
        <v>341</v>
      </c>
      <c r="B204" s="47" t="s">
        <v>52</v>
      </c>
      <c r="C204" s="48" t="s">
        <v>294</v>
      </c>
      <c r="D204" s="47"/>
      <c r="E204" s="71">
        <f>E205+E210+E208</f>
        <v>0</v>
      </c>
      <c r="F204" s="71">
        <f>F205+F210+F208</f>
        <v>0</v>
      </c>
      <c r="G204" s="71">
        <f>G205+G210+G208</f>
        <v>0</v>
      </c>
      <c r="H204" s="71">
        <f>H205+H210+H208</f>
        <v>0</v>
      </c>
      <c r="I204" s="105"/>
    </row>
    <row r="205" spans="1:9" ht="15.75" hidden="1">
      <c r="A205" s="46" t="s">
        <v>62</v>
      </c>
      <c r="B205" s="47" t="s">
        <v>52</v>
      </c>
      <c r="C205" s="48" t="s">
        <v>295</v>
      </c>
      <c r="D205" s="47"/>
      <c r="E205" s="71">
        <f>E206+E207</f>
        <v>0</v>
      </c>
      <c r="F205" s="71">
        <f>F206+F207</f>
        <v>0</v>
      </c>
      <c r="G205" s="71">
        <f>G206+G207</f>
        <v>0</v>
      </c>
      <c r="H205" s="71">
        <f>H206+H207</f>
        <v>0</v>
      </c>
      <c r="I205" s="105"/>
    </row>
    <row r="206" spans="1:9" ht="31.5" hidden="1">
      <c r="A206" s="46" t="s">
        <v>169</v>
      </c>
      <c r="B206" s="47" t="s">
        <v>52</v>
      </c>
      <c r="C206" s="48" t="s">
        <v>295</v>
      </c>
      <c r="D206" s="47" t="s">
        <v>129</v>
      </c>
      <c r="E206" s="71"/>
      <c r="F206" s="38"/>
      <c r="G206" s="38"/>
      <c r="H206" s="38"/>
      <c r="I206" s="105"/>
    </row>
    <row r="207" spans="1:9" ht="15.75" hidden="1">
      <c r="A207" s="46" t="s">
        <v>2</v>
      </c>
      <c r="B207" s="47" t="s">
        <v>52</v>
      </c>
      <c r="C207" s="48" t="s">
        <v>295</v>
      </c>
      <c r="D207" s="47" t="s">
        <v>139</v>
      </c>
      <c r="E207" s="71"/>
      <c r="F207" s="38"/>
      <c r="G207" s="38"/>
      <c r="H207" s="38"/>
      <c r="I207" s="105"/>
    </row>
    <row r="208" spans="1:9" ht="47.25" hidden="1">
      <c r="A208" s="46" t="s">
        <v>63</v>
      </c>
      <c r="B208" s="47" t="s">
        <v>52</v>
      </c>
      <c r="C208" s="48" t="s">
        <v>804</v>
      </c>
      <c r="D208" s="47"/>
      <c r="E208" s="71">
        <f>E209</f>
        <v>0</v>
      </c>
      <c r="F208" s="71">
        <f>F209</f>
        <v>0</v>
      </c>
      <c r="G208" s="71">
        <f>G209</f>
        <v>0</v>
      </c>
      <c r="H208" s="71">
        <f>H209</f>
        <v>0</v>
      </c>
      <c r="I208" s="105"/>
    </row>
    <row r="209" spans="1:9" ht="15.75" hidden="1">
      <c r="A209" s="46" t="s">
        <v>2</v>
      </c>
      <c r="B209" s="47" t="s">
        <v>52</v>
      </c>
      <c r="C209" s="48" t="s">
        <v>804</v>
      </c>
      <c r="D209" s="47" t="s">
        <v>139</v>
      </c>
      <c r="E209" s="71"/>
      <c r="F209" s="71"/>
      <c r="G209" s="71"/>
      <c r="H209" s="71"/>
      <c r="I209" s="105"/>
    </row>
    <row r="210" spans="1:9" ht="47.25" hidden="1">
      <c r="A210" s="46" t="s">
        <v>184</v>
      </c>
      <c r="B210" s="47" t="s">
        <v>52</v>
      </c>
      <c r="C210" s="48" t="s">
        <v>296</v>
      </c>
      <c r="D210" s="47"/>
      <c r="E210" s="71">
        <f>E211</f>
        <v>0</v>
      </c>
      <c r="F210" s="71">
        <f>F211</f>
        <v>0</v>
      </c>
      <c r="G210" s="71">
        <f>G211</f>
        <v>0</v>
      </c>
      <c r="H210" s="71">
        <f>H211</f>
        <v>0</v>
      </c>
      <c r="I210" s="105"/>
    </row>
    <row r="211" spans="1:9" ht="15.75" hidden="1">
      <c r="A211" s="46" t="s">
        <v>2</v>
      </c>
      <c r="B211" s="47" t="s">
        <v>52</v>
      </c>
      <c r="C211" s="48" t="s">
        <v>296</v>
      </c>
      <c r="D211" s="47" t="s">
        <v>139</v>
      </c>
      <c r="E211" s="71"/>
      <c r="F211" s="38"/>
      <c r="G211" s="38"/>
      <c r="H211" s="38"/>
      <c r="I211" s="105"/>
    </row>
    <row r="212" spans="1:9" ht="31.5" hidden="1">
      <c r="A212" s="46" t="s">
        <v>298</v>
      </c>
      <c r="B212" s="47" t="s">
        <v>52</v>
      </c>
      <c r="C212" s="48" t="s">
        <v>299</v>
      </c>
      <c r="D212" s="47"/>
      <c r="E212" s="71">
        <f>E213</f>
        <v>0</v>
      </c>
      <c r="F212" s="71">
        <f aca="true" t="shared" si="22" ref="F212:H213">F213</f>
        <v>0</v>
      </c>
      <c r="G212" s="71">
        <f t="shared" si="22"/>
        <v>0</v>
      </c>
      <c r="H212" s="71">
        <f t="shared" si="22"/>
        <v>0</v>
      </c>
      <c r="I212" s="105"/>
    </row>
    <row r="213" spans="1:9" ht="15.75" hidden="1">
      <c r="A213" s="46" t="s">
        <v>441</v>
      </c>
      <c r="B213" s="47" t="s">
        <v>52</v>
      </c>
      <c r="C213" s="48" t="s">
        <v>440</v>
      </c>
      <c r="D213" s="47"/>
      <c r="E213" s="71">
        <f>E214</f>
        <v>0</v>
      </c>
      <c r="F213" s="71">
        <f t="shared" si="22"/>
        <v>0</v>
      </c>
      <c r="G213" s="71">
        <f t="shared" si="22"/>
        <v>0</v>
      </c>
      <c r="H213" s="71">
        <f t="shared" si="22"/>
        <v>0</v>
      </c>
      <c r="I213" s="105"/>
    </row>
    <row r="214" spans="1:9" ht="31.5" hidden="1">
      <c r="A214" s="46" t="s">
        <v>178</v>
      </c>
      <c r="B214" s="47" t="s">
        <v>52</v>
      </c>
      <c r="C214" s="48" t="s">
        <v>440</v>
      </c>
      <c r="D214" s="47" t="s">
        <v>144</v>
      </c>
      <c r="E214" s="71"/>
      <c r="F214" s="71"/>
      <c r="G214" s="71"/>
      <c r="H214" s="71"/>
      <c r="I214" s="105"/>
    </row>
    <row r="215" spans="1:9" ht="15.75">
      <c r="A215" s="46" t="s">
        <v>160</v>
      </c>
      <c r="B215" s="47" t="s">
        <v>159</v>
      </c>
      <c r="C215" s="48"/>
      <c r="D215" s="47"/>
      <c r="E215" s="71">
        <f aca="true" t="shared" si="23" ref="E215:I216">E216</f>
        <v>30.45</v>
      </c>
      <c r="F215" s="71">
        <f t="shared" si="23"/>
        <v>0</v>
      </c>
      <c r="G215" s="71">
        <f t="shared" si="23"/>
        <v>30.45</v>
      </c>
      <c r="H215" s="71">
        <f t="shared" si="23"/>
        <v>0</v>
      </c>
      <c r="I215" s="71">
        <f t="shared" si="23"/>
        <v>0</v>
      </c>
    </row>
    <row r="216" spans="1:9" ht="63">
      <c r="A216" s="46" t="s">
        <v>286</v>
      </c>
      <c r="B216" s="47" t="s">
        <v>159</v>
      </c>
      <c r="C216" s="48" t="s">
        <v>287</v>
      </c>
      <c r="D216" s="47"/>
      <c r="E216" s="71">
        <f t="shared" si="23"/>
        <v>30.45</v>
      </c>
      <c r="F216" s="71">
        <f t="shared" si="23"/>
        <v>0</v>
      </c>
      <c r="G216" s="71">
        <f t="shared" si="23"/>
        <v>30.45</v>
      </c>
      <c r="H216" s="71">
        <f t="shared" si="23"/>
        <v>0</v>
      </c>
      <c r="I216" s="71">
        <f t="shared" si="23"/>
        <v>0</v>
      </c>
    </row>
    <row r="217" spans="1:9" ht="47.25">
      <c r="A217" s="46" t="s">
        <v>297</v>
      </c>
      <c r="B217" s="47" t="s">
        <v>159</v>
      </c>
      <c r="C217" s="48" t="s">
        <v>349</v>
      </c>
      <c r="D217" s="47"/>
      <c r="E217" s="71">
        <f>E220+E218</f>
        <v>30.45</v>
      </c>
      <c r="F217" s="71">
        <f>F220+F218</f>
        <v>0</v>
      </c>
      <c r="G217" s="71">
        <f>G220+G218</f>
        <v>30.45</v>
      </c>
      <c r="H217" s="71">
        <f>H220+H218</f>
        <v>0</v>
      </c>
      <c r="I217" s="71">
        <f>I220+I218</f>
        <v>0</v>
      </c>
    </row>
    <row r="218" spans="1:9" ht="94.5">
      <c r="A218" s="46" t="s">
        <v>735</v>
      </c>
      <c r="B218" s="47" t="s">
        <v>159</v>
      </c>
      <c r="C218" s="48" t="s">
        <v>734</v>
      </c>
      <c r="D218" s="47"/>
      <c r="E218" s="71">
        <f>E219</f>
        <v>30.45</v>
      </c>
      <c r="F218" s="71">
        <f>F219</f>
        <v>0</v>
      </c>
      <c r="G218" s="71">
        <f>G219</f>
        <v>30.45</v>
      </c>
      <c r="H218" s="71">
        <f>H219</f>
        <v>0</v>
      </c>
      <c r="I218" s="71">
        <f>I219</f>
        <v>0</v>
      </c>
    </row>
    <row r="219" spans="1:9" ht="15.75">
      <c r="A219" s="46" t="s">
        <v>130</v>
      </c>
      <c r="B219" s="47" t="s">
        <v>159</v>
      </c>
      <c r="C219" s="48" t="s">
        <v>734</v>
      </c>
      <c r="D219" s="47" t="s">
        <v>131</v>
      </c>
      <c r="E219" s="71">
        <v>30.45</v>
      </c>
      <c r="F219" s="71"/>
      <c r="G219" s="71">
        <v>30.45</v>
      </c>
      <c r="H219" s="71"/>
      <c r="I219" s="105"/>
    </row>
    <row r="220" spans="1:9" ht="78.75" hidden="1">
      <c r="A220" s="55" t="s">
        <v>424</v>
      </c>
      <c r="B220" s="56" t="s">
        <v>159</v>
      </c>
      <c r="C220" s="57" t="s">
        <v>426</v>
      </c>
      <c r="D220" s="56"/>
      <c r="E220" s="82">
        <f>E221</f>
        <v>0</v>
      </c>
      <c r="F220" s="82">
        <f>F221</f>
        <v>0</v>
      </c>
      <c r="G220" s="82">
        <f>G221</f>
        <v>0</v>
      </c>
      <c r="H220" s="82">
        <f>H221</f>
        <v>0</v>
      </c>
      <c r="I220" s="105"/>
    </row>
    <row r="221" spans="1:9" ht="31.5" hidden="1">
      <c r="A221" s="46" t="s">
        <v>169</v>
      </c>
      <c r="B221" s="47" t="s">
        <v>159</v>
      </c>
      <c r="C221" s="57" t="s">
        <v>426</v>
      </c>
      <c r="D221" s="47" t="s">
        <v>129</v>
      </c>
      <c r="E221" s="71"/>
      <c r="F221" s="38"/>
      <c r="G221" s="38"/>
      <c r="H221" s="38"/>
      <c r="I221" s="105"/>
    </row>
    <row r="222" spans="1:9" ht="15.75">
      <c r="A222" s="41" t="s">
        <v>100</v>
      </c>
      <c r="B222" s="42" t="s">
        <v>5</v>
      </c>
      <c r="C222" s="43"/>
      <c r="D222" s="42"/>
      <c r="E222" s="70">
        <f>E223+E253+E291+E321+E297</f>
        <v>10037.284459999999</v>
      </c>
      <c r="F222" s="70">
        <f>F223+F253+F291+F321+F297</f>
        <v>2045</v>
      </c>
      <c r="G222" s="70">
        <f>G223+G253+G291+G321+G297</f>
        <v>7992.28446</v>
      </c>
      <c r="H222" s="70">
        <f>H223+H253+H291+H321+H297</f>
        <v>0</v>
      </c>
      <c r="I222" s="70">
        <f>I223+I253+I291+I321+I297</f>
        <v>0</v>
      </c>
    </row>
    <row r="223" spans="1:9" ht="15.75">
      <c r="A223" s="46" t="s">
        <v>10</v>
      </c>
      <c r="B223" s="47" t="s">
        <v>6</v>
      </c>
      <c r="C223" s="48"/>
      <c r="D223" s="47"/>
      <c r="E223" s="71">
        <f>E224+E243</f>
        <v>4304.96</v>
      </c>
      <c r="F223" s="71">
        <f>F224+F243</f>
        <v>400</v>
      </c>
      <c r="G223" s="71">
        <f>G224+G243</f>
        <v>3904.96</v>
      </c>
      <c r="H223" s="71">
        <f>H224+H243</f>
        <v>0</v>
      </c>
      <c r="I223" s="71">
        <f>I224+I243</f>
        <v>0</v>
      </c>
    </row>
    <row r="224" spans="1:9" ht="31.5">
      <c r="A224" s="46" t="s">
        <v>26</v>
      </c>
      <c r="B224" s="47" t="s">
        <v>6</v>
      </c>
      <c r="C224" s="48" t="s">
        <v>368</v>
      </c>
      <c r="D224" s="47"/>
      <c r="E224" s="71">
        <f>E225+E243+E246</f>
        <v>4304.96</v>
      </c>
      <c r="F224" s="71">
        <f>F225+F243+F246</f>
        <v>400</v>
      </c>
      <c r="G224" s="71">
        <f>G225+G243+G246</f>
        <v>3904.96</v>
      </c>
      <c r="H224" s="71">
        <f>H225+H243+H246</f>
        <v>0</v>
      </c>
      <c r="I224" s="71">
        <f>I225+I243+I246</f>
        <v>0</v>
      </c>
    </row>
    <row r="225" spans="1:9" ht="31.5">
      <c r="A225" s="46" t="s">
        <v>201</v>
      </c>
      <c r="B225" s="47" t="s">
        <v>6</v>
      </c>
      <c r="C225" s="48" t="s">
        <v>369</v>
      </c>
      <c r="D225" s="47"/>
      <c r="E225" s="71">
        <f>E228+E231+E233+E235+E237+E239+E226+E241</f>
        <v>2440.505</v>
      </c>
      <c r="F225" s="71">
        <f>F228+F231+F233+F235+F237+F239+F226+F241</f>
        <v>400</v>
      </c>
      <c r="G225" s="71">
        <f>G228+G231+G233+G235+G237+G239+G226+G241</f>
        <v>2875</v>
      </c>
      <c r="H225" s="71">
        <f>H228+H231+H233+H235+H237+H239+H226+H241</f>
        <v>-834.495</v>
      </c>
      <c r="I225" s="71">
        <f>I228+I231+I233+I235+I237+I239+I226+I241</f>
        <v>0</v>
      </c>
    </row>
    <row r="226" spans="1:9" ht="31.5">
      <c r="A226" s="46" t="s">
        <v>759</v>
      </c>
      <c r="B226" s="47" t="s">
        <v>6</v>
      </c>
      <c r="C226" s="48" t="s">
        <v>756</v>
      </c>
      <c r="D226" s="47"/>
      <c r="E226" s="71">
        <f>E227</f>
        <v>-400</v>
      </c>
      <c r="F226" s="71">
        <f>F227</f>
        <v>0</v>
      </c>
      <c r="G226" s="71">
        <f>G227</f>
        <v>0</v>
      </c>
      <c r="H226" s="71">
        <f>H227</f>
        <v>-400</v>
      </c>
      <c r="I226" s="71">
        <f>I227</f>
        <v>0</v>
      </c>
    </row>
    <row r="227" spans="1:9" ht="31.5">
      <c r="A227" s="46" t="s">
        <v>136</v>
      </c>
      <c r="B227" s="47" t="s">
        <v>6</v>
      </c>
      <c r="C227" s="48" t="s">
        <v>756</v>
      </c>
      <c r="D227" s="47" t="s">
        <v>137</v>
      </c>
      <c r="E227" s="71">
        <f>-393.084-6.916</f>
        <v>-400</v>
      </c>
      <c r="F227" s="71"/>
      <c r="G227" s="71"/>
      <c r="H227" s="71">
        <f>-393.084-6.916</f>
        <v>-400</v>
      </c>
      <c r="I227" s="105"/>
    </row>
    <row r="228" spans="1:9" ht="15.75">
      <c r="A228" s="46" t="s">
        <v>185</v>
      </c>
      <c r="B228" s="47" t="s">
        <v>6</v>
      </c>
      <c r="C228" s="48" t="s">
        <v>205</v>
      </c>
      <c r="D228" s="47"/>
      <c r="E228" s="71">
        <f>E230+E229</f>
        <v>406.916</v>
      </c>
      <c r="F228" s="71">
        <f>F230+F229</f>
        <v>400</v>
      </c>
      <c r="G228" s="71">
        <f>G230+G229</f>
        <v>0</v>
      </c>
      <c r="H228" s="71">
        <f>H230+H229</f>
        <v>6.916</v>
      </c>
      <c r="I228" s="71">
        <f>I230+I229</f>
        <v>0</v>
      </c>
    </row>
    <row r="229" spans="1:9" ht="31.5" hidden="1">
      <c r="A229" s="46" t="s">
        <v>169</v>
      </c>
      <c r="B229" s="47" t="s">
        <v>6</v>
      </c>
      <c r="C229" s="48" t="s">
        <v>205</v>
      </c>
      <c r="D229" s="47" t="s">
        <v>129</v>
      </c>
      <c r="E229" s="71"/>
      <c r="F229" s="71"/>
      <c r="G229" s="71"/>
      <c r="H229" s="71"/>
      <c r="I229" s="105"/>
    </row>
    <row r="230" spans="1:9" ht="31.5">
      <c r="A230" s="46" t="s">
        <v>136</v>
      </c>
      <c r="B230" s="47" t="s">
        <v>6</v>
      </c>
      <c r="C230" s="48" t="s">
        <v>205</v>
      </c>
      <c r="D230" s="47" t="s">
        <v>137</v>
      </c>
      <c r="E230" s="71">
        <f>400+6.916</f>
        <v>406.916</v>
      </c>
      <c r="F230" s="38">
        <v>400</v>
      </c>
      <c r="G230" s="38"/>
      <c r="H230" s="38">
        <v>6.916</v>
      </c>
      <c r="I230" s="105"/>
    </row>
    <row r="231" spans="1:9" ht="47.25">
      <c r="A231" s="46" t="s">
        <v>63</v>
      </c>
      <c r="B231" s="47" t="s">
        <v>6</v>
      </c>
      <c r="C231" s="48" t="s">
        <v>206</v>
      </c>
      <c r="D231" s="47"/>
      <c r="E231" s="71">
        <f>E232</f>
        <v>2875</v>
      </c>
      <c r="F231" s="71">
        <f>F232</f>
        <v>0</v>
      </c>
      <c r="G231" s="71">
        <f>G232</f>
        <v>2875</v>
      </c>
      <c r="H231" s="71">
        <f>H232</f>
        <v>0</v>
      </c>
      <c r="I231" s="71">
        <f>I232</f>
        <v>0</v>
      </c>
    </row>
    <row r="232" spans="1:9" ht="31.5">
      <c r="A232" s="46" t="s">
        <v>136</v>
      </c>
      <c r="B232" s="47" t="s">
        <v>6</v>
      </c>
      <c r="C232" s="48" t="s">
        <v>206</v>
      </c>
      <c r="D232" s="47" t="s">
        <v>137</v>
      </c>
      <c r="E232" s="71">
        <v>2875</v>
      </c>
      <c r="F232" s="38"/>
      <c r="G232" s="38">
        <v>2875</v>
      </c>
      <c r="H232" s="38"/>
      <c r="I232" s="105"/>
    </row>
    <row r="233" spans="1:9" ht="47.25" hidden="1">
      <c r="A233" s="46" t="s">
        <v>726</v>
      </c>
      <c r="B233" s="47" t="s">
        <v>6</v>
      </c>
      <c r="C233" s="48" t="s">
        <v>736</v>
      </c>
      <c r="D233" s="47"/>
      <c r="E233" s="71">
        <f>E234</f>
        <v>0</v>
      </c>
      <c r="F233" s="71">
        <f>F234</f>
        <v>0</v>
      </c>
      <c r="G233" s="71">
        <f>G234</f>
        <v>0</v>
      </c>
      <c r="H233" s="71">
        <f>H234</f>
        <v>0</v>
      </c>
      <c r="I233" s="105"/>
    </row>
    <row r="234" spans="1:9" ht="31.5" hidden="1">
      <c r="A234" s="46" t="s">
        <v>136</v>
      </c>
      <c r="B234" s="47" t="s">
        <v>6</v>
      </c>
      <c r="C234" s="48" t="s">
        <v>736</v>
      </c>
      <c r="D234" s="47" t="s">
        <v>137</v>
      </c>
      <c r="E234" s="71"/>
      <c r="F234" s="71"/>
      <c r="G234" s="71"/>
      <c r="H234" s="71"/>
      <c r="I234" s="105"/>
    </row>
    <row r="235" spans="1:9" ht="189" hidden="1">
      <c r="A235" s="46" t="s">
        <v>54</v>
      </c>
      <c r="B235" s="47" t="s">
        <v>6</v>
      </c>
      <c r="C235" s="48" t="s">
        <v>202</v>
      </c>
      <c r="D235" s="47"/>
      <c r="E235" s="71">
        <f>E236</f>
        <v>0</v>
      </c>
      <c r="F235" s="71">
        <f>F236</f>
        <v>0</v>
      </c>
      <c r="G235" s="71">
        <f>G236</f>
        <v>0</v>
      </c>
      <c r="H235" s="71">
        <f>H236</f>
        <v>0</v>
      </c>
      <c r="I235" s="105"/>
    </row>
    <row r="236" spans="1:9" ht="31.5" hidden="1">
      <c r="A236" s="46" t="s">
        <v>136</v>
      </c>
      <c r="B236" s="47" t="s">
        <v>6</v>
      </c>
      <c r="C236" s="48" t="s">
        <v>202</v>
      </c>
      <c r="D236" s="47" t="s">
        <v>137</v>
      </c>
      <c r="E236" s="71"/>
      <c r="F236" s="38"/>
      <c r="G236" s="38"/>
      <c r="H236" s="38"/>
      <c r="I236" s="105"/>
    </row>
    <row r="237" spans="1:9" ht="189" hidden="1">
      <c r="A237" s="46" t="s">
        <v>64</v>
      </c>
      <c r="B237" s="47" t="s">
        <v>6</v>
      </c>
      <c r="C237" s="48" t="s">
        <v>203</v>
      </c>
      <c r="D237" s="47"/>
      <c r="E237" s="71">
        <f>E238</f>
        <v>0</v>
      </c>
      <c r="F237" s="71">
        <f>F238</f>
        <v>0</v>
      </c>
      <c r="G237" s="71">
        <f>G238</f>
        <v>0</v>
      </c>
      <c r="H237" s="71">
        <f>H238</f>
        <v>0</v>
      </c>
      <c r="I237" s="105"/>
    </row>
    <row r="238" spans="1:9" ht="31.5" hidden="1">
      <c r="A238" s="46" t="s">
        <v>136</v>
      </c>
      <c r="B238" s="47" t="s">
        <v>6</v>
      </c>
      <c r="C238" s="48" t="s">
        <v>203</v>
      </c>
      <c r="D238" s="47" t="s">
        <v>137</v>
      </c>
      <c r="E238" s="71"/>
      <c r="F238" s="38"/>
      <c r="G238" s="38"/>
      <c r="H238" s="38"/>
      <c r="I238" s="105"/>
    </row>
    <row r="239" spans="1:9" ht="204.75" hidden="1">
      <c r="A239" s="46" t="s">
        <v>161</v>
      </c>
      <c r="B239" s="47" t="s">
        <v>6</v>
      </c>
      <c r="C239" s="48" t="s">
        <v>204</v>
      </c>
      <c r="D239" s="47"/>
      <c r="E239" s="71">
        <f>E240</f>
        <v>0</v>
      </c>
      <c r="F239" s="71">
        <f>F240</f>
        <v>0</v>
      </c>
      <c r="G239" s="71">
        <f>G240</f>
        <v>0</v>
      </c>
      <c r="H239" s="71">
        <f>H240</f>
        <v>0</v>
      </c>
      <c r="I239" s="105"/>
    </row>
    <row r="240" spans="1:9" ht="31.5" hidden="1">
      <c r="A240" s="46" t="s">
        <v>136</v>
      </c>
      <c r="B240" s="47" t="s">
        <v>6</v>
      </c>
      <c r="C240" s="48" t="s">
        <v>204</v>
      </c>
      <c r="D240" s="47" t="s">
        <v>137</v>
      </c>
      <c r="E240" s="71"/>
      <c r="F240" s="38"/>
      <c r="G240" s="38"/>
      <c r="H240" s="38"/>
      <c r="I240" s="105"/>
    </row>
    <row r="241" spans="1:9" ht="47.25">
      <c r="A241" s="46" t="s">
        <v>781</v>
      </c>
      <c r="B241" s="47" t="s">
        <v>6</v>
      </c>
      <c r="C241" s="48" t="s">
        <v>772</v>
      </c>
      <c r="D241" s="47"/>
      <c r="E241" s="71">
        <f>E242</f>
        <v>-441.411</v>
      </c>
      <c r="F241" s="71">
        <f>F242</f>
        <v>0</v>
      </c>
      <c r="G241" s="71">
        <f>G242</f>
        <v>0</v>
      </c>
      <c r="H241" s="71">
        <f>H242</f>
        <v>-441.411</v>
      </c>
      <c r="I241" s="71">
        <f>I242</f>
        <v>0</v>
      </c>
    </row>
    <row r="242" spans="1:9" ht="31.5">
      <c r="A242" s="46" t="s">
        <v>136</v>
      </c>
      <c r="B242" s="47" t="s">
        <v>6</v>
      </c>
      <c r="C242" s="48" t="s">
        <v>772</v>
      </c>
      <c r="D242" s="47" t="s">
        <v>137</v>
      </c>
      <c r="E242" s="71">
        <v>-441.411</v>
      </c>
      <c r="F242" s="71"/>
      <c r="G242" s="71"/>
      <c r="H242" s="71">
        <v>-441.411</v>
      </c>
      <c r="I242" s="105"/>
    </row>
    <row r="243" spans="1:9" ht="47.25" hidden="1">
      <c r="A243" s="46" t="s">
        <v>377</v>
      </c>
      <c r="B243" s="47" t="s">
        <v>6</v>
      </c>
      <c r="C243" s="48" t="s">
        <v>225</v>
      </c>
      <c r="D243" s="47"/>
      <c r="E243" s="71">
        <f>E244</f>
        <v>0</v>
      </c>
      <c r="F243" s="71">
        <f aca="true" t="shared" si="24" ref="F243:H244">F244</f>
        <v>0</v>
      </c>
      <c r="G243" s="71">
        <f t="shared" si="24"/>
        <v>0</v>
      </c>
      <c r="H243" s="71">
        <f t="shared" si="24"/>
        <v>0</v>
      </c>
      <c r="I243" s="105"/>
    </row>
    <row r="244" spans="1:9" ht="15.75" hidden="1">
      <c r="A244" s="46" t="s">
        <v>185</v>
      </c>
      <c r="B244" s="47" t="s">
        <v>6</v>
      </c>
      <c r="C244" s="48" t="s">
        <v>419</v>
      </c>
      <c r="D244" s="47"/>
      <c r="E244" s="71">
        <f>E245</f>
        <v>0</v>
      </c>
      <c r="F244" s="71">
        <f t="shared" si="24"/>
        <v>0</v>
      </c>
      <c r="G244" s="71">
        <f t="shared" si="24"/>
        <v>0</v>
      </c>
      <c r="H244" s="71">
        <f t="shared" si="24"/>
        <v>0</v>
      </c>
      <c r="I244" s="105"/>
    </row>
    <row r="245" spans="1:9" ht="31.5" hidden="1">
      <c r="A245" s="46" t="s">
        <v>136</v>
      </c>
      <c r="B245" s="47" t="s">
        <v>6</v>
      </c>
      <c r="C245" s="48" t="s">
        <v>419</v>
      </c>
      <c r="D245" s="47" t="s">
        <v>137</v>
      </c>
      <c r="E245" s="71"/>
      <c r="F245" s="38"/>
      <c r="G245" s="38"/>
      <c r="H245" s="38"/>
      <c r="I245" s="105"/>
    </row>
    <row r="246" spans="1:9" ht="47.25">
      <c r="A246" s="46" t="s">
        <v>846</v>
      </c>
      <c r="B246" s="47" t="s">
        <v>6</v>
      </c>
      <c r="C246" s="48" t="s">
        <v>844</v>
      </c>
      <c r="D246" s="47"/>
      <c r="E246" s="71">
        <f>E247+E249+E251</f>
        <v>1864.4550000000002</v>
      </c>
      <c r="F246" s="71">
        <f>F247+F249+F251</f>
        <v>0</v>
      </c>
      <c r="G246" s="71">
        <f>G247+G249+G251</f>
        <v>1029.96</v>
      </c>
      <c r="H246" s="71">
        <f>H247+H249+H251</f>
        <v>834.495</v>
      </c>
      <c r="I246" s="71">
        <f>I247+I249+I251</f>
        <v>0</v>
      </c>
    </row>
    <row r="247" spans="1:9" ht="47.25">
      <c r="A247" s="46" t="s">
        <v>847</v>
      </c>
      <c r="B247" s="47" t="s">
        <v>6</v>
      </c>
      <c r="C247" s="48" t="s">
        <v>845</v>
      </c>
      <c r="D247" s="47"/>
      <c r="E247" s="71">
        <f>E248</f>
        <v>1029.96</v>
      </c>
      <c r="F247" s="71">
        <f>F248</f>
        <v>0</v>
      </c>
      <c r="G247" s="71">
        <f>G248</f>
        <v>1029.96</v>
      </c>
      <c r="H247" s="71">
        <f>H248</f>
        <v>0</v>
      </c>
      <c r="I247" s="71">
        <f>I248</f>
        <v>0</v>
      </c>
    </row>
    <row r="248" spans="1:9" ht="31.5">
      <c r="A248" s="46" t="s">
        <v>136</v>
      </c>
      <c r="B248" s="47" t="s">
        <v>6</v>
      </c>
      <c r="C248" s="48" t="s">
        <v>845</v>
      </c>
      <c r="D248" s="47" t="s">
        <v>137</v>
      </c>
      <c r="E248" s="71">
        <v>1029.96</v>
      </c>
      <c r="F248" s="71"/>
      <c r="G248" s="71">
        <v>1029.96</v>
      </c>
      <c r="H248" s="71"/>
      <c r="I248" s="105"/>
    </row>
    <row r="249" spans="1:9" ht="47.25">
      <c r="A249" s="46" t="s">
        <v>781</v>
      </c>
      <c r="B249" s="47" t="s">
        <v>6</v>
      </c>
      <c r="C249" s="48" t="s">
        <v>865</v>
      </c>
      <c r="D249" s="47"/>
      <c r="E249" s="71">
        <f>E250</f>
        <v>441.411</v>
      </c>
      <c r="F249" s="71">
        <f>F250</f>
        <v>0</v>
      </c>
      <c r="G249" s="71">
        <f>G250</f>
        <v>0</v>
      </c>
      <c r="H249" s="71">
        <f>H250</f>
        <v>441.411</v>
      </c>
      <c r="I249" s="71">
        <f>I250</f>
        <v>0</v>
      </c>
    </row>
    <row r="250" spans="1:9" ht="31.5">
      <c r="A250" s="46" t="s">
        <v>136</v>
      </c>
      <c r="B250" s="47" t="s">
        <v>6</v>
      </c>
      <c r="C250" s="48" t="s">
        <v>865</v>
      </c>
      <c r="D250" s="47" t="s">
        <v>137</v>
      </c>
      <c r="E250" s="71">
        <v>441.411</v>
      </c>
      <c r="F250" s="71"/>
      <c r="G250" s="71"/>
      <c r="H250" s="71">
        <v>441.411</v>
      </c>
      <c r="I250" s="105"/>
    </row>
    <row r="251" spans="1:9" ht="47.25">
      <c r="A251" s="46" t="s">
        <v>867</v>
      </c>
      <c r="B251" s="47" t="s">
        <v>6</v>
      </c>
      <c r="C251" s="48" t="s">
        <v>866</v>
      </c>
      <c r="D251" s="47"/>
      <c r="E251" s="71">
        <f>E252</f>
        <v>393.084</v>
      </c>
      <c r="F251" s="71">
        <f>F252</f>
        <v>0</v>
      </c>
      <c r="G251" s="71">
        <f>G252</f>
        <v>0</v>
      </c>
      <c r="H251" s="71">
        <f>H252</f>
        <v>393.084</v>
      </c>
      <c r="I251" s="71">
        <f>I252</f>
        <v>0</v>
      </c>
    </row>
    <row r="252" spans="1:9" ht="31.5">
      <c r="A252" s="46" t="s">
        <v>136</v>
      </c>
      <c r="B252" s="47" t="s">
        <v>6</v>
      </c>
      <c r="C252" s="48" t="s">
        <v>866</v>
      </c>
      <c r="D252" s="47" t="s">
        <v>137</v>
      </c>
      <c r="E252" s="71">
        <v>393.084</v>
      </c>
      <c r="F252" s="71"/>
      <c r="G252" s="71"/>
      <c r="H252" s="71">
        <v>393.084</v>
      </c>
      <c r="I252" s="105"/>
    </row>
    <row r="253" spans="1:9" ht="15.75">
      <c r="A253" s="46" t="s">
        <v>11</v>
      </c>
      <c r="B253" s="47" t="s">
        <v>101</v>
      </c>
      <c r="C253" s="48"/>
      <c r="D253" s="47"/>
      <c r="E253" s="71">
        <f>E254+E283</f>
        <v>4721.32446</v>
      </c>
      <c r="F253" s="71">
        <f>F254+F283</f>
        <v>1195</v>
      </c>
      <c r="G253" s="71">
        <f>G254+G283</f>
        <v>4026.32446</v>
      </c>
      <c r="H253" s="71">
        <f>H254+H283</f>
        <v>-500</v>
      </c>
      <c r="I253" s="71">
        <f>I254+I283</f>
        <v>0</v>
      </c>
    </row>
    <row r="254" spans="1:9" ht="31.5">
      <c r="A254" s="46" t="s">
        <v>26</v>
      </c>
      <c r="B254" s="47" t="s">
        <v>101</v>
      </c>
      <c r="C254" s="48" t="s">
        <v>368</v>
      </c>
      <c r="D254" s="47"/>
      <c r="E254" s="71">
        <f>E255+E270+E273+E280</f>
        <v>4721.32446</v>
      </c>
      <c r="F254" s="71">
        <f>F255+F270+F273+F280</f>
        <v>1195</v>
      </c>
      <c r="G254" s="71">
        <f>G255+G270+G273+G280</f>
        <v>4026.32446</v>
      </c>
      <c r="H254" s="71">
        <f>H255+H270+H273+H280</f>
        <v>-500</v>
      </c>
      <c r="I254" s="71">
        <f>I255+I270+I273+I280</f>
        <v>0</v>
      </c>
    </row>
    <row r="255" spans="1:9" ht="31.5">
      <c r="A255" s="46" t="s">
        <v>207</v>
      </c>
      <c r="B255" s="47" t="s">
        <v>101</v>
      </c>
      <c r="C255" s="48" t="s">
        <v>208</v>
      </c>
      <c r="D255" s="47"/>
      <c r="E255" s="71">
        <f>E256+E258+E262+E264+E266+E260+E268</f>
        <v>7391</v>
      </c>
      <c r="F255" s="71">
        <f>F256+F258+F262+F264+F266+F260+F268</f>
        <v>592</v>
      </c>
      <c r="G255" s="71">
        <f>G256+G258+G262+G264+G266+G260+G268</f>
        <v>3299</v>
      </c>
      <c r="H255" s="71">
        <f>H256+H258+H262+H264+H266+H260+H268</f>
        <v>3500</v>
      </c>
      <c r="I255" s="71">
        <f>I256+I258+I262+I264+I266+I260+I268</f>
        <v>0</v>
      </c>
    </row>
    <row r="256" spans="1:9" ht="15" customHeight="1">
      <c r="A256" s="46" t="s">
        <v>186</v>
      </c>
      <c r="B256" s="47" t="s">
        <v>101</v>
      </c>
      <c r="C256" s="48" t="s">
        <v>212</v>
      </c>
      <c r="D256" s="47"/>
      <c r="E256" s="71">
        <f>E257</f>
        <v>4045.6</v>
      </c>
      <c r="F256" s="71">
        <f>F257</f>
        <v>592</v>
      </c>
      <c r="G256" s="71">
        <f>G257</f>
        <v>0</v>
      </c>
      <c r="H256" s="71">
        <f>H257</f>
        <v>3453.6</v>
      </c>
      <c r="I256" s="71">
        <f>I257</f>
        <v>0</v>
      </c>
    </row>
    <row r="257" spans="1:9" ht="31.5">
      <c r="A257" s="46" t="s">
        <v>136</v>
      </c>
      <c r="B257" s="47" t="s">
        <v>101</v>
      </c>
      <c r="C257" s="48" t="s">
        <v>212</v>
      </c>
      <c r="D257" s="47" t="s">
        <v>137</v>
      </c>
      <c r="E257" s="71">
        <f>592-46.4+3500</f>
        <v>4045.6</v>
      </c>
      <c r="F257" s="38">
        <v>592</v>
      </c>
      <c r="G257" s="38"/>
      <c r="H257" s="38">
        <f>-46.4+3500</f>
        <v>3453.6</v>
      </c>
      <c r="I257" s="105"/>
    </row>
    <row r="258" spans="1:9" ht="47.25">
      <c r="A258" s="46" t="s">
        <v>63</v>
      </c>
      <c r="B258" s="47" t="s">
        <v>101</v>
      </c>
      <c r="C258" s="48" t="s">
        <v>213</v>
      </c>
      <c r="D258" s="47"/>
      <c r="E258" s="71">
        <f>E259</f>
        <v>3299</v>
      </c>
      <c r="F258" s="71">
        <f>F259</f>
        <v>0</v>
      </c>
      <c r="G258" s="71">
        <f>G259</f>
        <v>3299</v>
      </c>
      <c r="H258" s="71">
        <f>H259</f>
        <v>0</v>
      </c>
      <c r="I258" s="71">
        <f>I259</f>
        <v>0</v>
      </c>
    </row>
    <row r="259" spans="1:9" ht="31.5">
      <c r="A259" s="46" t="s">
        <v>136</v>
      </c>
      <c r="B259" s="47" t="s">
        <v>101</v>
      </c>
      <c r="C259" s="48" t="s">
        <v>213</v>
      </c>
      <c r="D259" s="47" t="s">
        <v>137</v>
      </c>
      <c r="E259" s="71">
        <v>3299</v>
      </c>
      <c r="F259" s="38"/>
      <c r="G259" s="38">
        <v>3299</v>
      </c>
      <c r="H259" s="38"/>
      <c r="I259" s="105"/>
    </row>
    <row r="260" spans="1:9" ht="31.5" hidden="1">
      <c r="A260" s="46" t="s">
        <v>799</v>
      </c>
      <c r="B260" s="47" t="s">
        <v>101</v>
      </c>
      <c r="C260" s="48" t="s">
        <v>808</v>
      </c>
      <c r="D260" s="47"/>
      <c r="E260" s="71">
        <f>E261</f>
        <v>0</v>
      </c>
      <c r="F260" s="71">
        <f>F261</f>
        <v>0</v>
      </c>
      <c r="G260" s="71">
        <f>G261</f>
        <v>0</v>
      </c>
      <c r="H260" s="71">
        <f>H261</f>
        <v>0</v>
      </c>
      <c r="I260" s="105"/>
    </row>
    <row r="261" spans="1:9" ht="31.5" hidden="1">
      <c r="A261" s="46" t="s">
        <v>136</v>
      </c>
      <c r="B261" s="47" t="s">
        <v>101</v>
      </c>
      <c r="C261" s="48" t="s">
        <v>808</v>
      </c>
      <c r="D261" s="47" t="s">
        <v>137</v>
      </c>
      <c r="E261" s="71"/>
      <c r="F261" s="71"/>
      <c r="G261" s="71"/>
      <c r="H261" s="71"/>
      <c r="I261" s="105"/>
    </row>
    <row r="262" spans="1:9" ht="140.25" customHeight="1" hidden="1">
      <c r="A262" s="46" t="s">
        <v>65</v>
      </c>
      <c r="B262" s="47" t="s">
        <v>101</v>
      </c>
      <c r="C262" s="48" t="s">
        <v>209</v>
      </c>
      <c r="D262" s="47"/>
      <c r="E262" s="71">
        <f>E263</f>
        <v>0</v>
      </c>
      <c r="F262" s="71">
        <f>F263</f>
        <v>0</v>
      </c>
      <c r="G262" s="71">
        <f>G263</f>
        <v>0</v>
      </c>
      <c r="H262" s="71">
        <f>H263</f>
        <v>0</v>
      </c>
      <c r="I262" s="105"/>
    </row>
    <row r="263" spans="1:9" ht="31.5" hidden="1">
      <c r="A263" s="46" t="s">
        <v>136</v>
      </c>
      <c r="B263" s="47" t="s">
        <v>101</v>
      </c>
      <c r="C263" s="48" t="s">
        <v>209</v>
      </c>
      <c r="D263" s="47" t="s">
        <v>137</v>
      </c>
      <c r="E263" s="71"/>
      <c r="F263" s="38"/>
      <c r="G263" s="38"/>
      <c r="H263" s="38"/>
      <c r="I263" s="105"/>
    </row>
    <row r="264" spans="1:9" ht="173.25" hidden="1">
      <c r="A264" s="46" t="s">
        <v>151</v>
      </c>
      <c r="B264" s="47" t="s">
        <v>101</v>
      </c>
      <c r="C264" s="48" t="s">
        <v>210</v>
      </c>
      <c r="D264" s="47"/>
      <c r="E264" s="71">
        <f>E265</f>
        <v>0</v>
      </c>
      <c r="F264" s="71">
        <f>F265</f>
        <v>0</v>
      </c>
      <c r="G264" s="71">
        <f>G265</f>
        <v>0</v>
      </c>
      <c r="H264" s="71">
        <f>H265</f>
        <v>0</v>
      </c>
      <c r="I264" s="105"/>
    </row>
    <row r="265" spans="1:9" ht="31.5" hidden="1">
      <c r="A265" s="46" t="s">
        <v>136</v>
      </c>
      <c r="B265" s="47" t="s">
        <v>101</v>
      </c>
      <c r="C265" s="48" t="s">
        <v>210</v>
      </c>
      <c r="D265" s="47" t="s">
        <v>137</v>
      </c>
      <c r="E265" s="71"/>
      <c r="F265" s="38"/>
      <c r="G265" s="38"/>
      <c r="H265" s="38"/>
      <c r="I265" s="105"/>
    </row>
    <row r="266" spans="1:9" ht="173.25" hidden="1">
      <c r="A266" s="46" t="s">
        <v>162</v>
      </c>
      <c r="B266" s="47" t="s">
        <v>101</v>
      </c>
      <c r="C266" s="48" t="s">
        <v>211</v>
      </c>
      <c r="D266" s="47"/>
      <c r="E266" s="71">
        <f>E267</f>
        <v>0</v>
      </c>
      <c r="F266" s="71">
        <f>F267</f>
        <v>0</v>
      </c>
      <c r="G266" s="71">
        <f>G267</f>
        <v>0</v>
      </c>
      <c r="H266" s="71">
        <f>H267</f>
        <v>0</v>
      </c>
      <c r="I266" s="105"/>
    </row>
    <row r="267" spans="1:9" ht="31.5" hidden="1">
      <c r="A267" s="46" t="s">
        <v>136</v>
      </c>
      <c r="B267" s="47" t="s">
        <v>101</v>
      </c>
      <c r="C267" s="48" t="s">
        <v>211</v>
      </c>
      <c r="D267" s="47" t="s">
        <v>137</v>
      </c>
      <c r="E267" s="71"/>
      <c r="F267" s="38"/>
      <c r="G267" s="38"/>
      <c r="H267" s="38"/>
      <c r="I267" s="105"/>
    </row>
    <row r="268" spans="1:9" ht="47.25">
      <c r="A268" s="46" t="s">
        <v>869</v>
      </c>
      <c r="B268" s="47" t="s">
        <v>101</v>
      </c>
      <c r="C268" s="48" t="s">
        <v>868</v>
      </c>
      <c r="D268" s="47"/>
      <c r="E268" s="71">
        <f>E269</f>
        <v>46.4</v>
      </c>
      <c r="F268" s="71">
        <f>F269</f>
        <v>0</v>
      </c>
      <c r="G268" s="71">
        <f>G269</f>
        <v>0</v>
      </c>
      <c r="H268" s="71">
        <f>H269</f>
        <v>46.4</v>
      </c>
      <c r="I268" s="71">
        <f>I269</f>
        <v>0</v>
      </c>
    </row>
    <row r="269" spans="1:9" ht="31.5">
      <c r="A269" s="46" t="s">
        <v>136</v>
      </c>
      <c r="B269" s="47" t="s">
        <v>101</v>
      </c>
      <c r="C269" s="48" t="s">
        <v>868</v>
      </c>
      <c r="D269" s="47" t="s">
        <v>137</v>
      </c>
      <c r="E269" s="71">
        <v>46.4</v>
      </c>
      <c r="F269" s="71"/>
      <c r="G269" s="71"/>
      <c r="H269" s="71">
        <v>46.4</v>
      </c>
      <c r="I269" s="105"/>
    </row>
    <row r="270" spans="1:9" ht="31.5">
      <c r="A270" s="46" t="s">
        <v>214</v>
      </c>
      <c r="B270" s="47" t="s">
        <v>101</v>
      </c>
      <c r="C270" s="48" t="s">
        <v>215</v>
      </c>
      <c r="D270" s="47"/>
      <c r="E270" s="71">
        <f>E271</f>
        <v>603</v>
      </c>
      <c r="F270" s="71">
        <f aca="true" t="shared" si="25" ref="F270:I271">F271</f>
        <v>603</v>
      </c>
      <c r="G270" s="71">
        <f t="shared" si="25"/>
        <v>0</v>
      </c>
      <c r="H270" s="71">
        <f t="shared" si="25"/>
        <v>0</v>
      </c>
      <c r="I270" s="71">
        <f t="shared" si="25"/>
        <v>0</v>
      </c>
    </row>
    <row r="271" spans="1:9" ht="15.75">
      <c r="A271" s="46" t="s">
        <v>187</v>
      </c>
      <c r="B271" s="47" t="s">
        <v>101</v>
      </c>
      <c r="C271" s="48" t="s">
        <v>216</v>
      </c>
      <c r="D271" s="47"/>
      <c r="E271" s="71">
        <f>E272</f>
        <v>603</v>
      </c>
      <c r="F271" s="71">
        <f t="shared" si="25"/>
        <v>603</v>
      </c>
      <c r="G271" s="71">
        <f t="shared" si="25"/>
        <v>0</v>
      </c>
      <c r="H271" s="71">
        <f t="shared" si="25"/>
        <v>0</v>
      </c>
      <c r="I271" s="71">
        <f t="shared" si="25"/>
        <v>0</v>
      </c>
    </row>
    <row r="272" spans="1:9" ht="31.5">
      <c r="A272" s="46" t="s">
        <v>136</v>
      </c>
      <c r="B272" s="47" t="s">
        <v>101</v>
      </c>
      <c r="C272" s="48" t="s">
        <v>216</v>
      </c>
      <c r="D272" s="47" t="s">
        <v>137</v>
      </c>
      <c r="E272" s="71">
        <f>500+103</f>
        <v>603</v>
      </c>
      <c r="F272" s="38">
        <f>500+103</f>
        <v>603</v>
      </c>
      <c r="G272" s="38"/>
      <c r="H272" s="38"/>
      <c r="I272" s="105"/>
    </row>
    <row r="273" spans="1:9" ht="47.25">
      <c r="A273" s="46" t="s">
        <v>377</v>
      </c>
      <c r="B273" s="47" t="s">
        <v>101</v>
      </c>
      <c r="C273" s="48" t="s">
        <v>225</v>
      </c>
      <c r="D273" s="47"/>
      <c r="E273" s="71">
        <f>E276+E274+E278</f>
        <v>-3622.67554</v>
      </c>
      <c r="F273" s="71">
        <f>F276+F274+F278</f>
        <v>0</v>
      </c>
      <c r="G273" s="71">
        <f>G276+G274+G278</f>
        <v>377.32446</v>
      </c>
      <c r="H273" s="71">
        <f>H276+H274+H278</f>
        <v>-4000</v>
      </c>
      <c r="I273" s="71">
        <f>I276+I274+I278</f>
        <v>0</v>
      </c>
    </row>
    <row r="274" spans="1:9" ht="15" customHeight="1">
      <c r="A274" s="46" t="s">
        <v>186</v>
      </c>
      <c r="B274" s="47" t="s">
        <v>101</v>
      </c>
      <c r="C274" s="48" t="s">
        <v>420</v>
      </c>
      <c r="D274" s="47"/>
      <c r="E274" s="71">
        <f>E275</f>
        <v>-4000</v>
      </c>
      <c r="F274" s="71">
        <f>F275</f>
        <v>0</v>
      </c>
      <c r="G274" s="71">
        <f>G275</f>
        <v>0</v>
      </c>
      <c r="H274" s="71">
        <f>H275</f>
        <v>-4000</v>
      </c>
      <c r="I274" s="71">
        <f>I275</f>
        <v>0</v>
      </c>
    </row>
    <row r="275" spans="1:9" ht="31.5">
      <c r="A275" s="46" t="s">
        <v>136</v>
      </c>
      <c r="B275" s="47" t="s">
        <v>101</v>
      </c>
      <c r="C275" s="48" t="s">
        <v>420</v>
      </c>
      <c r="D275" s="47" t="s">
        <v>137</v>
      </c>
      <c r="E275" s="71">
        <v>-4000</v>
      </c>
      <c r="F275" s="38"/>
      <c r="G275" s="38"/>
      <c r="H275" s="38">
        <v>-4000</v>
      </c>
      <c r="I275" s="105"/>
    </row>
    <row r="276" spans="1:9" ht="108.75" customHeight="1" hidden="1">
      <c r="A276" s="46" t="s">
        <v>188</v>
      </c>
      <c r="B276" s="47" t="s">
        <v>101</v>
      </c>
      <c r="C276" s="48" t="s">
        <v>359</v>
      </c>
      <c r="D276" s="47"/>
      <c r="E276" s="71">
        <f>E277</f>
        <v>0</v>
      </c>
      <c r="F276" s="71">
        <f>F277</f>
        <v>0</v>
      </c>
      <c r="G276" s="71">
        <f>G277</f>
        <v>0</v>
      </c>
      <c r="H276" s="71">
        <f>H277</f>
        <v>0</v>
      </c>
      <c r="I276" s="105"/>
    </row>
    <row r="277" spans="1:9" ht="15.75" hidden="1">
      <c r="A277" s="46" t="s">
        <v>141</v>
      </c>
      <c r="B277" s="47" t="s">
        <v>101</v>
      </c>
      <c r="C277" s="48" t="s">
        <v>359</v>
      </c>
      <c r="D277" s="47" t="s">
        <v>140</v>
      </c>
      <c r="E277" s="71"/>
      <c r="F277" s="38"/>
      <c r="G277" s="38"/>
      <c r="H277" s="38"/>
      <c r="I277" s="105"/>
    </row>
    <row r="278" spans="1:9" ht="47.25">
      <c r="A278" s="46" t="s">
        <v>849</v>
      </c>
      <c r="B278" s="47" t="s">
        <v>101</v>
      </c>
      <c r="C278" s="48" t="s">
        <v>848</v>
      </c>
      <c r="D278" s="47"/>
      <c r="E278" s="71">
        <f>E279</f>
        <v>377.32446</v>
      </c>
      <c r="F278" s="71">
        <f>F279</f>
        <v>0</v>
      </c>
      <c r="G278" s="71">
        <f>G279</f>
        <v>377.32446</v>
      </c>
      <c r="H278" s="71">
        <f>H279</f>
        <v>0</v>
      </c>
      <c r="I278" s="71">
        <f>I279</f>
        <v>0</v>
      </c>
    </row>
    <row r="279" spans="1:9" ht="31.5">
      <c r="A279" s="46" t="s">
        <v>136</v>
      </c>
      <c r="B279" s="47" t="s">
        <v>101</v>
      </c>
      <c r="C279" s="48" t="s">
        <v>848</v>
      </c>
      <c r="D279" s="47" t="s">
        <v>137</v>
      </c>
      <c r="E279" s="71">
        <v>377.32446</v>
      </c>
      <c r="F279" s="71"/>
      <c r="G279" s="71">
        <v>377.32446</v>
      </c>
      <c r="H279" s="71"/>
      <c r="I279" s="105"/>
    </row>
    <row r="280" spans="1:9" ht="47.25">
      <c r="A280" s="46" t="s">
        <v>846</v>
      </c>
      <c r="B280" s="47" t="s">
        <v>101</v>
      </c>
      <c r="C280" s="48" t="s">
        <v>844</v>
      </c>
      <c r="D280" s="47"/>
      <c r="E280" s="71">
        <f>E281</f>
        <v>350</v>
      </c>
      <c r="F280" s="71">
        <f aca="true" t="shared" si="26" ref="F280:I281">F281</f>
        <v>0</v>
      </c>
      <c r="G280" s="71">
        <f t="shared" si="26"/>
        <v>350</v>
      </c>
      <c r="H280" s="71">
        <f t="shared" si="26"/>
        <v>0</v>
      </c>
      <c r="I280" s="71">
        <f t="shared" si="26"/>
        <v>0</v>
      </c>
    </row>
    <row r="281" spans="1:9" ht="47.25">
      <c r="A281" s="46" t="s">
        <v>847</v>
      </c>
      <c r="B281" s="47" t="s">
        <v>101</v>
      </c>
      <c r="C281" s="48" t="s">
        <v>845</v>
      </c>
      <c r="D281" s="47"/>
      <c r="E281" s="71">
        <f>E282</f>
        <v>350</v>
      </c>
      <c r="F281" s="71">
        <f t="shared" si="26"/>
        <v>0</v>
      </c>
      <c r="G281" s="71">
        <f t="shared" si="26"/>
        <v>350</v>
      </c>
      <c r="H281" s="71">
        <f t="shared" si="26"/>
        <v>0</v>
      </c>
      <c r="I281" s="71">
        <f t="shared" si="26"/>
        <v>0</v>
      </c>
    </row>
    <row r="282" spans="1:9" ht="31.5">
      <c r="A282" s="46" t="s">
        <v>136</v>
      </c>
      <c r="B282" s="47" t="s">
        <v>101</v>
      </c>
      <c r="C282" s="48" t="s">
        <v>845</v>
      </c>
      <c r="D282" s="47" t="s">
        <v>137</v>
      </c>
      <c r="E282" s="71">
        <v>350</v>
      </c>
      <c r="F282" s="71"/>
      <c r="G282" s="71">
        <v>350</v>
      </c>
      <c r="H282" s="71"/>
      <c r="I282" s="105"/>
    </row>
    <row r="283" spans="1:9" ht="31.5" hidden="1">
      <c r="A283" s="46" t="s">
        <v>69</v>
      </c>
      <c r="B283" s="47" t="s">
        <v>101</v>
      </c>
      <c r="C283" s="48" t="s">
        <v>254</v>
      </c>
      <c r="D283" s="47"/>
      <c r="E283" s="71">
        <f>E284</f>
        <v>0</v>
      </c>
      <c r="F283" s="71">
        <f aca="true" t="shared" si="27" ref="F283:H285">F284</f>
        <v>0</v>
      </c>
      <c r="G283" s="71">
        <f t="shared" si="27"/>
        <v>0</v>
      </c>
      <c r="H283" s="71">
        <f t="shared" si="27"/>
        <v>0</v>
      </c>
      <c r="I283" s="105"/>
    </row>
    <row r="284" spans="1:9" ht="31.5" hidden="1">
      <c r="A284" s="46" t="s">
        <v>260</v>
      </c>
      <c r="B284" s="47" t="s">
        <v>101</v>
      </c>
      <c r="C284" s="48" t="s">
        <v>262</v>
      </c>
      <c r="D284" s="47"/>
      <c r="E284" s="71">
        <f>E285+E289+E287</f>
        <v>0</v>
      </c>
      <c r="F284" s="71">
        <f>F285+F289+F287</f>
        <v>0</v>
      </c>
      <c r="G284" s="71">
        <f>G285+G289+G287</f>
        <v>0</v>
      </c>
      <c r="H284" s="71">
        <f>H285+H289+H287</f>
        <v>0</v>
      </c>
      <c r="I284" s="105"/>
    </row>
    <row r="285" spans="1:9" ht="15.75" hidden="1">
      <c r="A285" s="46" t="s">
        <v>187</v>
      </c>
      <c r="B285" s="47" t="s">
        <v>101</v>
      </c>
      <c r="C285" s="48" t="s">
        <v>263</v>
      </c>
      <c r="D285" s="47"/>
      <c r="E285" s="71">
        <f>E286</f>
        <v>0</v>
      </c>
      <c r="F285" s="71">
        <f t="shared" si="27"/>
        <v>0</v>
      </c>
      <c r="G285" s="71">
        <f t="shared" si="27"/>
        <v>0</v>
      </c>
      <c r="H285" s="71">
        <f t="shared" si="27"/>
        <v>0</v>
      </c>
      <c r="I285" s="105"/>
    </row>
    <row r="286" spans="1:9" ht="31.5" hidden="1">
      <c r="A286" s="46" t="s">
        <v>136</v>
      </c>
      <c r="B286" s="47" t="s">
        <v>101</v>
      </c>
      <c r="C286" s="48" t="s">
        <v>263</v>
      </c>
      <c r="D286" s="47" t="s">
        <v>137</v>
      </c>
      <c r="E286" s="71"/>
      <c r="F286" s="38"/>
      <c r="G286" s="38"/>
      <c r="H286" s="38"/>
      <c r="I286" s="105"/>
    </row>
    <row r="287" spans="1:9" ht="31.5" hidden="1">
      <c r="A287" s="46" t="s">
        <v>801</v>
      </c>
      <c r="B287" s="47" t="s">
        <v>101</v>
      </c>
      <c r="C287" s="48" t="s">
        <v>809</v>
      </c>
      <c r="D287" s="47"/>
      <c r="E287" s="71">
        <f>E288</f>
        <v>0</v>
      </c>
      <c r="F287" s="71">
        <f>F288</f>
        <v>0</v>
      </c>
      <c r="G287" s="71">
        <f>G288</f>
        <v>0</v>
      </c>
      <c r="H287" s="71">
        <f>H288</f>
        <v>0</v>
      </c>
      <c r="I287" s="105"/>
    </row>
    <row r="288" spans="1:9" ht="31.5" hidden="1">
      <c r="A288" s="46" t="s">
        <v>136</v>
      </c>
      <c r="B288" s="47" t="s">
        <v>101</v>
      </c>
      <c r="C288" s="48" t="s">
        <v>809</v>
      </c>
      <c r="D288" s="47" t="s">
        <v>137</v>
      </c>
      <c r="E288" s="71"/>
      <c r="F288" s="71"/>
      <c r="G288" s="71"/>
      <c r="H288" s="71"/>
      <c r="I288" s="105"/>
    </row>
    <row r="289" spans="1:9" ht="31.5" hidden="1">
      <c r="A289" s="46" t="s">
        <v>721</v>
      </c>
      <c r="B289" s="47" t="s">
        <v>101</v>
      </c>
      <c r="C289" s="48" t="s">
        <v>717</v>
      </c>
      <c r="D289" s="47"/>
      <c r="E289" s="71">
        <f>E290</f>
        <v>0</v>
      </c>
      <c r="F289" s="71">
        <f>F290</f>
        <v>0</v>
      </c>
      <c r="G289" s="71">
        <f>G290</f>
        <v>0</v>
      </c>
      <c r="H289" s="71">
        <f>H290</f>
        <v>0</v>
      </c>
      <c r="I289" s="105"/>
    </row>
    <row r="290" spans="1:9" ht="31.5" hidden="1">
      <c r="A290" s="46" t="s">
        <v>136</v>
      </c>
      <c r="B290" s="47" t="s">
        <v>101</v>
      </c>
      <c r="C290" s="48" t="s">
        <v>717</v>
      </c>
      <c r="D290" s="47" t="s">
        <v>137</v>
      </c>
      <c r="E290" s="71"/>
      <c r="F290" s="71"/>
      <c r="G290" s="71"/>
      <c r="H290" s="71"/>
      <c r="I290" s="105"/>
    </row>
    <row r="291" spans="1:9" ht="15.75" hidden="1">
      <c r="A291" s="46" t="s">
        <v>150</v>
      </c>
      <c r="B291" s="47" t="s">
        <v>7</v>
      </c>
      <c r="C291" s="48"/>
      <c r="D291" s="47"/>
      <c r="E291" s="71">
        <f>E294</f>
        <v>0</v>
      </c>
      <c r="F291" s="71">
        <f>F294</f>
        <v>0</v>
      </c>
      <c r="G291" s="71">
        <f>G294</f>
        <v>0</v>
      </c>
      <c r="H291" s="71">
        <f>H294</f>
        <v>0</v>
      </c>
      <c r="I291" s="105"/>
    </row>
    <row r="292" spans="1:9" ht="31.5" hidden="1">
      <c r="A292" s="46" t="s">
        <v>26</v>
      </c>
      <c r="B292" s="47" t="s">
        <v>7</v>
      </c>
      <c r="C292" s="48" t="s">
        <v>368</v>
      </c>
      <c r="D292" s="47"/>
      <c r="E292" s="71">
        <f>E294</f>
        <v>0</v>
      </c>
      <c r="F292" s="71">
        <f>F294</f>
        <v>0</v>
      </c>
      <c r="G292" s="71">
        <f>G294</f>
        <v>0</v>
      </c>
      <c r="H292" s="71">
        <f>H294</f>
        <v>0</v>
      </c>
      <c r="I292" s="105"/>
    </row>
    <row r="293" spans="1:9" ht="31.5" hidden="1">
      <c r="A293" s="46" t="s">
        <v>335</v>
      </c>
      <c r="B293" s="47" t="s">
        <v>7</v>
      </c>
      <c r="C293" s="48" t="s">
        <v>222</v>
      </c>
      <c r="D293" s="47"/>
      <c r="E293" s="71">
        <f>E294</f>
        <v>0</v>
      </c>
      <c r="F293" s="71">
        <f>F294</f>
        <v>0</v>
      </c>
      <c r="G293" s="71">
        <f>G294</f>
        <v>0</v>
      </c>
      <c r="H293" s="71">
        <f>H294</f>
        <v>0</v>
      </c>
      <c r="I293" s="105"/>
    </row>
    <row r="294" spans="1:9" ht="15.75" hidden="1">
      <c r="A294" s="46" t="s">
        <v>145</v>
      </c>
      <c r="B294" s="47" t="s">
        <v>7</v>
      </c>
      <c r="C294" s="48" t="s">
        <v>354</v>
      </c>
      <c r="D294" s="47"/>
      <c r="E294" s="71">
        <f>E295+E296</f>
        <v>0</v>
      </c>
      <c r="F294" s="71">
        <f>F295+F296</f>
        <v>0</v>
      </c>
      <c r="G294" s="71">
        <f>G295+G296</f>
        <v>0</v>
      </c>
      <c r="H294" s="71">
        <f>H295+H296</f>
        <v>0</v>
      </c>
      <c r="I294" s="105"/>
    </row>
    <row r="295" spans="1:9" ht="63" hidden="1">
      <c r="A295" s="46" t="s">
        <v>127</v>
      </c>
      <c r="B295" s="47" t="s">
        <v>7</v>
      </c>
      <c r="C295" s="48" t="s">
        <v>354</v>
      </c>
      <c r="D295" s="47" t="s">
        <v>128</v>
      </c>
      <c r="E295" s="71"/>
      <c r="F295" s="38"/>
      <c r="G295" s="38"/>
      <c r="H295" s="38"/>
      <c r="I295" s="105"/>
    </row>
    <row r="296" spans="1:9" ht="31.5" hidden="1">
      <c r="A296" s="46" t="s">
        <v>169</v>
      </c>
      <c r="B296" s="47" t="s">
        <v>7</v>
      </c>
      <c r="C296" s="48" t="s">
        <v>354</v>
      </c>
      <c r="D296" s="47" t="s">
        <v>129</v>
      </c>
      <c r="E296" s="71"/>
      <c r="F296" s="38"/>
      <c r="G296" s="38"/>
      <c r="H296" s="38"/>
      <c r="I296" s="105"/>
    </row>
    <row r="297" spans="1:9" ht="15.75">
      <c r="A297" s="46" t="s">
        <v>109</v>
      </c>
      <c r="B297" s="47" t="s">
        <v>102</v>
      </c>
      <c r="C297" s="48"/>
      <c r="D297" s="47"/>
      <c r="E297" s="71">
        <f>E298+E311+E317</f>
        <v>61</v>
      </c>
      <c r="F297" s="71">
        <f>F298+F311+F317</f>
        <v>0</v>
      </c>
      <c r="G297" s="71">
        <f>G298+G311+G317</f>
        <v>61</v>
      </c>
      <c r="H297" s="71">
        <f>H298+H311+H317</f>
        <v>0</v>
      </c>
      <c r="I297" s="71">
        <f>I298+I311+I317</f>
        <v>0</v>
      </c>
    </row>
    <row r="298" spans="1:9" ht="31.5" hidden="1">
      <c r="A298" s="46" t="s">
        <v>26</v>
      </c>
      <c r="B298" s="47" t="s">
        <v>102</v>
      </c>
      <c r="C298" s="48" t="s">
        <v>368</v>
      </c>
      <c r="D298" s="47"/>
      <c r="E298" s="71">
        <f>E299</f>
        <v>0</v>
      </c>
      <c r="F298" s="71">
        <f>F299</f>
        <v>0</v>
      </c>
      <c r="G298" s="71">
        <f>G299</f>
        <v>0</v>
      </c>
      <c r="H298" s="71">
        <f>H299</f>
        <v>0</v>
      </c>
      <c r="I298" s="105"/>
    </row>
    <row r="299" spans="1:9" ht="31.5" hidden="1">
      <c r="A299" s="46" t="s">
        <v>221</v>
      </c>
      <c r="B299" s="47" t="s">
        <v>102</v>
      </c>
      <c r="C299" s="48" t="s">
        <v>218</v>
      </c>
      <c r="D299" s="47"/>
      <c r="E299" s="71">
        <f>E300+E306+E309+E303</f>
        <v>0</v>
      </c>
      <c r="F299" s="71">
        <f>F300+F306+F309+F303</f>
        <v>0</v>
      </c>
      <c r="G299" s="71">
        <f>G300+G306+G309+G303</f>
        <v>0</v>
      </c>
      <c r="H299" s="71">
        <f>H300+H306+H309+H303</f>
        <v>0</v>
      </c>
      <c r="I299" s="105"/>
    </row>
    <row r="300" spans="1:9" ht="15.75" hidden="1">
      <c r="A300" s="46" t="s">
        <v>43</v>
      </c>
      <c r="B300" s="47" t="s">
        <v>102</v>
      </c>
      <c r="C300" s="48" t="s">
        <v>350</v>
      </c>
      <c r="D300" s="47"/>
      <c r="E300" s="71">
        <f>E302+E301</f>
        <v>0</v>
      </c>
      <c r="F300" s="71">
        <f>F302+F301</f>
        <v>0</v>
      </c>
      <c r="G300" s="71">
        <f>G302+G301</f>
        <v>0</v>
      </c>
      <c r="H300" s="71">
        <f>H302+H301</f>
        <v>0</v>
      </c>
      <c r="I300" s="105"/>
    </row>
    <row r="301" spans="1:9" ht="15.75" hidden="1">
      <c r="A301" s="46" t="s">
        <v>141</v>
      </c>
      <c r="B301" s="47" t="s">
        <v>102</v>
      </c>
      <c r="C301" s="48" t="s">
        <v>350</v>
      </c>
      <c r="D301" s="47" t="s">
        <v>140</v>
      </c>
      <c r="E301" s="71"/>
      <c r="F301" s="71"/>
      <c r="G301" s="71"/>
      <c r="H301" s="71"/>
      <c r="I301" s="105"/>
    </row>
    <row r="302" spans="1:9" ht="31.5" hidden="1">
      <c r="A302" s="46" t="s">
        <v>136</v>
      </c>
      <c r="B302" s="47" t="s">
        <v>102</v>
      </c>
      <c r="C302" s="48" t="s">
        <v>350</v>
      </c>
      <c r="D302" s="47" t="s">
        <v>137</v>
      </c>
      <c r="E302" s="71"/>
      <c r="F302" s="38"/>
      <c r="G302" s="38"/>
      <c r="H302" s="38"/>
      <c r="I302" s="105"/>
    </row>
    <row r="303" spans="1:9" ht="15.75" hidden="1">
      <c r="A303" s="46" t="s">
        <v>818</v>
      </c>
      <c r="B303" s="47" t="s">
        <v>102</v>
      </c>
      <c r="C303" s="48" t="s">
        <v>817</v>
      </c>
      <c r="D303" s="47"/>
      <c r="E303" s="71">
        <f>E304+E305</f>
        <v>0</v>
      </c>
      <c r="F303" s="71">
        <f>F304+F305</f>
        <v>0</v>
      </c>
      <c r="G303" s="71">
        <f>G304+G305</f>
        <v>0</v>
      </c>
      <c r="H303" s="71">
        <f>H304+H305</f>
        <v>0</v>
      </c>
      <c r="I303" s="105"/>
    </row>
    <row r="304" spans="1:9" ht="31.5" hidden="1">
      <c r="A304" s="46" t="s">
        <v>178</v>
      </c>
      <c r="B304" s="47" t="s">
        <v>102</v>
      </c>
      <c r="C304" s="48" t="s">
        <v>817</v>
      </c>
      <c r="D304" s="47" t="s">
        <v>144</v>
      </c>
      <c r="E304" s="71"/>
      <c r="F304" s="71"/>
      <c r="G304" s="71"/>
      <c r="H304" s="71"/>
      <c r="I304" s="105"/>
    </row>
    <row r="305" spans="1:9" ht="31.5" hidden="1">
      <c r="A305" s="46" t="s">
        <v>136</v>
      </c>
      <c r="B305" s="47" t="s">
        <v>102</v>
      </c>
      <c r="C305" s="48" t="s">
        <v>817</v>
      </c>
      <c r="D305" s="47" t="s">
        <v>137</v>
      </c>
      <c r="E305" s="71"/>
      <c r="F305" s="71"/>
      <c r="G305" s="71"/>
      <c r="H305" s="71"/>
      <c r="I305" s="105"/>
    </row>
    <row r="306" spans="1:9" ht="47.25" hidden="1">
      <c r="A306" s="46" t="s">
        <v>189</v>
      </c>
      <c r="B306" s="47" t="s">
        <v>102</v>
      </c>
      <c r="C306" s="48" t="s">
        <v>351</v>
      </c>
      <c r="D306" s="47"/>
      <c r="E306" s="71">
        <f>E308+E307</f>
        <v>0</v>
      </c>
      <c r="F306" s="71">
        <f>F308+F307</f>
        <v>0</v>
      </c>
      <c r="G306" s="71">
        <f>G308+G307</f>
        <v>0</v>
      </c>
      <c r="H306" s="71">
        <f>H308+H307</f>
        <v>0</v>
      </c>
      <c r="I306" s="105"/>
    </row>
    <row r="307" spans="1:9" ht="15.75" hidden="1">
      <c r="A307" s="46" t="s">
        <v>141</v>
      </c>
      <c r="B307" s="47" t="s">
        <v>102</v>
      </c>
      <c r="C307" s="48" t="s">
        <v>351</v>
      </c>
      <c r="D307" s="47" t="s">
        <v>140</v>
      </c>
      <c r="E307" s="71"/>
      <c r="F307" s="71"/>
      <c r="G307" s="71"/>
      <c r="H307" s="71"/>
      <c r="I307" s="105"/>
    </row>
    <row r="308" spans="1:9" ht="31.5" hidden="1">
      <c r="A308" s="46" t="s">
        <v>136</v>
      </c>
      <c r="B308" s="47" t="s">
        <v>102</v>
      </c>
      <c r="C308" s="48" t="s">
        <v>351</v>
      </c>
      <c r="D308" s="47" t="s">
        <v>137</v>
      </c>
      <c r="E308" s="71"/>
      <c r="F308" s="38"/>
      <c r="G308" s="38"/>
      <c r="H308" s="38"/>
      <c r="I308" s="105"/>
    </row>
    <row r="309" spans="1:9" ht="47.25" hidden="1">
      <c r="A309" s="46" t="s">
        <v>190</v>
      </c>
      <c r="B309" s="47" t="s">
        <v>102</v>
      </c>
      <c r="C309" s="48" t="s">
        <v>352</v>
      </c>
      <c r="D309" s="47"/>
      <c r="E309" s="71">
        <f>E310</f>
        <v>0</v>
      </c>
      <c r="F309" s="71">
        <f>F310</f>
        <v>0</v>
      </c>
      <c r="G309" s="71">
        <f>G310</f>
        <v>0</v>
      </c>
      <c r="H309" s="71">
        <f>H310</f>
        <v>0</v>
      </c>
      <c r="I309" s="105"/>
    </row>
    <row r="310" spans="1:9" ht="31.5" hidden="1">
      <c r="A310" s="46" t="s">
        <v>136</v>
      </c>
      <c r="B310" s="47" t="s">
        <v>102</v>
      </c>
      <c r="C310" s="48" t="s">
        <v>352</v>
      </c>
      <c r="D310" s="47" t="s">
        <v>137</v>
      </c>
      <c r="E310" s="71"/>
      <c r="F310" s="38"/>
      <c r="G310" s="38"/>
      <c r="H310" s="38"/>
      <c r="I310" s="105"/>
    </row>
    <row r="311" spans="1:9" ht="30.75" customHeight="1">
      <c r="A311" s="46" t="s">
        <v>234</v>
      </c>
      <c r="B311" s="47" t="s">
        <v>102</v>
      </c>
      <c r="C311" s="48" t="s">
        <v>235</v>
      </c>
      <c r="D311" s="47"/>
      <c r="E311" s="71">
        <f>E312</f>
        <v>61</v>
      </c>
      <c r="F311" s="71">
        <f>F312</f>
        <v>0</v>
      </c>
      <c r="G311" s="71">
        <f>G312</f>
        <v>61</v>
      </c>
      <c r="H311" s="71">
        <f>H312</f>
        <v>0</v>
      </c>
      <c r="I311" s="71">
        <f>I312</f>
        <v>0</v>
      </c>
    </row>
    <row r="312" spans="1:9" ht="15.75">
      <c r="A312" s="46" t="s">
        <v>170</v>
      </c>
      <c r="B312" s="47" t="s">
        <v>102</v>
      </c>
      <c r="C312" s="48" t="s">
        <v>237</v>
      </c>
      <c r="D312" s="47"/>
      <c r="E312" s="71">
        <f>E313+E315</f>
        <v>61</v>
      </c>
      <c r="F312" s="71">
        <f>F313+F315</f>
        <v>0</v>
      </c>
      <c r="G312" s="71">
        <f>G313+G315</f>
        <v>61</v>
      </c>
      <c r="H312" s="71">
        <f>H313+H315</f>
        <v>0</v>
      </c>
      <c r="I312" s="71">
        <f>I313+I315</f>
        <v>0</v>
      </c>
    </row>
    <row r="313" spans="1:9" ht="15.75" hidden="1">
      <c r="A313" s="46" t="s">
        <v>143</v>
      </c>
      <c r="B313" s="47" t="s">
        <v>102</v>
      </c>
      <c r="C313" s="48" t="s">
        <v>238</v>
      </c>
      <c r="D313" s="47"/>
      <c r="E313" s="71">
        <f>E314</f>
        <v>0</v>
      </c>
      <c r="F313" s="71">
        <f>F314</f>
        <v>0</v>
      </c>
      <c r="G313" s="71">
        <f>G314</f>
        <v>0</v>
      </c>
      <c r="H313" s="71">
        <f>H314</f>
        <v>0</v>
      </c>
      <c r="I313" s="105"/>
    </row>
    <row r="314" spans="1:9" ht="31.5" hidden="1">
      <c r="A314" s="46" t="s">
        <v>136</v>
      </c>
      <c r="B314" s="47" t="s">
        <v>102</v>
      </c>
      <c r="C314" s="48" t="s">
        <v>238</v>
      </c>
      <c r="D314" s="47" t="s">
        <v>137</v>
      </c>
      <c r="E314" s="71"/>
      <c r="F314" s="38"/>
      <c r="G314" s="38"/>
      <c r="H314" s="38"/>
      <c r="I314" s="105"/>
    </row>
    <row r="315" spans="1:9" ht="47.25">
      <c r="A315" s="46" t="s">
        <v>63</v>
      </c>
      <c r="B315" s="47" t="s">
        <v>102</v>
      </c>
      <c r="C315" s="48" t="s">
        <v>803</v>
      </c>
      <c r="D315" s="47"/>
      <c r="E315" s="71">
        <f>E316</f>
        <v>61</v>
      </c>
      <c r="F315" s="71">
        <f>F316</f>
        <v>0</v>
      </c>
      <c r="G315" s="71">
        <f>G316</f>
        <v>61</v>
      </c>
      <c r="H315" s="71">
        <f>H316</f>
        <v>0</v>
      </c>
      <c r="I315" s="71">
        <f>I316</f>
        <v>0</v>
      </c>
    </row>
    <row r="316" spans="1:9" ht="31.5">
      <c r="A316" s="46" t="s">
        <v>136</v>
      </c>
      <c r="B316" s="47" t="s">
        <v>102</v>
      </c>
      <c r="C316" s="48" t="s">
        <v>803</v>
      </c>
      <c r="D316" s="47" t="s">
        <v>137</v>
      </c>
      <c r="E316" s="71">
        <v>61</v>
      </c>
      <c r="F316" s="71"/>
      <c r="G316" s="71">
        <v>61</v>
      </c>
      <c r="H316" s="71"/>
      <c r="I316" s="105"/>
    </row>
    <row r="317" spans="1:9" ht="31.5" hidden="1">
      <c r="A317" s="46" t="s">
        <v>319</v>
      </c>
      <c r="B317" s="47" t="s">
        <v>102</v>
      </c>
      <c r="C317" s="48" t="s">
        <v>320</v>
      </c>
      <c r="D317" s="47"/>
      <c r="E317" s="71">
        <f>E318</f>
        <v>0</v>
      </c>
      <c r="F317" s="71">
        <f aca="true" t="shared" si="28" ref="F317:H319">F318</f>
        <v>0</v>
      </c>
      <c r="G317" s="71">
        <f t="shared" si="28"/>
        <v>0</v>
      </c>
      <c r="H317" s="71">
        <f t="shared" si="28"/>
        <v>0</v>
      </c>
      <c r="I317" s="105"/>
    </row>
    <row r="318" spans="1:9" ht="31.5" hidden="1">
      <c r="A318" s="46" t="s">
        <v>324</v>
      </c>
      <c r="B318" s="47" t="s">
        <v>102</v>
      </c>
      <c r="C318" s="48" t="s">
        <v>326</v>
      </c>
      <c r="D318" s="47"/>
      <c r="E318" s="71">
        <f>E319</f>
        <v>0</v>
      </c>
      <c r="F318" s="71">
        <f t="shared" si="28"/>
        <v>0</v>
      </c>
      <c r="G318" s="71">
        <f t="shared" si="28"/>
        <v>0</v>
      </c>
      <c r="H318" s="71">
        <f t="shared" si="28"/>
        <v>0</v>
      </c>
      <c r="I318" s="105"/>
    </row>
    <row r="319" spans="1:9" ht="15.75" hidden="1">
      <c r="A319" s="46" t="s">
        <v>43</v>
      </c>
      <c r="B319" s="47" t="s">
        <v>102</v>
      </c>
      <c r="C319" s="48" t="s">
        <v>325</v>
      </c>
      <c r="D319" s="47"/>
      <c r="E319" s="71">
        <f>E320</f>
        <v>0</v>
      </c>
      <c r="F319" s="71">
        <f t="shared" si="28"/>
        <v>0</v>
      </c>
      <c r="G319" s="71">
        <f t="shared" si="28"/>
        <v>0</v>
      </c>
      <c r="H319" s="71">
        <f t="shared" si="28"/>
        <v>0</v>
      </c>
      <c r="I319" s="105"/>
    </row>
    <row r="320" spans="1:9" ht="31.5" hidden="1">
      <c r="A320" s="46" t="s">
        <v>136</v>
      </c>
      <c r="B320" s="47" t="s">
        <v>102</v>
      </c>
      <c r="C320" s="48" t="s">
        <v>325</v>
      </c>
      <c r="D320" s="47" t="s">
        <v>137</v>
      </c>
      <c r="E320" s="71"/>
      <c r="F320" s="38"/>
      <c r="G320" s="38"/>
      <c r="H320" s="38"/>
      <c r="I320" s="105"/>
    </row>
    <row r="321" spans="1:9" ht="15.75">
      <c r="A321" s="46" t="s">
        <v>103</v>
      </c>
      <c r="B321" s="47" t="s">
        <v>104</v>
      </c>
      <c r="C321" s="48"/>
      <c r="D321" s="47"/>
      <c r="E321" s="71">
        <f>E322</f>
        <v>950</v>
      </c>
      <c r="F321" s="71">
        <f>F322</f>
        <v>450</v>
      </c>
      <c r="G321" s="71">
        <f>G322</f>
        <v>0</v>
      </c>
      <c r="H321" s="71">
        <f>H322</f>
        <v>500</v>
      </c>
      <c r="I321" s="71">
        <f>I322</f>
        <v>0</v>
      </c>
    </row>
    <row r="322" spans="1:9" ht="31.5">
      <c r="A322" s="46" t="s">
        <v>26</v>
      </c>
      <c r="B322" s="47" t="s">
        <v>104</v>
      </c>
      <c r="C322" s="48" t="s">
        <v>368</v>
      </c>
      <c r="D322" s="47"/>
      <c r="E322" s="71">
        <f>E323+E327</f>
        <v>950</v>
      </c>
      <c r="F322" s="71">
        <f>F323+F327</f>
        <v>450</v>
      </c>
      <c r="G322" s="71">
        <f>G323+G327</f>
        <v>0</v>
      </c>
      <c r="H322" s="71">
        <f>H323+H327</f>
        <v>500</v>
      </c>
      <c r="I322" s="71">
        <f>I323+I327</f>
        <v>0</v>
      </c>
    </row>
    <row r="323" spans="1:9" ht="31.5">
      <c r="A323" s="46" t="s">
        <v>223</v>
      </c>
      <c r="B323" s="47" t="s">
        <v>104</v>
      </c>
      <c r="C323" s="48" t="s">
        <v>220</v>
      </c>
      <c r="D323" s="47"/>
      <c r="E323" s="71">
        <f>E324</f>
        <v>500</v>
      </c>
      <c r="F323" s="71">
        <f>F324</f>
        <v>0</v>
      </c>
      <c r="G323" s="71">
        <f>G324</f>
        <v>0</v>
      </c>
      <c r="H323" s="71">
        <f>H324</f>
        <v>500</v>
      </c>
      <c r="I323" s="71">
        <f>I324</f>
        <v>0</v>
      </c>
    </row>
    <row r="324" spans="1:9" ht="15.75">
      <c r="A324" s="46" t="s">
        <v>191</v>
      </c>
      <c r="B324" s="47" t="s">
        <v>104</v>
      </c>
      <c r="C324" s="48" t="s">
        <v>353</v>
      </c>
      <c r="D324" s="47"/>
      <c r="E324" s="71">
        <f>E325+E326</f>
        <v>500</v>
      </c>
      <c r="F324" s="71">
        <f>F325+F326</f>
        <v>0</v>
      </c>
      <c r="G324" s="71">
        <f>G325+G326</f>
        <v>0</v>
      </c>
      <c r="H324" s="71">
        <f>H325+H326</f>
        <v>500</v>
      </c>
      <c r="I324" s="71">
        <f>I325+I326</f>
        <v>0</v>
      </c>
    </row>
    <row r="325" spans="1:9" ht="63">
      <c r="A325" s="46" t="s">
        <v>127</v>
      </c>
      <c r="B325" s="47" t="s">
        <v>104</v>
      </c>
      <c r="C325" s="48" t="s">
        <v>353</v>
      </c>
      <c r="D325" s="47" t="s">
        <v>128</v>
      </c>
      <c r="E325" s="71">
        <v>-90</v>
      </c>
      <c r="F325" s="38"/>
      <c r="G325" s="38"/>
      <c r="H325" s="38">
        <v>-90</v>
      </c>
      <c r="I325" s="105"/>
    </row>
    <row r="326" spans="1:9" ht="31.5">
      <c r="A326" s="46" t="s">
        <v>169</v>
      </c>
      <c r="B326" s="47" t="s">
        <v>104</v>
      </c>
      <c r="C326" s="48" t="s">
        <v>353</v>
      </c>
      <c r="D326" s="47" t="s">
        <v>129</v>
      </c>
      <c r="E326" s="71">
        <f>90+500</f>
        <v>590</v>
      </c>
      <c r="F326" s="38"/>
      <c r="G326" s="38"/>
      <c r="H326" s="38">
        <v>590</v>
      </c>
      <c r="I326" s="105"/>
    </row>
    <row r="327" spans="1:9" ht="31.5">
      <c r="A327" s="46" t="s">
        <v>226</v>
      </c>
      <c r="B327" s="47" t="s">
        <v>104</v>
      </c>
      <c r="C327" s="48" t="s">
        <v>224</v>
      </c>
      <c r="D327" s="47"/>
      <c r="E327" s="71">
        <f>E328</f>
        <v>450</v>
      </c>
      <c r="F327" s="71">
        <f>F328</f>
        <v>450</v>
      </c>
      <c r="G327" s="71">
        <f>G328</f>
        <v>0</v>
      </c>
      <c r="H327" s="71">
        <f>H328</f>
        <v>0</v>
      </c>
      <c r="I327" s="71">
        <f>I328</f>
        <v>0</v>
      </c>
    </row>
    <row r="328" spans="1:9" ht="47.25">
      <c r="A328" s="46" t="s">
        <v>41</v>
      </c>
      <c r="B328" s="47" t="s">
        <v>104</v>
      </c>
      <c r="C328" s="48" t="s">
        <v>355</v>
      </c>
      <c r="D328" s="47"/>
      <c r="E328" s="71">
        <f>E329+E330+E331</f>
        <v>450</v>
      </c>
      <c r="F328" s="71">
        <f>F329+F330+F331</f>
        <v>450</v>
      </c>
      <c r="G328" s="71">
        <f>G329+G330+G331</f>
        <v>0</v>
      </c>
      <c r="H328" s="71">
        <f>H329+H330+H331</f>
        <v>0</v>
      </c>
      <c r="I328" s="71">
        <f>I329+I330+I331</f>
        <v>0</v>
      </c>
    </row>
    <row r="329" spans="1:9" ht="63" hidden="1">
      <c r="A329" s="46" t="s">
        <v>127</v>
      </c>
      <c r="B329" s="47" t="s">
        <v>104</v>
      </c>
      <c r="C329" s="48" t="s">
        <v>355</v>
      </c>
      <c r="D329" s="47" t="s">
        <v>128</v>
      </c>
      <c r="E329" s="71"/>
      <c r="F329" s="38"/>
      <c r="G329" s="38"/>
      <c r="H329" s="38"/>
      <c r="I329" s="105"/>
    </row>
    <row r="330" spans="1:9" ht="31.5">
      <c r="A330" s="46" t="s">
        <v>169</v>
      </c>
      <c r="B330" s="47" t="s">
        <v>104</v>
      </c>
      <c r="C330" s="48" t="s">
        <v>355</v>
      </c>
      <c r="D330" s="47" t="s">
        <v>129</v>
      </c>
      <c r="E330" s="71">
        <v>450</v>
      </c>
      <c r="F330" s="38">
        <v>450</v>
      </c>
      <c r="G330" s="38"/>
      <c r="H330" s="38"/>
      <c r="I330" s="105"/>
    </row>
    <row r="331" spans="1:9" ht="15.75" hidden="1">
      <c r="A331" s="46" t="s">
        <v>130</v>
      </c>
      <c r="B331" s="47" t="s">
        <v>104</v>
      </c>
      <c r="C331" s="48" t="s">
        <v>355</v>
      </c>
      <c r="D331" s="47" t="s">
        <v>131</v>
      </c>
      <c r="E331" s="71"/>
      <c r="F331" s="38"/>
      <c r="G331" s="38"/>
      <c r="H331" s="38"/>
      <c r="I331" s="105"/>
    </row>
    <row r="332" spans="1:9" ht="15.75">
      <c r="A332" s="41" t="s">
        <v>179</v>
      </c>
      <c r="B332" s="42" t="s">
        <v>8</v>
      </c>
      <c r="C332" s="43"/>
      <c r="D332" s="42"/>
      <c r="E332" s="70">
        <f>E333</f>
        <v>624.7</v>
      </c>
      <c r="F332" s="70">
        <f aca="true" t="shared" si="29" ref="F332:I334">F333</f>
        <v>145</v>
      </c>
      <c r="G332" s="70">
        <f t="shared" si="29"/>
        <v>179.7</v>
      </c>
      <c r="H332" s="70">
        <f t="shared" si="29"/>
        <v>0</v>
      </c>
      <c r="I332" s="70">
        <f t="shared" si="29"/>
        <v>300</v>
      </c>
    </row>
    <row r="333" spans="1:9" ht="15.75">
      <c r="A333" s="46" t="s">
        <v>105</v>
      </c>
      <c r="B333" s="47" t="s">
        <v>9</v>
      </c>
      <c r="C333" s="48"/>
      <c r="D333" s="47"/>
      <c r="E333" s="71">
        <f>E334</f>
        <v>624.7</v>
      </c>
      <c r="F333" s="71">
        <f t="shared" si="29"/>
        <v>145</v>
      </c>
      <c r="G333" s="71">
        <f t="shared" si="29"/>
        <v>179.7</v>
      </c>
      <c r="H333" s="71">
        <f t="shared" si="29"/>
        <v>0</v>
      </c>
      <c r="I333" s="71">
        <f t="shared" si="29"/>
        <v>300</v>
      </c>
    </row>
    <row r="334" spans="1:9" ht="31.5">
      <c r="A334" s="46" t="s">
        <v>69</v>
      </c>
      <c r="B334" s="47" t="s">
        <v>9</v>
      </c>
      <c r="C334" s="48" t="s">
        <v>254</v>
      </c>
      <c r="D334" s="47"/>
      <c r="E334" s="71">
        <f>E335</f>
        <v>624.7</v>
      </c>
      <c r="F334" s="71">
        <f t="shared" si="29"/>
        <v>145</v>
      </c>
      <c r="G334" s="71">
        <f t="shared" si="29"/>
        <v>179.7</v>
      </c>
      <c r="H334" s="71">
        <f t="shared" si="29"/>
        <v>0</v>
      </c>
      <c r="I334" s="71">
        <f t="shared" si="29"/>
        <v>300</v>
      </c>
    </row>
    <row r="335" spans="1:9" ht="47.25">
      <c r="A335" s="46" t="s">
        <v>256</v>
      </c>
      <c r="B335" s="47" t="s">
        <v>9</v>
      </c>
      <c r="C335" s="48" t="s">
        <v>255</v>
      </c>
      <c r="D335" s="47"/>
      <c r="E335" s="71">
        <f>E336+E338+E340+E344+E350+E355+E346+E348+E342+E353+E357</f>
        <v>624.7</v>
      </c>
      <c r="F335" s="71">
        <f>F336+F338+F340+F344+F350+F355+F346+F348+F342+F353+F357</f>
        <v>145</v>
      </c>
      <c r="G335" s="71">
        <f>G336+G338+G340+G344+G350+G355+G346+G348+G342+G353+G357</f>
        <v>179.7</v>
      </c>
      <c r="H335" s="71">
        <f>H336+H338+H340+H344+H350+H355+H346+H348+H342+H353+H357</f>
        <v>0</v>
      </c>
      <c r="I335" s="71">
        <f>I336+I338+I340+I344+I350+I355+I346+I348+I342+I353+I357</f>
        <v>300</v>
      </c>
    </row>
    <row r="336" spans="1:9" ht="15.75">
      <c r="A336" s="46" t="s">
        <v>164</v>
      </c>
      <c r="B336" s="47" t="s">
        <v>9</v>
      </c>
      <c r="C336" s="48" t="s">
        <v>257</v>
      </c>
      <c r="D336" s="47"/>
      <c r="E336" s="71">
        <f>E337</f>
        <v>-27.172</v>
      </c>
      <c r="F336" s="71">
        <f>F337</f>
        <v>0</v>
      </c>
      <c r="G336" s="71">
        <f>G337</f>
        <v>0</v>
      </c>
      <c r="H336" s="71">
        <f>H337</f>
        <v>-27.172</v>
      </c>
      <c r="I336" s="71">
        <f>I337</f>
        <v>0</v>
      </c>
    </row>
    <row r="337" spans="1:9" ht="31.5">
      <c r="A337" s="46" t="s">
        <v>136</v>
      </c>
      <c r="B337" s="47" t="s">
        <v>9</v>
      </c>
      <c r="C337" s="48" t="s">
        <v>257</v>
      </c>
      <c r="D337" s="47" t="s">
        <v>137</v>
      </c>
      <c r="E337" s="71">
        <v>-27.172</v>
      </c>
      <c r="F337" s="38"/>
      <c r="G337" s="38"/>
      <c r="H337" s="38">
        <v>-27.172</v>
      </c>
      <c r="I337" s="105"/>
    </row>
    <row r="338" spans="1:9" ht="15.75">
      <c r="A338" s="46" t="s">
        <v>18</v>
      </c>
      <c r="B338" s="47" t="s">
        <v>9</v>
      </c>
      <c r="C338" s="48" t="s">
        <v>258</v>
      </c>
      <c r="D338" s="47"/>
      <c r="E338" s="71">
        <f>E339</f>
        <v>145</v>
      </c>
      <c r="F338" s="71">
        <f>F339</f>
        <v>145</v>
      </c>
      <c r="G338" s="71">
        <f>G339</f>
        <v>0</v>
      </c>
      <c r="H338" s="71">
        <f>H339</f>
        <v>0</v>
      </c>
      <c r="I338" s="71">
        <f>I339</f>
        <v>0</v>
      </c>
    </row>
    <row r="339" spans="1:9" ht="31.5">
      <c r="A339" s="46" t="s">
        <v>136</v>
      </c>
      <c r="B339" s="47" t="s">
        <v>9</v>
      </c>
      <c r="C339" s="48" t="s">
        <v>258</v>
      </c>
      <c r="D339" s="47" t="s">
        <v>137</v>
      </c>
      <c r="E339" s="71">
        <v>145</v>
      </c>
      <c r="F339" s="38">
        <v>145</v>
      </c>
      <c r="G339" s="38"/>
      <c r="H339" s="38"/>
      <c r="I339" s="105"/>
    </row>
    <row r="340" spans="1:9" ht="15.75" hidden="1">
      <c r="A340" s="46" t="s">
        <v>165</v>
      </c>
      <c r="B340" s="47" t="s">
        <v>9</v>
      </c>
      <c r="C340" s="48" t="s">
        <v>259</v>
      </c>
      <c r="D340" s="47"/>
      <c r="E340" s="71">
        <f>E341</f>
        <v>0</v>
      </c>
      <c r="F340" s="71">
        <f>F341</f>
        <v>0</v>
      </c>
      <c r="G340" s="71">
        <f>G341</f>
        <v>0</v>
      </c>
      <c r="H340" s="71">
        <f>H341</f>
        <v>0</v>
      </c>
      <c r="I340" s="105"/>
    </row>
    <row r="341" spans="1:9" ht="31.5" hidden="1">
      <c r="A341" s="46" t="s">
        <v>169</v>
      </c>
      <c r="B341" s="47" t="s">
        <v>9</v>
      </c>
      <c r="C341" s="48" t="s">
        <v>259</v>
      </c>
      <c r="D341" s="47" t="s">
        <v>129</v>
      </c>
      <c r="E341" s="71"/>
      <c r="F341" s="38"/>
      <c r="G341" s="38"/>
      <c r="H341" s="38"/>
      <c r="I341" s="105"/>
    </row>
    <row r="342" spans="1:9" ht="31.5" hidden="1">
      <c r="A342" s="46" t="s">
        <v>815</v>
      </c>
      <c r="B342" s="47" t="s">
        <v>9</v>
      </c>
      <c r="C342" s="48" t="s">
        <v>810</v>
      </c>
      <c r="D342" s="47"/>
      <c r="E342" s="71">
        <f>E343</f>
        <v>0</v>
      </c>
      <c r="F342" s="71">
        <f>F343</f>
        <v>0</v>
      </c>
      <c r="G342" s="71">
        <f>G343</f>
        <v>0</v>
      </c>
      <c r="H342" s="71">
        <f>H343</f>
        <v>0</v>
      </c>
      <c r="I342" s="105"/>
    </row>
    <row r="343" spans="1:9" ht="31.5" hidden="1">
      <c r="A343" s="46" t="s">
        <v>136</v>
      </c>
      <c r="B343" s="47" t="s">
        <v>9</v>
      </c>
      <c r="C343" s="48" t="s">
        <v>810</v>
      </c>
      <c r="D343" s="47" t="s">
        <v>137</v>
      </c>
      <c r="E343" s="71"/>
      <c r="F343" s="71"/>
      <c r="G343" s="71"/>
      <c r="H343" s="71"/>
      <c r="I343" s="105"/>
    </row>
    <row r="344" spans="1:9" ht="47.25">
      <c r="A344" s="46" t="s">
        <v>854</v>
      </c>
      <c r="B344" s="47" t="s">
        <v>9</v>
      </c>
      <c r="C344" s="48" t="s">
        <v>853</v>
      </c>
      <c r="D344" s="47"/>
      <c r="E344" s="71">
        <f>E345</f>
        <v>25.7</v>
      </c>
      <c r="F344" s="71">
        <f>F345</f>
        <v>0</v>
      </c>
      <c r="G344" s="71">
        <f>G345</f>
        <v>25.7</v>
      </c>
      <c r="H344" s="71">
        <f>H345</f>
        <v>0</v>
      </c>
      <c r="I344" s="71">
        <f>I345</f>
        <v>0</v>
      </c>
    </row>
    <row r="345" spans="1:9" ht="31.5">
      <c r="A345" s="46" t="s">
        <v>136</v>
      </c>
      <c r="B345" s="47" t="s">
        <v>9</v>
      </c>
      <c r="C345" s="48" t="s">
        <v>853</v>
      </c>
      <c r="D345" s="47" t="s">
        <v>137</v>
      </c>
      <c r="E345" s="71">
        <v>25.7</v>
      </c>
      <c r="F345" s="71"/>
      <c r="G345" s="71">
        <v>25.7</v>
      </c>
      <c r="H345" s="71"/>
      <c r="I345" s="105"/>
    </row>
    <row r="346" spans="1:9" ht="31.5" hidden="1">
      <c r="A346" s="46" t="s">
        <v>782</v>
      </c>
      <c r="B346" s="47" t="s">
        <v>9</v>
      </c>
      <c r="C346" s="48" t="s">
        <v>773</v>
      </c>
      <c r="D346" s="47"/>
      <c r="E346" s="71">
        <f>E347</f>
        <v>0</v>
      </c>
      <c r="F346" s="71">
        <f>F347</f>
        <v>0</v>
      </c>
      <c r="G346" s="71">
        <f>G347</f>
        <v>0</v>
      </c>
      <c r="H346" s="71">
        <f>H347</f>
        <v>0</v>
      </c>
      <c r="I346" s="105"/>
    </row>
    <row r="347" spans="1:9" ht="31.5" hidden="1">
      <c r="A347" s="46" t="s">
        <v>136</v>
      </c>
      <c r="B347" s="47" t="s">
        <v>9</v>
      </c>
      <c r="C347" s="48" t="s">
        <v>773</v>
      </c>
      <c r="D347" s="47" t="s">
        <v>137</v>
      </c>
      <c r="E347" s="71"/>
      <c r="F347" s="71"/>
      <c r="G347" s="71"/>
      <c r="H347" s="71"/>
      <c r="I347" s="105"/>
    </row>
    <row r="348" spans="1:9" ht="47.25" hidden="1">
      <c r="A348" s="46" t="s">
        <v>783</v>
      </c>
      <c r="B348" s="47" t="s">
        <v>9</v>
      </c>
      <c r="C348" s="48" t="s">
        <v>774</v>
      </c>
      <c r="D348" s="47"/>
      <c r="E348" s="71">
        <f>E349</f>
        <v>0</v>
      </c>
      <c r="F348" s="71">
        <f>F349</f>
        <v>0</v>
      </c>
      <c r="G348" s="71">
        <f>G349</f>
        <v>0</v>
      </c>
      <c r="H348" s="71">
        <f>H349</f>
        <v>0</v>
      </c>
      <c r="I348" s="105"/>
    </row>
    <row r="349" spans="1:9" ht="31.5" hidden="1">
      <c r="A349" s="46" t="s">
        <v>136</v>
      </c>
      <c r="B349" s="47" t="s">
        <v>9</v>
      </c>
      <c r="C349" s="48" t="s">
        <v>774</v>
      </c>
      <c r="D349" s="47" t="s">
        <v>137</v>
      </c>
      <c r="E349" s="71"/>
      <c r="F349" s="71"/>
      <c r="G349" s="71"/>
      <c r="H349" s="71"/>
      <c r="I349" s="105"/>
    </row>
    <row r="350" spans="1:9" ht="47.25">
      <c r="A350" s="46" t="s">
        <v>63</v>
      </c>
      <c r="B350" s="47" t="s">
        <v>9</v>
      </c>
      <c r="C350" s="48" t="s">
        <v>261</v>
      </c>
      <c r="D350" s="47"/>
      <c r="E350" s="71">
        <f>E352+E351</f>
        <v>154</v>
      </c>
      <c r="F350" s="71">
        <f>F352+F351</f>
        <v>0</v>
      </c>
      <c r="G350" s="71">
        <f>G352+G351</f>
        <v>154</v>
      </c>
      <c r="H350" s="71">
        <f>H352+H351</f>
        <v>0</v>
      </c>
      <c r="I350" s="71">
        <f>I352+I351</f>
        <v>0</v>
      </c>
    </row>
    <row r="351" spans="1:9" ht="15.75">
      <c r="A351" s="46" t="s">
        <v>2</v>
      </c>
      <c r="B351" s="47" t="s">
        <v>9</v>
      </c>
      <c r="C351" s="48" t="s">
        <v>261</v>
      </c>
      <c r="D351" s="47" t="s">
        <v>139</v>
      </c>
      <c r="E351" s="71">
        <v>154</v>
      </c>
      <c r="F351" s="71"/>
      <c r="G351" s="71">
        <v>154</v>
      </c>
      <c r="H351" s="71"/>
      <c r="I351" s="105"/>
    </row>
    <row r="352" spans="1:9" ht="31.5" hidden="1">
      <c r="A352" s="46" t="s">
        <v>136</v>
      </c>
      <c r="B352" s="47" t="s">
        <v>9</v>
      </c>
      <c r="C352" s="48" t="s">
        <v>261</v>
      </c>
      <c r="D352" s="47" t="s">
        <v>137</v>
      </c>
      <c r="E352" s="71"/>
      <c r="F352" s="38"/>
      <c r="G352" s="38"/>
      <c r="H352" s="38"/>
      <c r="I352" s="105"/>
    </row>
    <row r="353" spans="1:9" ht="47.25" hidden="1">
      <c r="A353" s="46" t="s">
        <v>816</v>
      </c>
      <c r="B353" s="47" t="s">
        <v>9</v>
      </c>
      <c r="C353" s="48" t="s">
        <v>812</v>
      </c>
      <c r="D353" s="47"/>
      <c r="E353" s="71">
        <f>E354</f>
        <v>0</v>
      </c>
      <c r="F353" s="71">
        <f>F354</f>
        <v>0</v>
      </c>
      <c r="G353" s="71">
        <f>G354</f>
        <v>0</v>
      </c>
      <c r="H353" s="71">
        <f>H354</f>
        <v>0</v>
      </c>
      <c r="I353" s="105"/>
    </row>
    <row r="354" spans="1:9" ht="31.5" hidden="1">
      <c r="A354" s="46" t="s">
        <v>136</v>
      </c>
      <c r="B354" s="47" t="s">
        <v>9</v>
      </c>
      <c r="C354" s="48" t="s">
        <v>812</v>
      </c>
      <c r="D354" s="47" t="s">
        <v>137</v>
      </c>
      <c r="E354" s="71"/>
      <c r="F354" s="71"/>
      <c r="G354" s="71"/>
      <c r="H354" s="71"/>
      <c r="I354" s="105"/>
    </row>
    <row r="355" spans="1:9" ht="31.5" hidden="1">
      <c r="A355" s="46" t="s">
        <v>722</v>
      </c>
      <c r="B355" s="47" t="s">
        <v>9</v>
      </c>
      <c r="C355" s="48" t="s">
        <v>718</v>
      </c>
      <c r="D355" s="47"/>
      <c r="E355" s="71">
        <f>E356</f>
        <v>0</v>
      </c>
      <c r="F355" s="71">
        <f>F356</f>
        <v>0</v>
      </c>
      <c r="G355" s="71">
        <f>G356</f>
        <v>0</v>
      </c>
      <c r="H355" s="71">
        <f>H356</f>
        <v>0</v>
      </c>
      <c r="I355" s="105"/>
    </row>
    <row r="356" spans="1:9" ht="31.5" hidden="1">
      <c r="A356" s="46" t="s">
        <v>136</v>
      </c>
      <c r="B356" s="47" t="s">
        <v>9</v>
      </c>
      <c r="C356" s="48" t="s">
        <v>718</v>
      </c>
      <c r="D356" s="47" t="s">
        <v>137</v>
      </c>
      <c r="E356" s="71"/>
      <c r="F356" s="71"/>
      <c r="G356" s="71"/>
      <c r="H356" s="71"/>
      <c r="I356" s="105"/>
    </row>
    <row r="357" spans="1:9" ht="31.5">
      <c r="A357" s="46" t="s">
        <v>825</v>
      </c>
      <c r="B357" s="47" t="s">
        <v>9</v>
      </c>
      <c r="C357" s="48" t="s">
        <v>824</v>
      </c>
      <c r="D357" s="47"/>
      <c r="E357" s="71">
        <f>E358</f>
        <v>327.172</v>
      </c>
      <c r="F357" s="71">
        <f>F358</f>
        <v>0</v>
      </c>
      <c r="G357" s="71">
        <f>G358</f>
        <v>0</v>
      </c>
      <c r="H357" s="71">
        <f>H358</f>
        <v>27.172</v>
      </c>
      <c r="I357" s="71">
        <f>I358</f>
        <v>300</v>
      </c>
    </row>
    <row r="358" spans="1:9" ht="31.5">
      <c r="A358" s="46" t="s">
        <v>136</v>
      </c>
      <c r="B358" s="47" t="s">
        <v>9</v>
      </c>
      <c r="C358" s="48" t="s">
        <v>824</v>
      </c>
      <c r="D358" s="47" t="s">
        <v>137</v>
      </c>
      <c r="E358" s="71">
        <f>100+200+27.172</f>
        <v>327.172</v>
      </c>
      <c r="F358" s="71"/>
      <c r="G358" s="71"/>
      <c r="H358" s="71">
        <v>27.172</v>
      </c>
      <c r="I358" s="105">
        <f>100+200</f>
        <v>300</v>
      </c>
    </row>
    <row r="359" spans="1:9" s="45" customFormat="1" ht="15.75">
      <c r="A359" s="41" t="s">
        <v>13</v>
      </c>
      <c r="B359" s="42" t="s">
        <v>108</v>
      </c>
      <c r="C359" s="43"/>
      <c r="D359" s="42"/>
      <c r="E359" s="70">
        <f>E365+E395+E360</f>
        <v>5626.77535</v>
      </c>
      <c r="F359" s="70">
        <f>F365+F395+F360</f>
        <v>0</v>
      </c>
      <c r="G359" s="70">
        <f>G365+G395+G360</f>
        <v>5626.77535</v>
      </c>
      <c r="H359" s="70">
        <f>H365+H395+H360</f>
        <v>0</v>
      </c>
      <c r="I359" s="70">
        <f>I365+I395+I360</f>
        <v>0</v>
      </c>
    </row>
    <row r="360" spans="1:9" s="45" customFormat="1" ht="15.75" hidden="1">
      <c r="A360" s="46" t="s">
        <v>87</v>
      </c>
      <c r="B360" s="47" t="s">
        <v>86</v>
      </c>
      <c r="C360" s="50"/>
      <c r="D360" s="51"/>
      <c r="E360" s="71">
        <f>E361</f>
        <v>0</v>
      </c>
      <c r="F360" s="71">
        <f aca="true" t="shared" si="30" ref="F360:H363">F361</f>
        <v>0</v>
      </c>
      <c r="G360" s="71">
        <f t="shared" si="30"/>
        <v>0</v>
      </c>
      <c r="H360" s="71">
        <f t="shared" si="30"/>
        <v>0</v>
      </c>
      <c r="I360" s="77"/>
    </row>
    <row r="361" spans="1:9" s="45" customFormat="1" ht="31.5" hidden="1">
      <c r="A361" s="46" t="s">
        <v>28</v>
      </c>
      <c r="B361" s="47" t="s">
        <v>86</v>
      </c>
      <c r="C361" s="48" t="s">
        <v>244</v>
      </c>
      <c r="D361" s="51"/>
      <c r="E361" s="71">
        <f>E362</f>
        <v>0</v>
      </c>
      <c r="F361" s="71">
        <f t="shared" si="30"/>
        <v>0</v>
      </c>
      <c r="G361" s="71">
        <f t="shared" si="30"/>
        <v>0</v>
      </c>
      <c r="H361" s="71">
        <f t="shared" si="30"/>
        <v>0</v>
      </c>
      <c r="I361" s="77"/>
    </row>
    <row r="362" spans="1:9" s="45" customFormat="1" ht="31.5" hidden="1">
      <c r="A362" s="46" t="s">
        <v>370</v>
      </c>
      <c r="B362" s="47" t="s">
        <v>86</v>
      </c>
      <c r="C362" s="48" t="s">
        <v>245</v>
      </c>
      <c r="D362" s="51"/>
      <c r="E362" s="71">
        <f>E363</f>
        <v>0</v>
      </c>
      <c r="F362" s="71">
        <f t="shared" si="30"/>
        <v>0</v>
      </c>
      <c r="G362" s="71">
        <f t="shared" si="30"/>
        <v>0</v>
      </c>
      <c r="H362" s="71">
        <f t="shared" si="30"/>
        <v>0</v>
      </c>
      <c r="I362" s="77"/>
    </row>
    <row r="363" spans="1:9" s="45" customFormat="1" ht="15.75" hidden="1">
      <c r="A363" s="46" t="s">
        <v>76</v>
      </c>
      <c r="B363" s="47" t="s">
        <v>86</v>
      </c>
      <c r="C363" s="48" t="s">
        <v>247</v>
      </c>
      <c r="D363" s="51"/>
      <c r="E363" s="71">
        <f>E364</f>
        <v>0</v>
      </c>
      <c r="F363" s="71">
        <f t="shared" si="30"/>
        <v>0</v>
      </c>
      <c r="G363" s="71">
        <f t="shared" si="30"/>
        <v>0</v>
      </c>
      <c r="H363" s="71">
        <f t="shared" si="30"/>
        <v>0</v>
      </c>
      <c r="I363" s="77"/>
    </row>
    <row r="364" spans="1:9" s="45" customFormat="1" ht="15.75" hidden="1">
      <c r="A364" s="46" t="s">
        <v>141</v>
      </c>
      <c r="B364" s="47" t="s">
        <v>86</v>
      </c>
      <c r="C364" s="48" t="s">
        <v>247</v>
      </c>
      <c r="D364" s="47" t="s">
        <v>140</v>
      </c>
      <c r="E364" s="71"/>
      <c r="F364" s="44"/>
      <c r="G364" s="44"/>
      <c r="H364" s="44"/>
      <c r="I364" s="77"/>
    </row>
    <row r="365" spans="1:9" ht="15.75">
      <c r="A365" s="46" t="s">
        <v>111</v>
      </c>
      <c r="B365" s="47" t="s">
        <v>112</v>
      </c>
      <c r="C365" s="48"/>
      <c r="D365" s="47"/>
      <c r="E365" s="71">
        <f>E366+E372+E381</f>
        <v>2454.97535</v>
      </c>
      <c r="F365" s="71">
        <f>F366+F372+F381</f>
        <v>0</v>
      </c>
      <c r="G365" s="71">
        <f>G366+G372+G381</f>
        <v>2454.97535</v>
      </c>
      <c r="H365" s="71">
        <f>H366+H372+H381</f>
        <v>0</v>
      </c>
      <c r="I365" s="71">
        <f>I366+I372+I381</f>
        <v>0</v>
      </c>
    </row>
    <row r="366" spans="1:9" ht="31.5" hidden="1">
      <c r="A366" s="46" t="s">
        <v>26</v>
      </c>
      <c r="B366" s="47" t="s">
        <v>112</v>
      </c>
      <c r="C366" s="48" t="s">
        <v>368</v>
      </c>
      <c r="D366" s="47"/>
      <c r="E366" s="71">
        <f>E367</f>
        <v>0</v>
      </c>
      <c r="F366" s="71">
        <f>F367</f>
        <v>0</v>
      </c>
      <c r="G366" s="71">
        <f>G367</f>
        <v>0</v>
      </c>
      <c r="H366" s="71">
        <f>H367</f>
        <v>0</v>
      </c>
      <c r="I366" s="105"/>
    </row>
    <row r="367" spans="1:9" ht="47.25" hidden="1">
      <c r="A367" s="46" t="s">
        <v>217</v>
      </c>
      <c r="B367" s="47" t="s">
        <v>112</v>
      </c>
      <c r="C367" s="48" t="s">
        <v>225</v>
      </c>
      <c r="D367" s="47"/>
      <c r="E367" s="71">
        <f>E368+E370</f>
        <v>0</v>
      </c>
      <c r="F367" s="71">
        <f>F368+F370</f>
        <v>0</v>
      </c>
      <c r="G367" s="71">
        <f>G368+G370</f>
        <v>0</v>
      </c>
      <c r="H367" s="71">
        <f>H368+H370</f>
        <v>0</v>
      </c>
      <c r="I367" s="105"/>
    </row>
    <row r="368" spans="1:9" ht="47.25" hidden="1">
      <c r="A368" s="46" t="s">
        <v>192</v>
      </c>
      <c r="B368" s="47" t="s">
        <v>112</v>
      </c>
      <c r="C368" s="48" t="s">
        <v>357</v>
      </c>
      <c r="D368" s="47"/>
      <c r="E368" s="71">
        <f>E369</f>
        <v>0</v>
      </c>
      <c r="F368" s="71">
        <f>F369</f>
        <v>0</v>
      </c>
      <c r="G368" s="71">
        <f>G369</f>
        <v>0</v>
      </c>
      <c r="H368" s="71">
        <f>H369</f>
        <v>0</v>
      </c>
      <c r="I368" s="105"/>
    </row>
    <row r="369" spans="1:9" ht="31.5" hidden="1">
      <c r="A369" s="46" t="s">
        <v>136</v>
      </c>
      <c r="B369" s="47" t="s">
        <v>112</v>
      </c>
      <c r="C369" s="48" t="s">
        <v>357</v>
      </c>
      <c r="D369" s="47" t="s">
        <v>137</v>
      </c>
      <c r="E369" s="71"/>
      <c r="F369" s="38"/>
      <c r="G369" s="38"/>
      <c r="H369" s="38"/>
      <c r="I369" s="105"/>
    </row>
    <row r="370" spans="1:9" ht="78.75" hidden="1">
      <c r="A370" s="46" t="s">
        <v>193</v>
      </c>
      <c r="B370" s="47" t="s">
        <v>112</v>
      </c>
      <c r="C370" s="48" t="s">
        <v>358</v>
      </c>
      <c r="D370" s="47"/>
      <c r="E370" s="71">
        <f>E371</f>
        <v>0</v>
      </c>
      <c r="F370" s="71">
        <f>F371</f>
        <v>0</v>
      </c>
      <c r="G370" s="71">
        <f>G371</f>
        <v>0</v>
      </c>
      <c r="H370" s="71">
        <f>H371</f>
        <v>0</v>
      </c>
      <c r="I370" s="105"/>
    </row>
    <row r="371" spans="1:9" ht="31.5" hidden="1">
      <c r="A371" s="46" t="s">
        <v>136</v>
      </c>
      <c r="B371" s="47" t="s">
        <v>112</v>
      </c>
      <c r="C371" s="48" t="s">
        <v>358</v>
      </c>
      <c r="D371" s="47" t="s">
        <v>137</v>
      </c>
      <c r="E371" s="71"/>
      <c r="F371" s="38"/>
      <c r="G371" s="38"/>
      <c r="H371" s="38"/>
      <c r="I371" s="105"/>
    </row>
    <row r="372" spans="1:9" ht="31.5">
      <c r="A372" s="46" t="s">
        <v>28</v>
      </c>
      <c r="B372" s="47" t="s">
        <v>112</v>
      </c>
      <c r="C372" s="48" t="s">
        <v>244</v>
      </c>
      <c r="D372" s="47"/>
      <c r="E372" s="71">
        <f>E373+E378</f>
        <v>2454.97535</v>
      </c>
      <c r="F372" s="71">
        <f>F373+F378</f>
        <v>0</v>
      </c>
      <c r="G372" s="71">
        <f>G373+G378</f>
        <v>2454.97535</v>
      </c>
      <c r="H372" s="71">
        <f>H373+H378</f>
        <v>0</v>
      </c>
      <c r="I372" s="71">
        <f>I373+I378</f>
        <v>0</v>
      </c>
    </row>
    <row r="373" spans="1:9" ht="31.5">
      <c r="A373" s="46" t="s">
        <v>370</v>
      </c>
      <c r="B373" s="47" t="s">
        <v>112</v>
      </c>
      <c r="C373" s="48" t="s">
        <v>245</v>
      </c>
      <c r="D373" s="47"/>
      <c r="E373" s="71">
        <f>E374+E376</f>
        <v>2454.97535</v>
      </c>
      <c r="F373" s="71">
        <f>F374+F376</f>
        <v>0</v>
      </c>
      <c r="G373" s="71">
        <f>G374+G376</f>
        <v>2454.97535</v>
      </c>
      <c r="H373" s="71">
        <f>H374+H376</f>
        <v>0</v>
      </c>
      <c r="I373" s="71">
        <f>I374+I376</f>
        <v>0</v>
      </c>
    </row>
    <row r="374" spans="1:9" ht="47.25" hidden="1">
      <c r="A374" s="46" t="s">
        <v>118</v>
      </c>
      <c r="B374" s="47" t="s">
        <v>112</v>
      </c>
      <c r="C374" s="48" t="s">
        <v>246</v>
      </c>
      <c r="D374" s="47"/>
      <c r="E374" s="71">
        <f>E375</f>
        <v>0</v>
      </c>
      <c r="F374" s="71">
        <f>F375</f>
        <v>0</v>
      </c>
      <c r="G374" s="71">
        <f>G375</f>
        <v>0</v>
      </c>
      <c r="H374" s="71">
        <f>H375</f>
        <v>0</v>
      </c>
      <c r="I374" s="105"/>
    </row>
    <row r="375" spans="1:9" ht="15.75" hidden="1">
      <c r="A375" s="46" t="s">
        <v>141</v>
      </c>
      <c r="B375" s="47" t="s">
        <v>112</v>
      </c>
      <c r="C375" s="48" t="s">
        <v>246</v>
      </c>
      <c r="D375" s="47" t="s">
        <v>140</v>
      </c>
      <c r="E375" s="71"/>
      <c r="F375" s="38"/>
      <c r="G375" s="38"/>
      <c r="H375" s="38"/>
      <c r="I375" s="105"/>
    </row>
    <row r="376" spans="1:9" ht="31.5">
      <c r="A376" s="46" t="s">
        <v>843</v>
      </c>
      <c r="B376" s="47" t="s">
        <v>112</v>
      </c>
      <c r="C376" s="48" t="s">
        <v>842</v>
      </c>
      <c r="D376" s="47"/>
      <c r="E376" s="71">
        <f>E377</f>
        <v>2454.97535</v>
      </c>
      <c r="F376" s="71">
        <f>F377</f>
        <v>0</v>
      </c>
      <c r="G376" s="71">
        <f>G377</f>
        <v>2454.97535</v>
      </c>
      <c r="H376" s="71">
        <f>H377</f>
        <v>0</v>
      </c>
      <c r="I376" s="71">
        <f>I377</f>
        <v>0</v>
      </c>
    </row>
    <row r="377" spans="1:9" ht="15.75">
      <c r="A377" s="46" t="s">
        <v>141</v>
      </c>
      <c r="B377" s="47" t="s">
        <v>112</v>
      </c>
      <c r="C377" s="48" t="s">
        <v>842</v>
      </c>
      <c r="D377" s="47" t="s">
        <v>140</v>
      </c>
      <c r="E377" s="71">
        <v>2454.97535</v>
      </c>
      <c r="F377" s="71"/>
      <c r="G377" s="71">
        <v>2454.97535</v>
      </c>
      <c r="H377" s="71"/>
      <c r="I377" s="105"/>
    </row>
    <row r="378" spans="1:9" ht="78.75" hidden="1">
      <c r="A378" s="46" t="s">
        <v>371</v>
      </c>
      <c r="B378" s="47" t="s">
        <v>112</v>
      </c>
      <c r="C378" s="48" t="s">
        <v>366</v>
      </c>
      <c r="D378" s="47"/>
      <c r="E378" s="71">
        <f>E379</f>
        <v>0</v>
      </c>
      <c r="F378" s="71">
        <f aca="true" t="shared" si="31" ref="F378:H379">F379</f>
        <v>0</v>
      </c>
      <c r="G378" s="71">
        <f t="shared" si="31"/>
        <v>0</v>
      </c>
      <c r="H378" s="71">
        <f t="shared" si="31"/>
        <v>0</v>
      </c>
      <c r="I378" s="105"/>
    </row>
    <row r="379" spans="1:9" ht="15.75" hidden="1">
      <c r="A379" s="46" t="s">
        <v>117</v>
      </c>
      <c r="B379" s="47" t="s">
        <v>112</v>
      </c>
      <c r="C379" s="48" t="s">
        <v>367</v>
      </c>
      <c r="D379" s="47"/>
      <c r="E379" s="71">
        <f>E380</f>
        <v>0</v>
      </c>
      <c r="F379" s="71">
        <f t="shared" si="31"/>
        <v>0</v>
      </c>
      <c r="G379" s="71">
        <f t="shared" si="31"/>
        <v>0</v>
      </c>
      <c r="H379" s="71">
        <f t="shared" si="31"/>
        <v>0</v>
      </c>
      <c r="I379" s="105"/>
    </row>
    <row r="380" spans="1:9" ht="31.5" hidden="1">
      <c r="A380" s="46" t="s">
        <v>136</v>
      </c>
      <c r="B380" s="47" t="s">
        <v>112</v>
      </c>
      <c r="C380" s="48" t="s">
        <v>367</v>
      </c>
      <c r="D380" s="47" t="s">
        <v>137</v>
      </c>
      <c r="E380" s="71"/>
      <c r="F380" s="38"/>
      <c r="G380" s="38"/>
      <c r="H380" s="38"/>
      <c r="I380" s="105"/>
    </row>
    <row r="381" spans="1:9" ht="63" hidden="1">
      <c r="A381" s="46" t="s">
        <v>286</v>
      </c>
      <c r="B381" s="47" t="s">
        <v>112</v>
      </c>
      <c r="C381" s="48" t="s">
        <v>287</v>
      </c>
      <c r="D381" s="47"/>
      <c r="E381" s="71">
        <f>E382</f>
        <v>0</v>
      </c>
      <c r="F381" s="71">
        <f>F382</f>
        <v>0</v>
      </c>
      <c r="G381" s="71">
        <f>G382</f>
        <v>0</v>
      </c>
      <c r="H381" s="71">
        <f>H382</f>
        <v>0</v>
      </c>
      <c r="I381" s="105"/>
    </row>
    <row r="382" spans="1:9" ht="47.25" hidden="1">
      <c r="A382" s="46" t="s">
        <v>300</v>
      </c>
      <c r="B382" s="47" t="s">
        <v>112</v>
      </c>
      <c r="C382" s="48" t="s">
        <v>301</v>
      </c>
      <c r="D382" s="47"/>
      <c r="E382" s="71">
        <f>E385+E391+E393+E383+E387+E389</f>
        <v>0</v>
      </c>
      <c r="F382" s="71">
        <f>F385+F391+F393+F383+F387+F389</f>
        <v>0</v>
      </c>
      <c r="G382" s="71">
        <f>G385+G391+G393+G383+G387+G389</f>
        <v>0</v>
      </c>
      <c r="H382" s="71">
        <f>H385+H391+H393+H383+H387+H389</f>
        <v>0</v>
      </c>
      <c r="I382" s="105"/>
    </row>
    <row r="383" spans="1:9" ht="47.25" hidden="1">
      <c r="A383" s="46" t="s">
        <v>784</v>
      </c>
      <c r="B383" s="47" t="s">
        <v>112</v>
      </c>
      <c r="C383" s="48" t="s">
        <v>776</v>
      </c>
      <c r="D383" s="47"/>
      <c r="E383" s="71">
        <f>E384</f>
        <v>0</v>
      </c>
      <c r="F383" s="71">
        <f>F384</f>
        <v>0</v>
      </c>
      <c r="G383" s="71">
        <f>G384</f>
        <v>0</v>
      </c>
      <c r="H383" s="71">
        <f>H384</f>
        <v>0</v>
      </c>
      <c r="I383" s="105"/>
    </row>
    <row r="384" spans="1:9" ht="15.75" hidden="1">
      <c r="A384" s="46" t="s">
        <v>141</v>
      </c>
      <c r="B384" s="47" t="s">
        <v>112</v>
      </c>
      <c r="C384" s="48" t="s">
        <v>776</v>
      </c>
      <c r="D384" s="47" t="s">
        <v>140</v>
      </c>
      <c r="E384" s="71"/>
      <c r="F384" s="71"/>
      <c r="G384" s="71"/>
      <c r="H384" s="71"/>
      <c r="I384" s="105"/>
    </row>
    <row r="385" spans="1:9" ht="31.5" hidden="1">
      <c r="A385" s="46" t="s">
        <v>822</v>
      </c>
      <c r="B385" s="47" t="s">
        <v>112</v>
      </c>
      <c r="C385" s="48" t="s">
        <v>776</v>
      </c>
      <c r="D385" s="47"/>
      <c r="E385" s="71">
        <f>E386</f>
        <v>0</v>
      </c>
      <c r="F385" s="71">
        <f>F386</f>
        <v>0</v>
      </c>
      <c r="G385" s="71">
        <f>G386</f>
        <v>0</v>
      </c>
      <c r="H385" s="71">
        <f>H386</f>
        <v>0</v>
      </c>
      <c r="I385" s="105"/>
    </row>
    <row r="386" spans="1:9" ht="15.75" hidden="1">
      <c r="A386" s="46" t="s">
        <v>141</v>
      </c>
      <c r="B386" s="47" t="s">
        <v>112</v>
      </c>
      <c r="C386" s="48" t="s">
        <v>776</v>
      </c>
      <c r="D386" s="47" t="s">
        <v>140</v>
      </c>
      <c r="E386" s="71"/>
      <c r="F386" s="71"/>
      <c r="G386" s="71"/>
      <c r="H386" s="71"/>
      <c r="I386" s="105"/>
    </row>
    <row r="387" spans="1:9" ht="31.5" hidden="1">
      <c r="A387" s="46" t="s">
        <v>785</v>
      </c>
      <c r="B387" s="47" t="s">
        <v>112</v>
      </c>
      <c r="C387" s="48" t="s">
        <v>777</v>
      </c>
      <c r="D387" s="47"/>
      <c r="E387" s="71">
        <f>E388</f>
        <v>0</v>
      </c>
      <c r="F387" s="71">
        <f>F388</f>
        <v>0</v>
      </c>
      <c r="G387" s="71">
        <f>G388</f>
        <v>0</v>
      </c>
      <c r="H387" s="71">
        <f>H388</f>
        <v>0</v>
      </c>
      <c r="I387" s="105"/>
    </row>
    <row r="388" spans="1:9" ht="15.75" hidden="1">
      <c r="A388" s="46" t="s">
        <v>141</v>
      </c>
      <c r="B388" s="47" t="s">
        <v>112</v>
      </c>
      <c r="C388" s="48" t="s">
        <v>777</v>
      </c>
      <c r="D388" s="47" t="s">
        <v>140</v>
      </c>
      <c r="E388" s="71"/>
      <c r="F388" s="71"/>
      <c r="G388" s="71"/>
      <c r="H388" s="71"/>
      <c r="I388" s="105"/>
    </row>
    <row r="389" spans="1:9" ht="47.25" hidden="1">
      <c r="A389" s="46" t="s">
        <v>786</v>
      </c>
      <c r="B389" s="47" t="s">
        <v>112</v>
      </c>
      <c r="C389" s="48" t="s">
        <v>778</v>
      </c>
      <c r="D389" s="47"/>
      <c r="E389" s="71">
        <f>E390</f>
        <v>0</v>
      </c>
      <c r="F389" s="71">
        <f>F390</f>
        <v>0</v>
      </c>
      <c r="G389" s="71">
        <f>G390</f>
        <v>0</v>
      </c>
      <c r="H389" s="71">
        <f>H390</f>
        <v>0</v>
      </c>
      <c r="I389" s="105"/>
    </row>
    <row r="390" spans="1:9" ht="15.75" hidden="1">
      <c r="A390" s="46" t="s">
        <v>141</v>
      </c>
      <c r="B390" s="47" t="s">
        <v>112</v>
      </c>
      <c r="C390" s="48" t="s">
        <v>778</v>
      </c>
      <c r="D390" s="47" t="s">
        <v>140</v>
      </c>
      <c r="E390" s="71"/>
      <c r="F390" s="71"/>
      <c r="G390" s="71"/>
      <c r="H390" s="71"/>
      <c r="I390" s="105"/>
    </row>
    <row r="391" spans="1:9" ht="31.5" hidden="1">
      <c r="A391" s="46" t="s">
        <v>411</v>
      </c>
      <c r="B391" s="47" t="s">
        <v>112</v>
      </c>
      <c r="C391" s="48" t="s">
        <v>410</v>
      </c>
      <c r="D391" s="47"/>
      <c r="E391" s="71">
        <f>E392</f>
        <v>0</v>
      </c>
      <c r="F391" s="71">
        <f>F392</f>
        <v>0</v>
      </c>
      <c r="G391" s="71">
        <f>G392</f>
        <v>0</v>
      </c>
      <c r="H391" s="71">
        <f>H392</f>
        <v>0</v>
      </c>
      <c r="I391" s="105"/>
    </row>
    <row r="392" spans="1:9" ht="15.75" hidden="1">
      <c r="A392" s="46" t="s">
        <v>141</v>
      </c>
      <c r="B392" s="47" t="s">
        <v>112</v>
      </c>
      <c r="C392" s="48" t="s">
        <v>410</v>
      </c>
      <c r="D392" s="47" t="s">
        <v>140</v>
      </c>
      <c r="E392" s="71"/>
      <c r="F392" s="38"/>
      <c r="G392" s="38"/>
      <c r="H392" s="38"/>
      <c r="I392" s="105"/>
    </row>
    <row r="393" spans="1:9" ht="47.25" hidden="1">
      <c r="A393" s="46" t="s">
        <v>413</v>
      </c>
      <c r="B393" s="47" t="s">
        <v>112</v>
      </c>
      <c r="C393" s="48" t="s">
        <v>412</v>
      </c>
      <c r="D393" s="47"/>
      <c r="E393" s="71">
        <f>E394</f>
        <v>0</v>
      </c>
      <c r="F393" s="71">
        <f>F394</f>
        <v>0</v>
      </c>
      <c r="G393" s="71">
        <f>G394</f>
        <v>0</v>
      </c>
      <c r="H393" s="71">
        <f>H394</f>
        <v>0</v>
      </c>
      <c r="I393" s="105"/>
    </row>
    <row r="394" spans="1:9" ht="15.75" hidden="1">
      <c r="A394" s="46" t="s">
        <v>141</v>
      </c>
      <c r="B394" s="47" t="s">
        <v>112</v>
      </c>
      <c r="C394" s="48" t="s">
        <v>412</v>
      </c>
      <c r="D394" s="47" t="s">
        <v>140</v>
      </c>
      <c r="E394" s="71"/>
      <c r="F394" s="38"/>
      <c r="G394" s="38"/>
      <c r="H394" s="38"/>
      <c r="I394" s="105"/>
    </row>
    <row r="395" spans="1:9" ht="15.75">
      <c r="A395" s="46" t="s">
        <v>40</v>
      </c>
      <c r="B395" s="47" t="s">
        <v>113</v>
      </c>
      <c r="C395" s="48"/>
      <c r="D395" s="58"/>
      <c r="E395" s="71">
        <f>E396+E415</f>
        <v>3171.7999999999997</v>
      </c>
      <c r="F395" s="71">
        <f>F396+F415</f>
        <v>0</v>
      </c>
      <c r="G395" s="71">
        <f>G396+G415</f>
        <v>3171.7999999999997</v>
      </c>
      <c r="H395" s="71">
        <f>H396+H415</f>
        <v>0</v>
      </c>
      <c r="I395" s="71">
        <f>I396+I415</f>
        <v>0</v>
      </c>
    </row>
    <row r="396" spans="1:9" ht="31.5">
      <c r="A396" s="46" t="s">
        <v>26</v>
      </c>
      <c r="B396" s="47" t="s">
        <v>113</v>
      </c>
      <c r="C396" s="48" t="s">
        <v>368</v>
      </c>
      <c r="D396" s="58"/>
      <c r="E396" s="71">
        <f>E397+E400</f>
        <v>1897.7999999999997</v>
      </c>
      <c r="F396" s="71">
        <f>F397+F400</f>
        <v>0</v>
      </c>
      <c r="G396" s="71">
        <f>G397+G400</f>
        <v>1897.7999999999997</v>
      </c>
      <c r="H396" s="71">
        <f>H397+H400</f>
        <v>0</v>
      </c>
      <c r="I396" s="71">
        <f>I397+I400</f>
        <v>0</v>
      </c>
    </row>
    <row r="397" spans="1:9" ht="47.25" hidden="1">
      <c r="A397" s="46" t="s">
        <v>217</v>
      </c>
      <c r="B397" s="47" t="s">
        <v>113</v>
      </c>
      <c r="C397" s="48" t="s">
        <v>225</v>
      </c>
      <c r="D397" s="47"/>
      <c r="E397" s="71">
        <f>E398</f>
        <v>0</v>
      </c>
      <c r="F397" s="71">
        <f aca="true" t="shared" si="32" ref="F397:H398">F398</f>
        <v>0</v>
      </c>
      <c r="G397" s="71">
        <f t="shared" si="32"/>
        <v>0</v>
      </c>
      <c r="H397" s="71">
        <f t="shared" si="32"/>
        <v>0</v>
      </c>
      <c r="I397" s="105"/>
    </row>
    <row r="398" spans="1:9" ht="78.75" hidden="1">
      <c r="A398" s="46" t="s">
        <v>195</v>
      </c>
      <c r="B398" s="47" t="s">
        <v>113</v>
      </c>
      <c r="C398" s="48" t="s">
        <v>356</v>
      </c>
      <c r="D398" s="58"/>
      <c r="E398" s="71">
        <f>E399</f>
        <v>0</v>
      </c>
      <c r="F398" s="71">
        <f t="shared" si="32"/>
        <v>0</v>
      </c>
      <c r="G398" s="71">
        <f t="shared" si="32"/>
        <v>0</v>
      </c>
      <c r="H398" s="71">
        <f t="shared" si="32"/>
        <v>0</v>
      </c>
      <c r="I398" s="105"/>
    </row>
    <row r="399" spans="1:9" ht="31.5" hidden="1">
      <c r="A399" s="46" t="s">
        <v>136</v>
      </c>
      <c r="B399" s="47" t="s">
        <v>113</v>
      </c>
      <c r="C399" s="48" t="s">
        <v>356</v>
      </c>
      <c r="D399" s="47" t="s">
        <v>137</v>
      </c>
      <c r="E399" s="71"/>
      <c r="F399" s="38"/>
      <c r="G399" s="38"/>
      <c r="H399" s="38"/>
      <c r="I399" s="105"/>
    </row>
    <row r="400" spans="1:9" ht="47.25">
      <c r="A400" s="46" t="s">
        <v>219</v>
      </c>
      <c r="B400" s="47" t="s">
        <v>113</v>
      </c>
      <c r="C400" s="48" t="s">
        <v>227</v>
      </c>
      <c r="D400" s="47"/>
      <c r="E400" s="71">
        <f>E401+E403+E405+E407+E409+E411+E413</f>
        <v>1897.7999999999997</v>
      </c>
      <c r="F400" s="71">
        <f>F401+F403+F405+F407+F409+F411+F413</f>
        <v>0</v>
      </c>
      <c r="G400" s="71">
        <f>G401+G403+G405+G407+G409+G411+G413</f>
        <v>1897.7999999999997</v>
      </c>
      <c r="H400" s="71">
        <f>H401+H403+H405+H407+H409+H411+H413</f>
        <v>0</v>
      </c>
      <c r="I400" s="71">
        <f>I401+I403+I405+I407+I409+I411+I413</f>
        <v>0</v>
      </c>
    </row>
    <row r="401" spans="1:9" ht="47.25" hidden="1">
      <c r="A401" s="46" t="s">
        <v>142</v>
      </c>
      <c r="B401" s="47" t="s">
        <v>113</v>
      </c>
      <c r="C401" s="48" t="s">
        <v>364</v>
      </c>
      <c r="D401" s="47"/>
      <c r="E401" s="71">
        <f>E402</f>
        <v>0</v>
      </c>
      <c r="F401" s="71">
        <f>F402</f>
        <v>0</v>
      </c>
      <c r="G401" s="71">
        <f>G402</f>
        <v>0</v>
      </c>
      <c r="H401" s="71">
        <f>H402</f>
        <v>0</v>
      </c>
      <c r="I401" s="105"/>
    </row>
    <row r="402" spans="1:9" ht="15.75" hidden="1">
      <c r="A402" s="46" t="s">
        <v>141</v>
      </c>
      <c r="B402" s="47" t="s">
        <v>113</v>
      </c>
      <c r="C402" s="48" t="s">
        <v>364</v>
      </c>
      <c r="D402" s="47" t="s">
        <v>140</v>
      </c>
      <c r="E402" s="71"/>
      <c r="F402" s="38"/>
      <c r="G402" s="38"/>
      <c r="H402" s="38"/>
      <c r="I402" s="105"/>
    </row>
    <row r="403" spans="1:9" ht="31.5" hidden="1">
      <c r="A403" s="46" t="s">
        <v>173</v>
      </c>
      <c r="B403" s="47" t="s">
        <v>113</v>
      </c>
      <c r="C403" s="48" t="s">
        <v>373</v>
      </c>
      <c r="D403" s="47"/>
      <c r="E403" s="71">
        <f>E404</f>
        <v>0</v>
      </c>
      <c r="F403" s="71">
        <f>F404</f>
        <v>0</v>
      </c>
      <c r="G403" s="71">
        <f>G404</f>
        <v>0</v>
      </c>
      <c r="H403" s="71">
        <f>H404</f>
        <v>0</v>
      </c>
      <c r="I403" s="105"/>
    </row>
    <row r="404" spans="1:9" ht="31.5" hidden="1">
      <c r="A404" s="46" t="s">
        <v>169</v>
      </c>
      <c r="B404" s="47" t="s">
        <v>113</v>
      </c>
      <c r="C404" s="48" t="s">
        <v>373</v>
      </c>
      <c r="D404" s="47" t="s">
        <v>129</v>
      </c>
      <c r="E404" s="71"/>
      <c r="F404" s="38"/>
      <c r="G404" s="38"/>
      <c r="H404" s="38"/>
      <c r="I404" s="105"/>
    </row>
    <row r="405" spans="1:9" ht="63">
      <c r="A405" s="46" t="s">
        <v>196</v>
      </c>
      <c r="B405" s="47" t="s">
        <v>113</v>
      </c>
      <c r="C405" s="48" t="s">
        <v>360</v>
      </c>
      <c r="D405" s="58"/>
      <c r="E405" s="71">
        <f>E406</f>
        <v>870.8</v>
      </c>
      <c r="F405" s="71">
        <f>F406</f>
        <v>0</v>
      </c>
      <c r="G405" s="71">
        <f>G406</f>
        <v>870.8</v>
      </c>
      <c r="H405" s="71">
        <f>H406</f>
        <v>0</v>
      </c>
      <c r="I405" s="71">
        <f>I406</f>
        <v>0</v>
      </c>
    </row>
    <row r="406" spans="1:9" ht="15.75">
      <c r="A406" s="46" t="s">
        <v>141</v>
      </c>
      <c r="B406" s="47" t="s">
        <v>113</v>
      </c>
      <c r="C406" s="48" t="s">
        <v>360</v>
      </c>
      <c r="D406" s="47" t="s">
        <v>140</v>
      </c>
      <c r="E406" s="71">
        <v>870.8</v>
      </c>
      <c r="F406" s="38"/>
      <c r="G406" s="38">
        <v>870.8</v>
      </c>
      <c r="H406" s="38"/>
      <c r="I406" s="105"/>
    </row>
    <row r="407" spans="1:9" ht="63">
      <c r="A407" s="46" t="s">
        <v>125</v>
      </c>
      <c r="B407" s="47" t="s">
        <v>113</v>
      </c>
      <c r="C407" s="48" t="s">
        <v>361</v>
      </c>
      <c r="D407" s="47"/>
      <c r="E407" s="71">
        <f>E408</f>
        <v>1963.8</v>
      </c>
      <c r="F407" s="71">
        <f>F408</f>
        <v>0</v>
      </c>
      <c r="G407" s="71">
        <f>G408</f>
        <v>1963.8</v>
      </c>
      <c r="H407" s="71">
        <f>H408</f>
        <v>0</v>
      </c>
      <c r="I407" s="71">
        <f>I408</f>
        <v>0</v>
      </c>
    </row>
    <row r="408" spans="1:9" ht="15.75">
      <c r="A408" s="46" t="s">
        <v>141</v>
      </c>
      <c r="B408" s="47" t="s">
        <v>113</v>
      </c>
      <c r="C408" s="48" t="s">
        <v>361</v>
      </c>
      <c r="D408" s="47" t="s">
        <v>140</v>
      </c>
      <c r="E408" s="71">
        <v>1963.8</v>
      </c>
      <c r="F408" s="38"/>
      <c r="G408" s="38">
        <v>1963.8</v>
      </c>
      <c r="H408" s="38"/>
      <c r="I408" s="105"/>
    </row>
    <row r="409" spans="1:9" ht="31.5" hidden="1">
      <c r="A409" s="46" t="s">
        <v>197</v>
      </c>
      <c r="B409" s="47" t="s">
        <v>113</v>
      </c>
      <c r="C409" s="48" t="s">
        <v>365</v>
      </c>
      <c r="D409" s="47"/>
      <c r="E409" s="71">
        <f>E410</f>
        <v>0</v>
      </c>
      <c r="F409" s="71">
        <f>F410</f>
        <v>0</v>
      </c>
      <c r="G409" s="71">
        <f>G410</f>
        <v>0</v>
      </c>
      <c r="H409" s="71">
        <f>H410</f>
        <v>0</v>
      </c>
      <c r="I409" s="105"/>
    </row>
    <row r="410" spans="1:9" ht="15.75" hidden="1">
      <c r="A410" s="46" t="s">
        <v>141</v>
      </c>
      <c r="B410" s="47" t="s">
        <v>113</v>
      </c>
      <c r="C410" s="48" t="s">
        <v>365</v>
      </c>
      <c r="D410" s="47" t="s">
        <v>140</v>
      </c>
      <c r="E410" s="71"/>
      <c r="F410" s="38"/>
      <c r="G410" s="38"/>
      <c r="H410" s="38"/>
      <c r="I410" s="105"/>
    </row>
    <row r="411" spans="1:9" ht="31.5">
      <c r="A411" s="46" t="s">
        <v>194</v>
      </c>
      <c r="B411" s="47" t="s">
        <v>113</v>
      </c>
      <c r="C411" s="48" t="s">
        <v>362</v>
      </c>
      <c r="D411" s="47"/>
      <c r="E411" s="71">
        <f>E412</f>
        <v>-365.4</v>
      </c>
      <c r="F411" s="71">
        <f>F412</f>
        <v>0</v>
      </c>
      <c r="G411" s="71">
        <f>G412</f>
        <v>-365.4</v>
      </c>
      <c r="H411" s="71">
        <f>H412</f>
        <v>0</v>
      </c>
      <c r="I411" s="71">
        <f>I412</f>
        <v>0</v>
      </c>
    </row>
    <row r="412" spans="1:9" ht="15.75">
      <c r="A412" s="46" t="s">
        <v>141</v>
      </c>
      <c r="B412" s="47" t="s">
        <v>113</v>
      </c>
      <c r="C412" s="48" t="s">
        <v>362</v>
      </c>
      <c r="D412" s="47" t="s">
        <v>140</v>
      </c>
      <c r="E412" s="71">
        <v>-365.4</v>
      </c>
      <c r="F412" s="38"/>
      <c r="G412" s="38">
        <v>-365.4</v>
      </c>
      <c r="H412" s="38"/>
      <c r="I412" s="105"/>
    </row>
    <row r="413" spans="1:9" ht="31.5">
      <c r="A413" s="46" t="s">
        <v>163</v>
      </c>
      <c r="B413" s="47" t="s">
        <v>113</v>
      </c>
      <c r="C413" s="48" t="s">
        <v>363</v>
      </c>
      <c r="D413" s="47"/>
      <c r="E413" s="71">
        <f>E414</f>
        <v>-571.4</v>
      </c>
      <c r="F413" s="71">
        <f>F414</f>
        <v>0</v>
      </c>
      <c r="G413" s="71">
        <f>G414</f>
        <v>-571.4</v>
      </c>
      <c r="H413" s="71">
        <f>H414</f>
        <v>0</v>
      </c>
      <c r="I413" s="71">
        <f>I414</f>
        <v>0</v>
      </c>
    </row>
    <row r="414" spans="1:9" ht="15.75">
      <c r="A414" s="46" t="s">
        <v>141</v>
      </c>
      <c r="B414" s="47" t="s">
        <v>113</v>
      </c>
      <c r="C414" s="48" t="s">
        <v>363</v>
      </c>
      <c r="D414" s="47" t="s">
        <v>140</v>
      </c>
      <c r="E414" s="71">
        <v>-571.4</v>
      </c>
      <c r="F414" s="38"/>
      <c r="G414" s="38">
        <v>-571.4</v>
      </c>
      <c r="H414" s="38"/>
      <c r="I414" s="105"/>
    </row>
    <row r="415" spans="1:9" ht="63">
      <c r="A415" s="46" t="s">
        <v>286</v>
      </c>
      <c r="B415" s="47" t="s">
        <v>113</v>
      </c>
      <c r="C415" s="48" t="s">
        <v>287</v>
      </c>
      <c r="D415" s="47"/>
      <c r="E415" s="71">
        <f>E416</f>
        <v>1274</v>
      </c>
      <c r="F415" s="71">
        <f>F416</f>
        <v>0</v>
      </c>
      <c r="G415" s="71">
        <f>G416</f>
        <v>1274</v>
      </c>
      <c r="H415" s="71">
        <f>H416</f>
        <v>0</v>
      </c>
      <c r="I415" s="71">
        <f>I416</f>
        <v>0</v>
      </c>
    </row>
    <row r="416" spans="1:9" ht="47.25">
      <c r="A416" s="46" t="s">
        <v>300</v>
      </c>
      <c r="B416" s="47" t="s">
        <v>113</v>
      </c>
      <c r="C416" s="48" t="s">
        <v>301</v>
      </c>
      <c r="D416" s="47"/>
      <c r="E416" s="71">
        <f>E417+E419+E421</f>
        <v>1274</v>
      </c>
      <c r="F416" s="71">
        <f>F417+F419+F421</f>
        <v>0</v>
      </c>
      <c r="G416" s="71">
        <f>G417+G419+G421</f>
        <v>1274</v>
      </c>
      <c r="H416" s="71">
        <f>H417+H419+H421</f>
        <v>0</v>
      </c>
      <c r="I416" s="71">
        <f>I417+I419+I421</f>
        <v>0</v>
      </c>
    </row>
    <row r="417" spans="1:9" ht="63" hidden="1">
      <c r="A417" s="46" t="s">
        <v>123</v>
      </c>
      <c r="B417" s="47" t="s">
        <v>113</v>
      </c>
      <c r="C417" s="48" t="s">
        <v>302</v>
      </c>
      <c r="D417" s="47"/>
      <c r="E417" s="71">
        <f>E418</f>
        <v>0</v>
      </c>
      <c r="F417" s="71">
        <f>F418</f>
        <v>0</v>
      </c>
      <c r="G417" s="71">
        <f>G418</f>
        <v>0</v>
      </c>
      <c r="H417" s="71">
        <f>H418</f>
        <v>0</v>
      </c>
      <c r="I417" s="105"/>
    </row>
    <row r="418" spans="1:9" ht="31.5" hidden="1">
      <c r="A418" s="46" t="s">
        <v>178</v>
      </c>
      <c r="B418" s="47" t="s">
        <v>113</v>
      </c>
      <c r="C418" s="48" t="s">
        <v>302</v>
      </c>
      <c r="D418" s="47" t="s">
        <v>144</v>
      </c>
      <c r="E418" s="71"/>
      <c r="F418" s="38"/>
      <c r="G418" s="38"/>
      <c r="H418" s="38"/>
      <c r="I418" s="105"/>
    </row>
    <row r="419" spans="1:9" ht="63">
      <c r="A419" s="46" t="s">
        <v>198</v>
      </c>
      <c r="B419" s="47" t="s">
        <v>113</v>
      </c>
      <c r="C419" s="48" t="s">
        <v>374</v>
      </c>
      <c r="D419" s="47"/>
      <c r="E419" s="71">
        <f>E420</f>
        <v>1274</v>
      </c>
      <c r="F419" s="71">
        <f>F420</f>
        <v>0</v>
      </c>
      <c r="G419" s="71">
        <f>G420</f>
        <v>1274</v>
      </c>
      <c r="H419" s="71">
        <f>H420</f>
        <v>0</v>
      </c>
      <c r="I419" s="71">
        <f>I420</f>
        <v>0</v>
      </c>
    </row>
    <row r="420" spans="1:9" ht="31.5">
      <c r="A420" s="46" t="s">
        <v>178</v>
      </c>
      <c r="B420" s="47" t="s">
        <v>113</v>
      </c>
      <c r="C420" s="48" t="s">
        <v>374</v>
      </c>
      <c r="D420" s="47" t="s">
        <v>144</v>
      </c>
      <c r="E420" s="71">
        <f>846+428</f>
        <v>1274</v>
      </c>
      <c r="F420" s="38"/>
      <c r="G420" s="38">
        <f>846+428</f>
        <v>1274</v>
      </c>
      <c r="H420" s="38"/>
      <c r="I420" s="105"/>
    </row>
    <row r="421" spans="1:9" ht="78.75" hidden="1">
      <c r="A421" s="46" t="s">
        <v>158</v>
      </c>
      <c r="B421" s="47" t="s">
        <v>113</v>
      </c>
      <c r="C421" s="48" t="s">
        <v>303</v>
      </c>
      <c r="D421" s="47"/>
      <c r="E421" s="71">
        <f>E422</f>
        <v>0</v>
      </c>
      <c r="F421" s="71">
        <f>F422</f>
        <v>0</v>
      </c>
      <c r="G421" s="71">
        <f>G422</f>
        <v>0</v>
      </c>
      <c r="H421" s="71">
        <f>H422</f>
        <v>0</v>
      </c>
      <c r="I421" s="105"/>
    </row>
    <row r="422" spans="1:9" ht="31.5" hidden="1">
      <c r="A422" s="46" t="s">
        <v>169</v>
      </c>
      <c r="B422" s="47" t="s">
        <v>113</v>
      </c>
      <c r="C422" s="48" t="s">
        <v>303</v>
      </c>
      <c r="D422" s="47" t="s">
        <v>129</v>
      </c>
      <c r="E422" s="71"/>
      <c r="F422" s="38"/>
      <c r="G422" s="38"/>
      <c r="H422" s="38"/>
      <c r="I422" s="105"/>
    </row>
    <row r="423" spans="1:9" s="45" customFormat="1" ht="15.75">
      <c r="A423" s="41" t="s">
        <v>77</v>
      </c>
      <c r="B423" s="42" t="s">
        <v>114</v>
      </c>
      <c r="C423" s="43"/>
      <c r="D423" s="42"/>
      <c r="E423" s="70">
        <f>E424</f>
        <v>1965</v>
      </c>
      <c r="F423" s="70">
        <f aca="true" t="shared" si="33" ref="F423:I424">F424</f>
        <v>1404</v>
      </c>
      <c r="G423" s="70">
        <f t="shared" si="33"/>
        <v>561</v>
      </c>
      <c r="H423" s="70">
        <f t="shared" si="33"/>
        <v>0</v>
      </c>
      <c r="I423" s="70">
        <f t="shared" si="33"/>
        <v>0</v>
      </c>
    </row>
    <row r="424" spans="1:9" ht="15.75">
      <c r="A424" s="46" t="s">
        <v>79</v>
      </c>
      <c r="B424" s="47" t="s">
        <v>78</v>
      </c>
      <c r="C424" s="48"/>
      <c r="D424" s="47"/>
      <c r="E424" s="71">
        <f>E425</f>
        <v>1965</v>
      </c>
      <c r="F424" s="71">
        <f t="shared" si="33"/>
        <v>1404</v>
      </c>
      <c r="G424" s="71">
        <f t="shared" si="33"/>
        <v>561</v>
      </c>
      <c r="H424" s="71">
        <f t="shared" si="33"/>
        <v>0</v>
      </c>
      <c r="I424" s="71">
        <f t="shared" si="33"/>
        <v>0</v>
      </c>
    </row>
    <row r="425" spans="1:9" ht="47.25">
      <c r="A425" s="46" t="s">
        <v>234</v>
      </c>
      <c r="B425" s="47" t="s">
        <v>78</v>
      </c>
      <c r="C425" s="48" t="s">
        <v>235</v>
      </c>
      <c r="D425" s="47"/>
      <c r="E425" s="71">
        <f>E426+E433+E438</f>
        <v>1965</v>
      </c>
      <c r="F425" s="71">
        <f>F426+F433+F438</f>
        <v>1404</v>
      </c>
      <c r="G425" s="71">
        <f>G426+G433+G438</f>
        <v>561</v>
      </c>
      <c r="H425" s="71">
        <f>H426+H433+H438</f>
        <v>0</v>
      </c>
      <c r="I425" s="71">
        <f>I426+I433+I438</f>
        <v>0</v>
      </c>
    </row>
    <row r="426" spans="1:9" ht="31.5">
      <c r="A426" s="46" t="s">
        <v>239</v>
      </c>
      <c r="B426" s="47" t="s">
        <v>78</v>
      </c>
      <c r="C426" s="48" t="s">
        <v>240</v>
      </c>
      <c r="D426" s="47"/>
      <c r="E426" s="71">
        <f>E427+E431+E429</f>
        <v>1615</v>
      </c>
      <c r="F426" s="71">
        <f>F427+F431+F429</f>
        <v>1404</v>
      </c>
      <c r="G426" s="71">
        <f>G427+G431+G429</f>
        <v>211</v>
      </c>
      <c r="H426" s="71">
        <f>H427+H431+H429</f>
        <v>0</v>
      </c>
      <c r="I426" s="71">
        <f>I427+I431+I429</f>
        <v>0</v>
      </c>
    </row>
    <row r="427" spans="1:9" ht="15.75" hidden="1">
      <c r="A427" s="46" t="s">
        <v>32</v>
      </c>
      <c r="B427" s="47" t="s">
        <v>78</v>
      </c>
      <c r="C427" s="48" t="s">
        <v>241</v>
      </c>
      <c r="D427" s="47"/>
      <c r="E427" s="71">
        <f>E428</f>
        <v>0</v>
      </c>
      <c r="F427" s="71">
        <f>F428</f>
        <v>0</v>
      </c>
      <c r="G427" s="71">
        <f>G428</f>
        <v>0</v>
      </c>
      <c r="H427" s="71">
        <f>H428</f>
        <v>0</v>
      </c>
      <c r="I427" s="105"/>
    </row>
    <row r="428" spans="1:9" ht="31.5" hidden="1">
      <c r="A428" s="46" t="s">
        <v>136</v>
      </c>
      <c r="B428" s="47" t="s">
        <v>78</v>
      </c>
      <c r="C428" s="48" t="s">
        <v>241</v>
      </c>
      <c r="D428" s="47" t="s">
        <v>137</v>
      </c>
      <c r="E428" s="71"/>
      <c r="F428" s="38"/>
      <c r="G428" s="38"/>
      <c r="H428" s="38"/>
      <c r="I428" s="105"/>
    </row>
    <row r="429" spans="1:9" ht="31.5">
      <c r="A429" s="46" t="s">
        <v>414</v>
      </c>
      <c r="B429" s="47" t="s">
        <v>78</v>
      </c>
      <c r="C429" s="48" t="s">
        <v>863</v>
      </c>
      <c r="D429" s="47"/>
      <c r="E429" s="71">
        <f>E430</f>
        <v>1404</v>
      </c>
      <c r="F429" s="71">
        <f>F430</f>
        <v>1404</v>
      </c>
      <c r="G429" s="71">
        <f>G430</f>
        <v>0</v>
      </c>
      <c r="H429" s="71">
        <f>H430</f>
        <v>0</v>
      </c>
      <c r="I429" s="71">
        <f>I430</f>
        <v>0</v>
      </c>
    </row>
    <row r="430" spans="1:9" ht="31.5">
      <c r="A430" s="46" t="s">
        <v>178</v>
      </c>
      <c r="B430" s="47" t="s">
        <v>78</v>
      </c>
      <c r="C430" s="48" t="s">
        <v>863</v>
      </c>
      <c r="D430" s="47" t="s">
        <v>144</v>
      </c>
      <c r="E430" s="71">
        <v>1404</v>
      </c>
      <c r="F430" s="71">
        <v>1404</v>
      </c>
      <c r="G430" s="71"/>
      <c r="H430" s="71"/>
      <c r="I430" s="105"/>
    </row>
    <row r="431" spans="1:9" ht="47.25">
      <c r="A431" s="46" t="s">
        <v>63</v>
      </c>
      <c r="B431" s="47" t="s">
        <v>78</v>
      </c>
      <c r="C431" s="48" t="s">
        <v>802</v>
      </c>
      <c r="D431" s="47"/>
      <c r="E431" s="71">
        <f>E432</f>
        <v>211</v>
      </c>
      <c r="F431" s="71">
        <f>F432</f>
        <v>0</v>
      </c>
      <c r="G431" s="71">
        <f>G432</f>
        <v>211</v>
      </c>
      <c r="H431" s="71">
        <f>H432</f>
        <v>0</v>
      </c>
      <c r="I431" s="71">
        <f>I432</f>
        <v>0</v>
      </c>
    </row>
    <row r="432" spans="1:9" ht="31.5">
      <c r="A432" s="46" t="s">
        <v>136</v>
      </c>
      <c r="B432" s="47" t="s">
        <v>78</v>
      </c>
      <c r="C432" s="48" t="s">
        <v>802</v>
      </c>
      <c r="D432" s="47" t="s">
        <v>137</v>
      </c>
      <c r="E432" s="71">
        <v>211</v>
      </c>
      <c r="F432" s="71"/>
      <c r="G432" s="71">
        <v>211</v>
      </c>
      <c r="H432" s="71"/>
      <c r="I432" s="105"/>
    </row>
    <row r="433" spans="1:9" ht="63">
      <c r="A433" s="46" t="s">
        <v>336</v>
      </c>
      <c r="B433" s="47" t="s">
        <v>78</v>
      </c>
      <c r="C433" s="48" t="s">
        <v>242</v>
      </c>
      <c r="D433" s="47"/>
      <c r="E433" s="71">
        <f>E434</f>
        <v>0</v>
      </c>
      <c r="F433" s="71">
        <f>F434</f>
        <v>0</v>
      </c>
      <c r="G433" s="71">
        <f>G434</f>
        <v>0</v>
      </c>
      <c r="H433" s="71">
        <f>H434</f>
        <v>0</v>
      </c>
      <c r="I433" s="71">
        <f>I434</f>
        <v>0</v>
      </c>
    </row>
    <row r="434" spans="1:9" ht="15.75">
      <c r="A434" s="46" t="s">
        <v>21</v>
      </c>
      <c r="B434" s="47" t="s">
        <v>78</v>
      </c>
      <c r="C434" s="48" t="s">
        <v>243</v>
      </c>
      <c r="D434" s="47"/>
      <c r="E434" s="71">
        <f>E436+E435+E437</f>
        <v>0</v>
      </c>
      <c r="F434" s="71">
        <f>F436+F435+F437</f>
        <v>0</v>
      </c>
      <c r="G434" s="71">
        <f>G436+G435+G437</f>
        <v>0</v>
      </c>
      <c r="H434" s="71">
        <f>H436+H435+H437</f>
        <v>0</v>
      </c>
      <c r="I434" s="71">
        <f>I436+I435+I437</f>
        <v>0</v>
      </c>
    </row>
    <row r="435" spans="1:9" ht="63">
      <c r="A435" s="46" t="s">
        <v>127</v>
      </c>
      <c r="B435" s="47" t="s">
        <v>78</v>
      </c>
      <c r="C435" s="48" t="s">
        <v>243</v>
      </c>
      <c r="D435" s="47" t="s">
        <v>128</v>
      </c>
      <c r="E435" s="71">
        <v>-2.05</v>
      </c>
      <c r="F435" s="38"/>
      <c r="G435" s="38"/>
      <c r="H435" s="38">
        <v>-2.05</v>
      </c>
      <c r="I435" s="105"/>
    </row>
    <row r="436" spans="1:9" ht="31.5">
      <c r="A436" s="46" t="s">
        <v>169</v>
      </c>
      <c r="B436" s="47" t="s">
        <v>78</v>
      </c>
      <c r="C436" s="48" t="s">
        <v>243</v>
      </c>
      <c r="D436" s="47" t="s">
        <v>129</v>
      </c>
      <c r="E436" s="71">
        <f>-8-200</f>
        <v>-208</v>
      </c>
      <c r="F436" s="38"/>
      <c r="G436" s="38"/>
      <c r="H436" s="38">
        <f>-8-200</f>
        <v>-208</v>
      </c>
      <c r="I436" s="105"/>
    </row>
    <row r="437" spans="1:9" ht="15.75">
      <c r="A437" s="46" t="s">
        <v>141</v>
      </c>
      <c r="B437" s="47" t="s">
        <v>78</v>
      </c>
      <c r="C437" s="48" t="s">
        <v>243</v>
      </c>
      <c r="D437" s="47" t="s">
        <v>140</v>
      </c>
      <c r="E437" s="71">
        <f>10.05+200</f>
        <v>210.05</v>
      </c>
      <c r="F437" s="71"/>
      <c r="G437" s="71"/>
      <c r="H437" s="71">
        <f>10.05+200</f>
        <v>210.05</v>
      </c>
      <c r="I437" s="105"/>
    </row>
    <row r="438" spans="1:9" ht="47.25">
      <c r="A438" s="46" t="s">
        <v>852</v>
      </c>
      <c r="B438" s="47" t="s">
        <v>78</v>
      </c>
      <c r="C438" s="48" t="s">
        <v>850</v>
      </c>
      <c r="D438" s="47"/>
      <c r="E438" s="71">
        <f aca="true" t="shared" si="34" ref="E438:I439">E439</f>
        <v>350</v>
      </c>
      <c r="F438" s="71">
        <f t="shared" si="34"/>
        <v>0</v>
      </c>
      <c r="G438" s="71">
        <f t="shared" si="34"/>
        <v>350</v>
      </c>
      <c r="H438" s="71">
        <f t="shared" si="34"/>
        <v>0</v>
      </c>
      <c r="I438" s="71">
        <f t="shared" si="34"/>
        <v>0</v>
      </c>
    </row>
    <row r="439" spans="1:9" ht="47.25">
      <c r="A439" s="46" t="s">
        <v>847</v>
      </c>
      <c r="B439" s="47" t="s">
        <v>78</v>
      </c>
      <c r="C439" s="48" t="s">
        <v>851</v>
      </c>
      <c r="D439" s="47"/>
      <c r="E439" s="71">
        <f t="shared" si="34"/>
        <v>350</v>
      </c>
      <c r="F439" s="71">
        <f t="shared" si="34"/>
        <v>0</v>
      </c>
      <c r="G439" s="71">
        <f t="shared" si="34"/>
        <v>350</v>
      </c>
      <c r="H439" s="71">
        <f t="shared" si="34"/>
        <v>0</v>
      </c>
      <c r="I439" s="71">
        <f t="shared" si="34"/>
        <v>0</v>
      </c>
    </row>
    <row r="440" spans="1:9" ht="31.5">
      <c r="A440" s="46" t="s">
        <v>136</v>
      </c>
      <c r="B440" s="47" t="s">
        <v>78</v>
      </c>
      <c r="C440" s="48" t="s">
        <v>851</v>
      </c>
      <c r="D440" s="47" t="s">
        <v>137</v>
      </c>
      <c r="E440" s="71">
        <v>350</v>
      </c>
      <c r="F440" s="71"/>
      <c r="G440" s="71">
        <v>350</v>
      </c>
      <c r="H440" s="71"/>
      <c r="I440" s="105"/>
    </row>
    <row r="441" spans="1:9" s="45" customFormat="1" ht="15.75" hidden="1">
      <c r="A441" s="41" t="s">
        <v>81</v>
      </c>
      <c r="B441" s="42" t="s">
        <v>80</v>
      </c>
      <c r="C441" s="43"/>
      <c r="D441" s="42"/>
      <c r="E441" s="70">
        <f>E442+E447</f>
        <v>0</v>
      </c>
      <c r="F441" s="70">
        <f>F442+F447</f>
        <v>0</v>
      </c>
      <c r="G441" s="70">
        <f>G442+G447</f>
        <v>0</v>
      </c>
      <c r="H441" s="70">
        <f>H442+H447</f>
        <v>0</v>
      </c>
      <c r="I441" s="77"/>
    </row>
    <row r="442" spans="1:9" ht="15.75" hidden="1">
      <c r="A442" s="46" t="s">
        <v>20</v>
      </c>
      <c r="B442" s="47" t="s">
        <v>82</v>
      </c>
      <c r="C442" s="48"/>
      <c r="D442" s="47"/>
      <c r="E442" s="71">
        <f>E443</f>
        <v>0</v>
      </c>
      <c r="F442" s="71">
        <f aca="true" t="shared" si="35" ref="F442:H445">F443</f>
        <v>0</v>
      </c>
      <c r="G442" s="71">
        <f t="shared" si="35"/>
        <v>0</v>
      </c>
      <c r="H442" s="71">
        <f t="shared" si="35"/>
        <v>0</v>
      </c>
      <c r="I442" s="105"/>
    </row>
    <row r="443" spans="1:9" ht="31.5" hidden="1">
      <c r="A443" s="46" t="s">
        <v>69</v>
      </c>
      <c r="B443" s="47" t="s">
        <v>82</v>
      </c>
      <c r="C443" s="48" t="s">
        <v>254</v>
      </c>
      <c r="D443" s="47"/>
      <c r="E443" s="71">
        <f>E444</f>
        <v>0</v>
      </c>
      <c r="F443" s="71">
        <f t="shared" si="35"/>
        <v>0</v>
      </c>
      <c r="G443" s="71">
        <f t="shared" si="35"/>
        <v>0</v>
      </c>
      <c r="H443" s="71">
        <f t="shared" si="35"/>
        <v>0</v>
      </c>
      <c r="I443" s="105"/>
    </row>
    <row r="444" spans="1:9" ht="31.5" hidden="1">
      <c r="A444" s="46" t="s">
        <v>339</v>
      </c>
      <c r="B444" s="47" t="s">
        <v>82</v>
      </c>
      <c r="C444" s="48" t="s">
        <v>264</v>
      </c>
      <c r="D444" s="47"/>
      <c r="E444" s="71">
        <f>E445</f>
        <v>0</v>
      </c>
      <c r="F444" s="71">
        <f t="shared" si="35"/>
        <v>0</v>
      </c>
      <c r="G444" s="71">
        <f t="shared" si="35"/>
        <v>0</v>
      </c>
      <c r="H444" s="71">
        <f t="shared" si="35"/>
        <v>0</v>
      </c>
      <c r="I444" s="105"/>
    </row>
    <row r="445" spans="1:9" ht="15.75" hidden="1">
      <c r="A445" s="46" t="s">
        <v>134</v>
      </c>
      <c r="B445" s="47" t="s">
        <v>82</v>
      </c>
      <c r="C445" s="48" t="s">
        <v>265</v>
      </c>
      <c r="D445" s="47"/>
      <c r="E445" s="71">
        <f>E446</f>
        <v>0</v>
      </c>
      <c r="F445" s="71">
        <f t="shared" si="35"/>
        <v>0</v>
      </c>
      <c r="G445" s="71">
        <f t="shared" si="35"/>
        <v>0</v>
      </c>
      <c r="H445" s="71">
        <f t="shared" si="35"/>
        <v>0</v>
      </c>
      <c r="I445" s="105"/>
    </row>
    <row r="446" spans="1:9" ht="31.5" hidden="1">
      <c r="A446" s="46" t="s">
        <v>169</v>
      </c>
      <c r="B446" s="47" t="s">
        <v>82</v>
      </c>
      <c r="C446" s="48" t="s">
        <v>265</v>
      </c>
      <c r="D446" s="47" t="s">
        <v>129</v>
      </c>
      <c r="E446" s="71"/>
      <c r="F446" s="38"/>
      <c r="G446" s="38"/>
      <c r="H446" s="38"/>
      <c r="I446" s="105"/>
    </row>
    <row r="447" spans="1:9" ht="15.75" hidden="1">
      <c r="A447" s="46" t="s">
        <v>12</v>
      </c>
      <c r="B447" s="47" t="s">
        <v>83</v>
      </c>
      <c r="C447" s="48"/>
      <c r="D447" s="47"/>
      <c r="E447" s="71">
        <f>E448</f>
        <v>0</v>
      </c>
      <c r="F447" s="71">
        <f aca="true" t="shared" si="36" ref="F447:H450">F448</f>
        <v>0</v>
      </c>
      <c r="G447" s="71">
        <f t="shared" si="36"/>
        <v>0</v>
      </c>
      <c r="H447" s="71">
        <f t="shared" si="36"/>
        <v>0</v>
      </c>
      <c r="I447" s="105"/>
    </row>
    <row r="448" spans="1:9" ht="31.5" hidden="1">
      <c r="A448" s="46" t="s">
        <v>69</v>
      </c>
      <c r="B448" s="47" t="s">
        <v>83</v>
      </c>
      <c r="C448" s="48" t="s">
        <v>254</v>
      </c>
      <c r="D448" s="47"/>
      <c r="E448" s="71">
        <f>E449</f>
        <v>0</v>
      </c>
      <c r="F448" s="71">
        <f t="shared" si="36"/>
        <v>0</v>
      </c>
      <c r="G448" s="71">
        <f t="shared" si="36"/>
        <v>0</v>
      </c>
      <c r="H448" s="71">
        <f t="shared" si="36"/>
        <v>0</v>
      </c>
      <c r="I448" s="105"/>
    </row>
    <row r="449" spans="1:9" ht="31.5" hidden="1">
      <c r="A449" s="46" t="s">
        <v>266</v>
      </c>
      <c r="B449" s="47" t="s">
        <v>83</v>
      </c>
      <c r="C449" s="48" t="s">
        <v>267</v>
      </c>
      <c r="D449" s="47"/>
      <c r="E449" s="71">
        <f>E450</f>
        <v>0</v>
      </c>
      <c r="F449" s="71">
        <f t="shared" si="36"/>
        <v>0</v>
      </c>
      <c r="G449" s="71">
        <f t="shared" si="36"/>
        <v>0</v>
      </c>
      <c r="H449" s="71">
        <f t="shared" si="36"/>
        <v>0</v>
      </c>
      <c r="I449" s="105"/>
    </row>
    <row r="450" spans="1:9" ht="31.5" hidden="1">
      <c r="A450" s="46" t="s">
        <v>135</v>
      </c>
      <c r="B450" s="47" t="s">
        <v>83</v>
      </c>
      <c r="C450" s="48" t="s">
        <v>268</v>
      </c>
      <c r="D450" s="47"/>
      <c r="E450" s="71">
        <f>E451</f>
        <v>0</v>
      </c>
      <c r="F450" s="71">
        <f t="shared" si="36"/>
        <v>0</v>
      </c>
      <c r="G450" s="71">
        <f t="shared" si="36"/>
        <v>0</v>
      </c>
      <c r="H450" s="71">
        <f t="shared" si="36"/>
        <v>0</v>
      </c>
      <c r="I450" s="105"/>
    </row>
    <row r="451" spans="1:9" ht="31.5" hidden="1">
      <c r="A451" s="46" t="s">
        <v>169</v>
      </c>
      <c r="B451" s="47" t="s">
        <v>83</v>
      </c>
      <c r="C451" s="48" t="s">
        <v>268</v>
      </c>
      <c r="D451" s="47" t="s">
        <v>129</v>
      </c>
      <c r="E451" s="71"/>
      <c r="F451" s="38"/>
      <c r="G451" s="38"/>
      <c r="H451" s="38"/>
      <c r="I451" s="105"/>
    </row>
    <row r="452" spans="1:9" ht="47.25">
      <c r="A452" s="41" t="s">
        <v>180</v>
      </c>
      <c r="B452" s="42" t="s">
        <v>84</v>
      </c>
      <c r="C452" s="48"/>
      <c r="D452" s="47"/>
      <c r="E452" s="70">
        <f>E453+E458</f>
        <v>2200</v>
      </c>
      <c r="F452" s="70">
        <f>F453+F458</f>
        <v>2200</v>
      </c>
      <c r="G452" s="70">
        <f>G453+G458</f>
        <v>0</v>
      </c>
      <c r="H452" s="70">
        <f>H453+H458</f>
        <v>0</v>
      </c>
      <c r="I452" s="70">
        <f>I453+I458</f>
        <v>0</v>
      </c>
    </row>
    <row r="453" spans="1:9" ht="31.5" hidden="1">
      <c r="A453" s="46" t="s">
        <v>181</v>
      </c>
      <c r="B453" s="47" t="s">
        <v>88</v>
      </c>
      <c r="C453" s="48"/>
      <c r="D453" s="47"/>
      <c r="E453" s="71">
        <f>E454</f>
        <v>0</v>
      </c>
      <c r="F453" s="71">
        <f aca="true" t="shared" si="37" ref="F453:H456">F454</f>
        <v>0</v>
      </c>
      <c r="G453" s="71">
        <f t="shared" si="37"/>
        <v>0</v>
      </c>
      <c r="H453" s="71">
        <f t="shared" si="37"/>
        <v>0</v>
      </c>
      <c r="I453" s="105"/>
    </row>
    <row r="454" spans="1:9" ht="47.25" hidden="1">
      <c r="A454" s="46" t="s">
        <v>27</v>
      </c>
      <c r="B454" s="47" t="s">
        <v>88</v>
      </c>
      <c r="C454" s="48" t="s">
        <v>228</v>
      </c>
      <c r="D454" s="47"/>
      <c r="E454" s="71">
        <f>E455</f>
        <v>0</v>
      </c>
      <c r="F454" s="71">
        <f t="shared" si="37"/>
        <v>0</v>
      </c>
      <c r="G454" s="71">
        <f t="shared" si="37"/>
        <v>0</v>
      </c>
      <c r="H454" s="71">
        <f t="shared" si="37"/>
        <v>0</v>
      </c>
      <c r="I454" s="105"/>
    </row>
    <row r="455" spans="1:9" ht="63" hidden="1">
      <c r="A455" s="59" t="s">
        <v>230</v>
      </c>
      <c r="B455" s="48" t="s">
        <v>88</v>
      </c>
      <c r="C455" s="48" t="s">
        <v>233</v>
      </c>
      <c r="D455" s="48"/>
      <c r="E455" s="91">
        <f>E456</f>
        <v>0</v>
      </c>
      <c r="F455" s="71">
        <f t="shared" si="37"/>
        <v>0</v>
      </c>
      <c r="G455" s="71">
        <f t="shared" si="37"/>
        <v>0</v>
      </c>
      <c r="H455" s="71">
        <f t="shared" si="37"/>
        <v>0</v>
      </c>
      <c r="I455" s="105"/>
    </row>
    <row r="456" spans="1:9" ht="15.75" hidden="1">
      <c r="A456" s="59" t="s">
        <v>157</v>
      </c>
      <c r="B456" s="48" t="s">
        <v>88</v>
      </c>
      <c r="C456" s="48" t="s">
        <v>428</v>
      </c>
      <c r="D456" s="48"/>
      <c r="E456" s="91">
        <f>E457</f>
        <v>0</v>
      </c>
      <c r="F456" s="71">
        <f t="shared" si="37"/>
        <v>0</v>
      </c>
      <c r="G456" s="71">
        <f t="shared" si="37"/>
        <v>0</v>
      </c>
      <c r="H456" s="71">
        <f t="shared" si="37"/>
        <v>0</v>
      </c>
      <c r="I456" s="105"/>
    </row>
    <row r="457" spans="1:9" ht="15.75" hidden="1">
      <c r="A457" s="59" t="s">
        <v>2</v>
      </c>
      <c r="B457" s="48" t="s">
        <v>88</v>
      </c>
      <c r="C457" s="48" t="s">
        <v>428</v>
      </c>
      <c r="D457" s="48" t="s">
        <v>139</v>
      </c>
      <c r="E457" s="91"/>
      <c r="F457" s="36"/>
      <c r="G457" s="38"/>
      <c r="H457" s="38"/>
      <c r="I457" s="105"/>
    </row>
    <row r="458" spans="1:9" ht="15.75">
      <c r="A458" s="59" t="s">
        <v>444</v>
      </c>
      <c r="B458" s="48" t="s">
        <v>442</v>
      </c>
      <c r="C458" s="48"/>
      <c r="D458" s="48"/>
      <c r="E458" s="91">
        <f>E459+E467+E463</f>
        <v>2200</v>
      </c>
      <c r="F458" s="91">
        <f>F459+F467+F463</f>
        <v>2200</v>
      </c>
      <c r="G458" s="91">
        <f>G459+G467+G463</f>
        <v>0</v>
      </c>
      <c r="H458" s="91">
        <f>H459+H467+H463</f>
        <v>0</v>
      </c>
      <c r="I458" s="91">
        <f>I459+I467+I463</f>
        <v>0</v>
      </c>
    </row>
    <row r="459" spans="1:9" ht="31.5" hidden="1">
      <c r="A459" s="59" t="s">
        <v>69</v>
      </c>
      <c r="B459" s="48" t="s">
        <v>442</v>
      </c>
      <c r="C459" s="48" t="s">
        <v>254</v>
      </c>
      <c r="D459" s="48"/>
      <c r="E459" s="91">
        <f>E460</f>
        <v>0</v>
      </c>
      <c r="F459" s="91">
        <f aca="true" t="shared" si="38" ref="F459:H461">F460</f>
        <v>0</v>
      </c>
      <c r="G459" s="91">
        <f t="shared" si="38"/>
        <v>0</v>
      </c>
      <c r="H459" s="91">
        <f t="shared" si="38"/>
        <v>0</v>
      </c>
      <c r="I459" s="105"/>
    </row>
    <row r="460" spans="1:9" ht="47.25" hidden="1">
      <c r="A460" s="59" t="s">
        <v>256</v>
      </c>
      <c r="B460" s="48" t="s">
        <v>442</v>
      </c>
      <c r="C460" s="48" t="s">
        <v>255</v>
      </c>
      <c r="D460" s="48"/>
      <c r="E460" s="91">
        <f>E461</f>
        <v>0</v>
      </c>
      <c r="F460" s="91">
        <f t="shared" si="38"/>
        <v>0</v>
      </c>
      <c r="G460" s="91">
        <f t="shared" si="38"/>
        <v>0</v>
      </c>
      <c r="H460" s="91">
        <f t="shared" si="38"/>
        <v>0</v>
      </c>
      <c r="I460" s="105"/>
    </row>
    <row r="461" spans="1:9" ht="15.75" hidden="1">
      <c r="A461" s="59" t="s">
        <v>445</v>
      </c>
      <c r="B461" s="48" t="s">
        <v>442</v>
      </c>
      <c r="C461" s="48" t="s">
        <v>443</v>
      </c>
      <c r="D461" s="67"/>
      <c r="E461" s="71">
        <f>E462</f>
        <v>0</v>
      </c>
      <c r="F461" s="91">
        <f t="shared" si="38"/>
        <v>0</v>
      </c>
      <c r="G461" s="91">
        <f t="shared" si="38"/>
        <v>0</v>
      </c>
      <c r="H461" s="91">
        <f t="shared" si="38"/>
        <v>0</v>
      </c>
      <c r="I461" s="105"/>
    </row>
    <row r="462" spans="1:9" ht="15.75" hidden="1">
      <c r="A462" s="59" t="s">
        <v>2</v>
      </c>
      <c r="B462" s="67" t="s">
        <v>442</v>
      </c>
      <c r="C462" s="48" t="s">
        <v>443</v>
      </c>
      <c r="D462" s="47" t="s">
        <v>139</v>
      </c>
      <c r="E462" s="71"/>
      <c r="F462" s="66"/>
      <c r="G462" s="36"/>
      <c r="H462" s="38"/>
      <c r="I462" s="105"/>
    </row>
    <row r="463" spans="1:9" ht="31.5" hidden="1">
      <c r="A463" s="59" t="s">
        <v>71</v>
      </c>
      <c r="B463" s="67" t="s">
        <v>442</v>
      </c>
      <c r="C463" s="48" t="s">
        <v>269</v>
      </c>
      <c r="D463" s="47"/>
      <c r="E463" s="71">
        <f aca="true" t="shared" si="39" ref="E463:I465">E464</f>
        <v>0</v>
      </c>
      <c r="F463" s="71">
        <f t="shared" si="39"/>
        <v>0</v>
      </c>
      <c r="G463" s="71">
        <f t="shared" si="39"/>
        <v>0</v>
      </c>
      <c r="H463" s="71">
        <f t="shared" si="39"/>
        <v>0</v>
      </c>
      <c r="I463" s="71">
        <f t="shared" si="39"/>
        <v>0</v>
      </c>
    </row>
    <row r="464" spans="1:9" ht="47.25" hidden="1">
      <c r="A464" s="59" t="s">
        <v>273</v>
      </c>
      <c r="B464" s="67" t="s">
        <v>442</v>
      </c>
      <c r="C464" s="48" t="s">
        <v>274</v>
      </c>
      <c r="D464" s="47"/>
      <c r="E464" s="71">
        <f t="shared" si="39"/>
        <v>0</v>
      </c>
      <c r="F464" s="71">
        <f t="shared" si="39"/>
        <v>0</v>
      </c>
      <c r="G464" s="71">
        <f t="shared" si="39"/>
        <v>0</v>
      </c>
      <c r="H464" s="71">
        <f t="shared" si="39"/>
        <v>0</v>
      </c>
      <c r="I464" s="71">
        <f t="shared" si="39"/>
        <v>0</v>
      </c>
    </row>
    <row r="465" spans="1:9" ht="15.75" hidden="1">
      <c r="A465" s="59" t="s">
        <v>445</v>
      </c>
      <c r="B465" s="67" t="s">
        <v>442</v>
      </c>
      <c r="C465" s="48" t="s">
        <v>864</v>
      </c>
      <c r="D465" s="47"/>
      <c r="E465" s="71">
        <f t="shared" si="39"/>
        <v>0</v>
      </c>
      <c r="F465" s="71">
        <f t="shared" si="39"/>
        <v>0</v>
      </c>
      <c r="G465" s="71">
        <f t="shared" si="39"/>
        <v>0</v>
      </c>
      <c r="H465" s="71">
        <f t="shared" si="39"/>
        <v>0</v>
      </c>
      <c r="I465" s="71">
        <f t="shared" si="39"/>
        <v>0</v>
      </c>
    </row>
    <row r="466" spans="1:9" ht="15.75" hidden="1">
      <c r="A466" s="59" t="s">
        <v>2</v>
      </c>
      <c r="B466" s="67" t="s">
        <v>442</v>
      </c>
      <c r="C466" s="48" t="s">
        <v>864</v>
      </c>
      <c r="D466" s="47" t="s">
        <v>139</v>
      </c>
      <c r="E466" s="71"/>
      <c r="F466" s="71"/>
      <c r="G466" s="91"/>
      <c r="H466" s="71"/>
      <c r="I466" s="105"/>
    </row>
    <row r="467" spans="1:9" ht="63">
      <c r="A467" s="59" t="s">
        <v>286</v>
      </c>
      <c r="B467" s="67" t="s">
        <v>442</v>
      </c>
      <c r="C467" s="48" t="s">
        <v>287</v>
      </c>
      <c r="D467" s="47"/>
      <c r="E467" s="71">
        <f>E474+E477+E468+E471</f>
        <v>2200</v>
      </c>
      <c r="F467" s="71">
        <f>F474+F477+F468+F471</f>
        <v>2200</v>
      </c>
      <c r="G467" s="71">
        <f>G474+G477+G468+G471</f>
        <v>0</v>
      </c>
      <c r="H467" s="71">
        <f>H474+H477+H468+H471</f>
        <v>0</v>
      </c>
      <c r="I467" s="71">
        <f>I474+I477+I468+I471</f>
        <v>0</v>
      </c>
    </row>
    <row r="468" spans="1:9" ht="47.25">
      <c r="A468" s="59" t="s">
        <v>341</v>
      </c>
      <c r="B468" s="67" t="s">
        <v>442</v>
      </c>
      <c r="C468" s="48" t="s">
        <v>294</v>
      </c>
      <c r="D468" s="47"/>
      <c r="E468" s="71">
        <f aca="true" t="shared" si="40" ref="E468:I469">E469</f>
        <v>2200</v>
      </c>
      <c r="F468" s="71">
        <f t="shared" si="40"/>
        <v>2200</v>
      </c>
      <c r="G468" s="71">
        <f t="shared" si="40"/>
        <v>0</v>
      </c>
      <c r="H468" s="71">
        <f t="shared" si="40"/>
        <v>0</v>
      </c>
      <c r="I468" s="71">
        <f t="shared" si="40"/>
        <v>0</v>
      </c>
    </row>
    <row r="469" spans="1:9" ht="15.75">
      <c r="A469" s="59" t="s">
        <v>445</v>
      </c>
      <c r="B469" s="67" t="s">
        <v>442</v>
      </c>
      <c r="C469" s="48" t="s">
        <v>760</v>
      </c>
      <c r="D469" s="47"/>
      <c r="E469" s="71">
        <f t="shared" si="40"/>
        <v>2200</v>
      </c>
      <c r="F469" s="71">
        <f t="shared" si="40"/>
        <v>2200</v>
      </c>
      <c r="G469" s="71">
        <f t="shared" si="40"/>
        <v>0</v>
      </c>
      <c r="H469" s="71">
        <f t="shared" si="40"/>
        <v>0</v>
      </c>
      <c r="I469" s="71">
        <f t="shared" si="40"/>
        <v>0</v>
      </c>
    </row>
    <row r="470" spans="1:9" ht="15.75">
      <c r="A470" s="59" t="s">
        <v>2</v>
      </c>
      <c r="B470" s="67" t="s">
        <v>442</v>
      </c>
      <c r="C470" s="48" t="s">
        <v>760</v>
      </c>
      <c r="D470" s="47" t="s">
        <v>139</v>
      </c>
      <c r="E470" s="71">
        <v>2200</v>
      </c>
      <c r="F470" s="71">
        <v>2200</v>
      </c>
      <c r="G470" s="71"/>
      <c r="H470" s="71"/>
      <c r="I470" s="105"/>
    </row>
    <row r="471" spans="1:9" ht="31.5" hidden="1">
      <c r="A471" s="59" t="s">
        <v>298</v>
      </c>
      <c r="B471" s="67" t="s">
        <v>442</v>
      </c>
      <c r="C471" s="48" t="s">
        <v>299</v>
      </c>
      <c r="D471" s="47"/>
      <c r="E471" s="71">
        <f>E472</f>
        <v>0</v>
      </c>
      <c r="F471" s="71">
        <f aca="true" t="shared" si="41" ref="F471:H472">F472</f>
        <v>0</v>
      </c>
      <c r="G471" s="71">
        <f t="shared" si="41"/>
        <v>0</v>
      </c>
      <c r="H471" s="71">
        <f t="shared" si="41"/>
        <v>0</v>
      </c>
      <c r="I471" s="105"/>
    </row>
    <row r="472" spans="1:9" ht="15.75" hidden="1">
      <c r="A472" s="59" t="s">
        <v>445</v>
      </c>
      <c r="B472" s="67" t="s">
        <v>442</v>
      </c>
      <c r="C472" s="48" t="s">
        <v>792</v>
      </c>
      <c r="D472" s="47"/>
      <c r="E472" s="71">
        <f>E473</f>
        <v>0</v>
      </c>
      <c r="F472" s="71">
        <f t="shared" si="41"/>
        <v>0</v>
      </c>
      <c r="G472" s="71">
        <f t="shared" si="41"/>
        <v>0</v>
      </c>
      <c r="H472" s="71">
        <f t="shared" si="41"/>
        <v>0</v>
      </c>
      <c r="I472" s="105"/>
    </row>
    <row r="473" spans="1:9" ht="15.75" hidden="1">
      <c r="A473" s="59" t="s">
        <v>2</v>
      </c>
      <c r="B473" s="67" t="s">
        <v>442</v>
      </c>
      <c r="C473" s="48" t="s">
        <v>793</v>
      </c>
      <c r="D473" s="47" t="s">
        <v>139</v>
      </c>
      <c r="E473" s="71"/>
      <c r="F473" s="71"/>
      <c r="G473" s="71"/>
      <c r="H473" s="71"/>
      <c r="I473" s="105"/>
    </row>
    <row r="474" spans="1:9" ht="31.5" hidden="1">
      <c r="A474" s="59" t="s">
        <v>327</v>
      </c>
      <c r="B474" s="67" t="s">
        <v>442</v>
      </c>
      <c r="C474" s="48" t="s">
        <v>328</v>
      </c>
      <c r="D474" s="47"/>
      <c r="E474" s="71">
        <f aca="true" t="shared" si="42" ref="E474:H475">E475</f>
        <v>0</v>
      </c>
      <c r="F474" s="71">
        <f t="shared" si="42"/>
        <v>0</v>
      </c>
      <c r="G474" s="71">
        <f t="shared" si="42"/>
        <v>0</v>
      </c>
      <c r="H474" s="71">
        <f t="shared" si="42"/>
        <v>0</v>
      </c>
      <c r="I474" s="105"/>
    </row>
    <row r="475" spans="1:9" ht="15.75" hidden="1">
      <c r="A475" s="59" t="s">
        <v>445</v>
      </c>
      <c r="B475" s="67" t="s">
        <v>442</v>
      </c>
      <c r="C475" s="48" t="s">
        <v>757</v>
      </c>
      <c r="D475" s="47"/>
      <c r="E475" s="71">
        <f t="shared" si="42"/>
        <v>0</v>
      </c>
      <c r="F475" s="71">
        <f t="shared" si="42"/>
        <v>0</v>
      </c>
      <c r="G475" s="71">
        <f t="shared" si="42"/>
        <v>0</v>
      </c>
      <c r="H475" s="71">
        <f t="shared" si="42"/>
        <v>0</v>
      </c>
      <c r="I475" s="105"/>
    </row>
    <row r="476" spans="1:9" ht="15.75" hidden="1">
      <c r="A476" s="59" t="s">
        <v>2</v>
      </c>
      <c r="B476" s="67" t="s">
        <v>442</v>
      </c>
      <c r="C476" s="48" t="s">
        <v>757</v>
      </c>
      <c r="D476" s="47" t="s">
        <v>139</v>
      </c>
      <c r="E476" s="71"/>
      <c r="F476" s="71"/>
      <c r="G476" s="36"/>
      <c r="H476" s="38"/>
      <c r="I476" s="105"/>
    </row>
    <row r="477" spans="1:9" ht="31.5" hidden="1">
      <c r="A477" s="59" t="s">
        <v>329</v>
      </c>
      <c r="B477" s="67" t="s">
        <v>442</v>
      </c>
      <c r="C477" s="48" t="s">
        <v>333</v>
      </c>
      <c r="D477" s="47"/>
      <c r="E477" s="71">
        <f aca="true" t="shared" si="43" ref="E477:H478">E478</f>
        <v>0</v>
      </c>
      <c r="F477" s="71">
        <f t="shared" si="43"/>
        <v>0</v>
      </c>
      <c r="G477" s="91">
        <f t="shared" si="43"/>
        <v>0</v>
      </c>
      <c r="H477" s="71">
        <f t="shared" si="43"/>
        <v>0</v>
      </c>
      <c r="I477" s="105"/>
    </row>
    <row r="478" spans="1:9" ht="15.75" hidden="1">
      <c r="A478" s="59" t="s">
        <v>445</v>
      </c>
      <c r="B478" s="67" t="s">
        <v>442</v>
      </c>
      <c r="C478" s="48" t="s">
        <v>758</v>
      </c>
      <c r="D478" s="47"/>
      <c r="E478" s="71">
        <f t="shared" si="43"/>
        <v>0</v>
      </c>
      <c r="F478" s="71">
        <f t="shared" si="43"/>
        <v>0</v>
      </c>
      <c r="G478" s="91">
        <f t="shared" si="43"/>
        <v>0</v>
      </c>
      <c r="H478" s="71">
        <f t="shared" si="43"/>
        <v>0</v>
      </c>
      <c r="I478" s="105"/>
    </row>
    <row r="479" spans="1:9" ht="15.75" hidden="1">
      <c r="A479" s="59" t="s">
        <v>2</v>
      </c>
      <c r="B479" s="67" t="s">
        <v>442</v>
      </c>
      <c r="C479" s="60" t="s">
        <v>758</v>
      </c>
      <c r="D479" s="47" t="s">
        <v>139</v>
      </c>
      <c r="E479" s="71"/>
      <c r="F479" s="6"/>
      <c r="G479" s="36"/>
      <c r="H479" s="38"/>
      <c r="I479" s="105"/>
    </row>
    <row r="480" spans="1:9" s="45" customFormat="1" ht="15.75">
      <c r="A480" s="61" t="s">
        <v>15</v>
      </c>
      <c r="B480" s="62"/>
      <c r="C480" s="62"/>
      <c r="D480" s="62"/>
      <c r="E480" s="44">
        <f>E12+E84+E90+E106+E169+E222+E332+E359+E423+E441+E452</f>
        <v>38540.63981</v>
      </c>
      <c r="F480" s="44">
        <f>F12+F84+F90+F106+F169+F222+F332+F359+F423+F441+F452</f>
        <v>11000</v>
      </c>
      <c r="G480" s="44">
        <f>G12+G84+G90+G106+G169+G222+G332+G359+G423+G441+G452</f>
        <v>25732.63981</v>
      </c>
      <c r="H480" s="44">
        <f>H12+H84+H90+H106+H169+H222+H332+H359+H423+H441+H452</f>
        <v>0</v>
      </c>
      <c r="I480" s="44">
        <f>I12+I84+I90+I106+I169+I222+I332+I359+I423+I441+I452</f>
        <v>1808</v>
      </c>
    </row>
    <row r="481" spans="2:8" s="45" customFormat="1" ht="15.75">
      <c r="B481" s="63"/>
      <c r="C481" s="63"/>
      <c r="D481" s="63"/>
      <c r="E481" s="64"/>
      <c r="F481" s="92"/>
      <c r="G481" s="92"/>
      <c r="H481" s="92"/>
    </row>
    <row r="482" spans="1:8" s="28" customFormat="1" ht="15.75">
      <c r="A482" s="112" t="s">
        <v>739</v>
      </c>
      <c r="B482" s="112"/>
      <c r="C482" s="112"/>
      <c r="D482" s="112"/>
      <c r="E482" s="112"/>
      <c r="F482" s="29"/>
      <c r="G482" s="29"/>
      <c r="H482" s="29"/>
    </row>
    <row r="483" spans="2:5" ht="15.75">
      <c r="B483" s="65"/>
      <c r="C483" s="65"/>
      <c r="D483" s="65"/>
      <c r="E483" s="66"/>
    </row>
    <row r="484" spans="2:4" ht="15.75">
      <c r="B484" s="32"/>
      <c r="C484" s="32"/>
      <c r="D484" s="32"/>
    </row>
    <row r="485" spans="2:4" ht="15.75">
      <c r="B485" s="32"/>
      <c r="C485" s="32"/>
      <c r="D485" s="32"/>
    </row>
    <row r="486" spans="2:4" ht="15.75">
      <c r="B486" s="32"/>
      <c r="C486" s="32"/>
      <c r="D486" s="32"/>
    </row>
    <row r="487" spans="2:4" ht="15.75">
      <c r="B487" s="32"/>
      <c r="C487" s="32"/>
      <c r="D487" s="32"/>
    </row>
    <row r="488" spans="2:4" ht="15.75">
      <c r="B488" s="32"/>
      <c r="C488" s="32"/>
      <c r="D488" s="32"/>
    </row>
    <row r="489" spans="2:4" ht="15.75">
      <c r="B489" s="32"/>
      <c r="C489" s="32"/>
      <c r="D489" s="32"/>
    </row>
    <row r="490" spans="2:4" ht="15.75">
      <c r="B490" s="32"/>
      <c r="C490" s="32"/>
      <c r="D490" s="32"/>
    </row>
    <row r="491" spans="2:4" ht="15.75">
      <c r="B491" s="32"/>
      <c r="C491" s="32"/>
      <c r="D491" s="32"/>
    </row>
    <row r="492" spans="2:4" ht="15.75">
      <c r="B492" s="32"/>
      <c r="C492" s="32"/>
      <c r="D492" s="32"/>
    </row>
    <row r="493" spans="2:4" ht="15.75">
      <c r="B493" s="32"/>
      <c r="C493" s="32"/>
      <c r="D493" s="32"/>
    </row>
    <row r="494" spans="2:4" ht="15.75">
      <c r="B494" s="65"/>
      <c r="C494" s="65"/>
      <c r="D494" s="65"/>
    </row>
    <row r="495" spans="2:5" ht="15.75">
      <c r="B495" s="65"/>
      <c r="C495" s="65"/>
      <c r="D495" s="65"/>
      <c r="E495" s="66"/>
    </row>
    <row r="496" spans="2:5" ht="15.75">
      <c r="B496" s="65"/>
      <c r="C496" s="65"/>
      <c r="D496" s="65"/>
      <c r="E496" s="66"/>
    </row>
    <row r="497" spans="2:5" ht="15.75">
      <c r="B497" s="65"/>
      <c r="C497" s="65"/>
      <c r="D497" s="65"/>
      <c r="E497" s="66"/>
    </row>
    <row r="498" spans="2:5" ht="15.75">
      <c r="B498" s="65"/>
      <c r="C498" s="65"/>
      <c r="D498" s="65"/>
      <c r="E498" s="66"/>
    </row>
    <row r="499" spans="2:5" ht="15.75">
      <c r="B499" s="65"/>
      <c r="C499" s="65"/>
      <c r="D499" s="65"/>
      <c r="E499" s="66"/>
    </row>
    <row r="500" spans="2:5" ht="15.75">
      <c r="B500" s="65"/>
      <c r="C500" s="65"/>
      <c r="D500" s="65"/>
      <c r="E500" s="66"/>
    </row>
    <row r="501" spans="2:5" ht="15.75">
      <c r="B501" s="65"/>
      <c r="C501" s="65"/>
      <c r="D501" s="65"/>
      <c r="E501" s="66"/>
    </row>
    <row r="502" spans="2:5" ht="15.75">
      <c r="B502" s="65"/>
      <c r="C502" s="65"/>
      <c r="D502" s="65"/>
      <c r="E502" s="66"/>
    </row>
    <row r="503" spans="2:5" ht="15.75">
      <c r="B503" s="65"/>
      <c r="C503" s="65"/>
      <c r="D503" s="65"/>
      <c r="E503" s="66"/>
    </row>
    <row r="504" spans="2:5" ht="15.75">
      <c r="B504" s="65"/>
      <c r="C504" s="65"/>
      <c r="D504" s="65"/>
      <c r="E504" s="66"/>
    </row>
    <row r="505" spans="2:5" ht="15.75">
      <c r="B505" s="65"/>
      <c r="C505" s="65"/>
      <c r="D505" s="65"/>
      <c r="E505" s="66"/>
    </row>
    <row r="506" spans="2:5" ht="15.75">
      <c r="B506" s="65"/>
      <c r="C506" s="65"/>
      <c r="D506" s="65"/>
      <c r="E506" s="66"/>
    </row>
    <row r="507" spans="2:5" ht="15.75">
      <c r="B507" s="65"/>
      <c r="C507" s="65"/>
      <c r="D507" s="65"/>
      <c r="E507" s="66"/>
    </row>
    <row r="508" spans="2:5" ht="15.75">
      <c r="B508" s="65"/>
      <c r="C508" s="65"/>
      <c r="D508" s="65"/>
      <c r="E508" s="66"/>
    </row>
    <row r="509" spans="2:5" ht="15.75">
      <c r="B509" s="65"/>
      <c r="C509" s="65"/>
      <c r="D509" s="65"/>
      <c r="E509" s="66"/>
    </row>
    <row r="510" spans="2:5" ht="15.75">
      <c r="B510" s="65"/>
      <c r="C510" s="65"/>
      <c r="D510" s="65"/>
      <c r="E510" s="66"/>
    </row>
    <row r="511" spans="2:5" ht="15.75">
      <c r="B511" s="65"/>
      <c r="C511" s="65"/>
      <c r="D511" s="65"/>
      <c r="E511" s="66"/>
    </row>
    <row r="512" spans="2:5" ht="15.75">
      <c r="B512" s="65"/>
      <c r="C512" s="65"/>
      <c r="D512" s="65"/>
      <c r="E512" s="66"/>
    </row>
    <row r="513" spans="2:5" ht="15.75">
      <c r="B513" s="65"/>
      <c r="C513" s="65"/>
      <c r="D513" s="65"/>
      <c r="E513" s="66"/>
    </row>
    <row r="514" spans="2:5" ht="15.75">
      <c r="B514" s="65"/>
      <c r="C514" s="65"/>
      <c r="D514" s="65"/>
      <c r="E514" s="66"/>
    </row>
    <row r="515" spans="2:5" ht="15.75">
      <c r="B515" s="65"/>
      <c r="C515" s="65"/>
      <c r="D515" s="65"/>
      <c r="E515" s="66"/>
    </row>
    <row r="516" spans="2:5" ht="15.75">
      <c r="B516" s="65"/>
      <c r="C516" s="65"/>
      <c r="D516" s="65"/>
      <c r="E516" s="66"/>
    </row>
    <row r="517" spans="2:5" ht="15.75">
      <c r="B517" s="65"/>
      <c r="C517" s="65"/>
      <c r="D517" s="65"/>
      <c r="E517" s="66"/>
    </row>
    <row r="518" spans="2:5" ht="15.75">
      <c r="B518" s="65"/>
      <c r="C518" s="65"/>
      <c r="D518" s="65"/>
      <c r="E518" s="66"/>
    </row>
    <row r="519" spans="2:5" ht="15.75">
      <c r="B519" s="65"/>
      <c r="C519" s="65"/>
      <c r="D519" s="65"/>
      <c r="E519" s="66"/>
    </row>
    <row r="520" spans="2:5" ht="15.75">
      <c r="B520" s="65"/>
      <c r="C520" s="65"/>
      <c r="D520" s="65"/>
      <c r="E520" s="66"/>
    </row>
    <row r="521" spans="2:5" ht="15.75">
      <c r="B521" s="65"/>
      <c r="C521" s="65"/>
      <c r="D521" s="65"/>
      <c r="E521" s="66"/>
    </row>
    <row r="522" spans="2:5" ht="15.75">
      <c r="B522" s="65"/>
      <c r="C522" s="65"/>
      <c r="D522" s="65"/>
      <c r="E522" s="66"/>
    </row>
    <row r="523" spans="2:5" ht="15.75">
      <c r="B523" s="65"/>
      <c r="C523" s="65"/>
      <c r="D523" s="65"/>
      <c r="E523" s="66"/>
    </row>
    <row r="524" spans="2:5" ht="15.75">
      <c r="B524" s="65"/>
      <c r="C524" s="65"/>
      <c r="D524" s="65"/>
      <c r="E524" s="66"/>
    </row>
    <row r="525" spans="2:5" ht="15.75">
      <c r="B525" s="65"/>
      <c r="C525" s="65"/>
      <c r="D525" s="65"/>
      <c r="E525" s="66"/>
    </row>
    <row r="526" spans="2:5" ht="15.75">
      <c r="B526" s="65"/>
      <c r="C526" s="65"/>
      <c r="D526" s="65"/>
      <c r="E526" s="66"/>
    </row>
    <row r="527" spans="2:5" ht="15.75">
      <c r="B527" s="65"/>
      <c r="C527" s="65"/>
      <c r="D527" s="65"/>
      <c r="E527" s="66"/>
    </row>
    <row r="528" spans="2:5" ht="15.75">
      <c r="B528" s="65"/>
      <c r="C528" s="65"/>
      <c r="D528" s="65"/>
      <c r="E528" s="66"/>
    </row>
    <row r="529" spans="2:5" ht="15.75">
      <c r="B529" s="65"/>
      <c r="C529" s="65"/>
      <c r="D529" s="65"/>
      <c r="E529" s="66"/>
    </row>
    <row r="530" ht="15.75">
      <c r="E530" s="66"/>
    </row>
    <row r="531" ht="15.75">
      <c r="E531" s="66"/>
    </row>
    <row r="532" ht="15.75">
      <c r="E532" s="66"/>
    </row>
    <row r="533" ht="15.75">
      <c r="E533" s="66"/>
    </row>
    <row r="534" ht="15.75">
      <c r="E534" s="66"/>
    </row>
    <row r="535" ht="15.75">
      <c r="E535" s="66"/>
    </row>
    <row r="536" ht="15.75">
      <c r="E536" s="66"/>
    </row>
    <row r="537" ht="15.75">
      <c r="E537" s="66"/>
    </row>
    <row r="538" ht="15.75">
      <c r="E538" s="66"/>
    </row>
    <row r="539" ht="15.75">
      <c r="E539" s="66"/>
    </row>
    <row r="540" ht="15.75">
      <c r="E540" s="66"/>
    </row>
    <row r="541" ht="15.75">
      <c r="E541" s="66"/>
    </row>
    <row r="542" ht="15.75">
      <c r="E542" s="66"/>
    </row>
    <row r="543" ht="15.75">
      <c r="E543" s="66"/>
    </row>
    <row r="544" ht="15.75">
      <c r="E544" s="66"/>
    </row>
    <row r="545" ht="15.75">
      <c r="E545" s="66"/>
    </row>
    <row r="546" ht="15.75">
      <c r="E546" s="66"/>
    </row>
    <row r="547" ht="15.75">
      <c r="E547" s="66"/>
    </row>
    <row r="548" ht="15.75">
      <c r="E548" s="66"/>
    </row>
    <row r="549" ht="15.75">
      <c r="E549" s="66"/>
    </row>
    <row r="550" ht="15.75">
      <c r="E550" s="66"/>
    </row>
    <row r="551" ht="15.75">
      <c r="E551" s="66"/>
    </row>
    <row r="552" ht="15.75">
      <c r="E552" s="66"/>
    </row>
    <row r="553" ht="15.75">
      <c r="E553" s="66"/>
    </row>
    <row r="554" ht="15.75">
      <c r="E554" s="66"/>
    </row>
    <row r="555" ht="15.75">
      <c r="E555" s="66"/>
    </row>
    <row r="556" ht="15.75">
      <c r="E556" s="66"/>
    </row>
    <row r="557" ht="15.75">
      <c r="E557" s="66"/>
    </row>
    <row r="558" ht="15.75">
      <c r="E558" s="66"/>
    </row>
    <row r="559" ht="15.75">
      <c r="E559" s="66"/>
    </row>
    <row r="560" ht="15.75">
      <c r="E560" s="66"/>
    </row>
    <row r="561" ht="15.75">
      <c r="E561" s="66"/>
    </row>
    <row r="562" ht="15.75">
      <c r="E562" s="66"/>
    </row>
    <row r="563" ht="15.75">
      <c r="E563" s="66"/>
    </row>
    <row r="564" ht="15.75">
      <c r="E564" s="66"/>
    </row>
    <row r="565" ht="15.75">
      <c r="E565" s="66"/>
    </row>
    <row r="566" ht="15.75">
      <c r="E566" s="66"/>
    </row>
    <row r="567" ht="15.75">
      <c r="E567" s="66"/>
    </row>
    <row r="568" ht="15.75">
      <c r="E568" s="66"/>
    </row>
    <row r="569" ht="15.75">
      <c r="E569" s="66"/>
    </row>
    <row r="570" ht="15.75">
      <c r="E570" s="66"/>
    </row>
    <row r="571" ht="15.75">
      <c r="E571" s="66"/>
    </row>
    <row r="572" ht="15.75">
      <c r="E572" s="66"/>
    </row>
    <row r="573" ht="15.75">
      <c r="E573" s="66"/>
    </row>
    <row r="574" ht="15.75">
      <c r="E574" s="66"/>
    </row>
    <row r="575" ht="15.75">
      <c r="E575" s="66"/>
    </row>
    <row r="576" ht="15.75">
      <c r="E576" s="66"/>
    </row>
    <row r="577" ht="15.75">
      <c r="E577" s="66"/>
    </row>
    <row r="578" ht="15.75">
      <c r="E578" s="66"/>
    </row>
    <row r="579" ht="15.75">
      <c r="E579" s="66"/>
    </row>
    <row r="580" ht="15.75">
      <c r="E580" s="66"/>
    </row>
    <row r="581" ht="15.75">
      <c r="E581" s="66"/>
    </row>
    <row r="582" ht="15.75">
      <c r="E582" s="66"/>
    </row>
    <row r="583" ht="15.75">
      <c r="E583" s="66"/>
    </row>
    <row r="584" ht="15.75">
      <c r="E584" s="66"/>
    </row>
    <row r="585" ht="15.75">
      <c r="E585" s="66"/>
    </row>
    <row r="586" ht="15.75">
      <c r="E586" s="66"/>
    </row>
    <row r="587" ht="15.75">
      <c r="E587" s="66"/>
    </row>
    <row r="588" ht="15.75">
      <c r="E588" s="66"/>
    </row>
    <row r="589" ht="15.75">
      <c r="E589" s="66"/>
    </row>
    <row r="590" ht="15.75">
      <c r="E590" s="66"/>
    </row>
    <row r="591" ht="15.75">
      <c r="E591" s="66"/>
    </row>
    <row r="592" ht="15.75">
      <c r="E592" s="66"/>
    </row>
    <row r="593" ht="15.75">
      <c r="E593" s="66"/>
    </row>
    <row r="594" ht="15.75">
      <c r="E594" s="66"/>
    </row>
    <row r="595" ht="15.75">
      <c r="E595" s="66"/>
    </row>
    <row r="596" ht="15.75">
      <c r="E596" s="66"/>
    </row>
    <row r="597" ht="15.75">
      <c r="E597" s="66"/>
    </row>
    <row r="598" ht="15.75">
      <c r="E598" s="66"/>
    </row>
    <row r="599" ht="15.75">
      <c r="E599" s="66"/>
    </row>
    <row r="600" ht="15.75">
      <c r="E600" s="66"/>
    </row>
    <row r="601" ht="15.75">
      <c r="E601" s="66"/>
    </row>
    <row r="602" ht="15.75">
      <c r="E602" s="66"/>
    </row>
    <row r="603" ht="15.75">
      <c r="E603" s="66"/>
    </row>
    <row r="604" ht="15.75">
      <c r="E604" s="66"/>
    </row>
    <row r="605" ht="15.75">
      <c r="E605" s="66"/>
    </row>
    <row r="606" ht="15.75">
      <c r="E606" s="66"/>
    </row>
    <row r="607" ht="15.75">
      <c r="E607" s="66"/>
    </row>
    <row r="608" ht="15.75">
      <c r="E608" s="66"/>
    </row>
    <row r="609" ht="15.75">
      <c r="E609" s="66"/>
    </row>
    <row r="610" ht="15.75">
      <c r="E610" s="66"/>
    </row>
    <row r="611" ht="15.75">
      <c r="E611" s="66"/>
    </row>
    <row r="612" ht="15.75">
      <c r="E612" s="66"/>
    </row>
    <row r="613" ht="15.75">
      <c r="E613" s="66"/>
    </row>
    <row r="614" ht="15.75">
      <c r="E614" s="66"/>
    </row>
    <row r="615" ht="15.75">
      <c r="E615" s="66"/>
    </row>
    <row r="616" ht="15.75">
      <c r="E616" s="66"/>
    </row>
    <row r="617" ht="15.75">
      <c r="E617" s="66"/>
    </row>
    <row r="618" ht="15.75">
      <c r="E618" s="66"/>
    </row>
    <row r="619" ht="15.75">
      <c r="E619" s="66"/>
    </row>
    <row r="620" ht="15.75">
      <c r="E620" s="66"/>
    </row>
    <row r="621" ht="15.75">
      <c r="E621" s="66"/>
    </row>
    <row r="622" ht="15.75">
      <c r="E622" s="66"/>
    </row>
    <row r="623" ht="15.75">
      <c r="E623" s="66"/>
    </row>
    <row r="624" ht="15.75">
      <c r="E624" s="66"/>
    </row>
    <row r="625" ht="15.75">
      <c r="E625" s="66"/>
    </row>
    <row r="626" ht="15.75">
      <c r="E626" s="66"/>
    </row>
    <row r="627" ht="15.75">
      <c r="E627" s="66"/>
    </row>
    <row r="628" ht="15.75">
      <c r="E628" s="66"/>
    </row>
    <row r="629" ht="15.75">
      <c r="E629" s="66"/>
    </row>
    <row r="630" ht="15.75">
      <c r="E630" s="66"/>
    </row>
    <row r="631" ht="15.75">
      <c r="E631" s="66"/>
    </row>
    <row r="632" ht="15.75">
      <c r="E632" s="66"/>
    </row>
    <row r="633" ht="15.75">
      <c r="E633" s="66"/>
    </row>
    <row r="634" ht="15.75">
      <c r="E634" s="66"/>
    </row>
    <row r="635" ht="15.75">
      <c r="E635" s="66"/>
    </row>
    <row r="636" ht="15.75">
      <c r="E636" s="66"/>
    </row>
    <row r="637" ht="15.75">
      <c r="E637" s="66"/>
    </row>
    <row r="638" ht="15.75">
      <c r="E638" s="66"/>
    </row>
    <row r="639" ht="15.75">
      <c r="E639" s="66"/>
    </row>
    <row r="640" ht="15.75">
      <c r="E640" s="66"/>
    </row>
    <row r="641" ht="15.75">
      <c r="E641" s="66"/>
    </row>
    <row r="642" ht="15.75">
      <c r="E642" s="66"/>
    </row>
    <row r="643" ht="15.75">
      <c r="E643" s="66"/>
    </row>
    <row r="644" ht="15.75">
      <c r="E644" s="66"/>
    </row>
    <row r="645" ht="15.75">
      <c r="E645" s="66"/>
    </row>
    <row r="646" ht="15.75">
      <c r="E646" s="66"/>
    </row>
    <row r="647" ht="15.75">
      <c r="E647" s="66"/>
    </row>
    <row r="648" ht="15.75">
      <c r="E648" s="66"/>
    </row>
    <row r="649" ht="15.75">
      <c r="E649" s="66"/>
    </row>
    <row r="650" ht="15.75">
      <c r="E650" s="66"/>
    </row>
    <row r="651" ht="15.75">
      <c r="E651" s="66"/>
    </row>
    <row r="652" ht="15.75">
      <c r="E652" s="66"/>
    </row>
    <row r="653" ht="15.75">
      <c r="E653" s="66"/>
    </row>
    <row r="654" ht="15.75">
      <c r="E654" s="66"/>
    </row>
    <row r="655" ht="15.75">
      <c r="E655" s="66"/>
    </row>
    <row r="656" ht="15.75">
      <c r="E656" s="66"/>
    </row>
    <row r="657" ht="15.75">
      <c r="E657" s="66"/>
    </row>
    <row r="658" ht="15.75">
      <c r="E658" s="66"/>
    </row>
    <row r="659" ht="15.75">
      <c r="E659" s="66"/>
    </row>
    <row r="660" ht="15.75">
      <c r="E660" s="66"/>
    </row>
    <row r="661" ht="15.75">
      <c r="E661" s="66"/>
    </row>
    <row r="662" ht="15.75">
      <c r="E662" s="66"/>
    </row>
    <row r="663" ht="15.75">
      <c r="E663" s="66"/>
    </row>
    <row r="664" ht="15.75">
      <c r="E664" s="66"/>
    </row>
    <row r="665" ht="15.75">
      <c r="E665" s="66"/>
    </row>
    <row r="666" ht="15.75">
      <c r="E666" s="66"/>
    </row>
    <row r="667" ht="15.75">
      <c r="E667" s="66"/>
    </row>
    <row r="668" ht="15.75">
      <c r="E668" s="66"/>
    </row>
    <row r="669" ht="15.75">
      <c r="E669" s="66"/>
    </row>
    <row r="670" ht="15.75">
      <c r="E670" s="66"/>
    </row>
    <row r="671" ht="15.75">
      <c r="E671" s="66"/>
    </row>
    <row r="672" ht="15.75">
      <c r="E672" s="66"/>
    </row>
    <row r="673" ht="15.75">
      <c r="E673" s="66"/>
    </row>
    <row r="674" ht="15.75">
      <c r="E674" s="66"/>
    </row>
    <row r="675" ht="15.75">
      <c r="E675" s="66"/>
    </row>
    <row r="676" ht="15.75">
      <c r="E676" s="66"/>
    </row>
    <row r="677" ht="15.75">
      <c r="E677" s="66"/>
    </row>
    <row r="678" ht="15.75">
      <c r="E678" s="66"/>
    </row>
    <row r="679" ht="15.75">
      <c r="E679" s="66"/>
    </row>
    <row r="680" ht="15.75">
      <c r="E680" s="66"/>
    </row>
    <row r="681" ht="15.75">
      <c r="E681" s="66"/>
    </row>
    <row r="682" ht="15.75">
      <c r="E682" s="66"/>
    </row>
    <row r="683" ht="15.75">
      <c r="E683" s="66"/>
    </row>
    <row r="684" ht="15.75">
      <c r="E684" s="66"/>
    </row>
    <row r="685" ht="15.75">
      <c r="E685" s="66"/>
    </row>
    <row r="686" ht="15.75">
      <c r="E686" s="66"/>
    </row>
    <row r="687" ht="15.75">
      <c r="E687" s="66"/>
    </row>
    <row r="688" ht="15.75">
      <c r="E688" s="66"/>
    </row>
    <row r="689" ht="15.75">
      <c r="E689" s="66"/>
    </row>
    <row r="690" ht="15.75">
      <c r="E690" s="66"/>
    </row>
    <row r="691" ht="15.75">
      <c r="E691" s="66"/>
    </row>
    <row r="692" ht="15.75">
      <c r="E692" s="66"/>
    </row>
    <row r="693" ht="15.75">
      <c r="E693" s="66"/>
    </row>
    <row r="694" ht="15.75">
      <c r="E694" s="66"/>
    </row>
    <row r="695" ht="15.75">
      <c r="E695" s="66"/>
    </row>
    <row r="696" ht="15.75">
      <c r="E696" s="66"/>
    </row>
    <row r="697" ht="15.75">
      <c r="E697" s="66"/>
    </row>
    <row r="698" ht="15.75">
      <c r="E698" s="66"/>
    </row>
    <row r="699" ht="15.75">
      <c r="E699" s="66"/>
    </row>
    <row r="700" ht="15.75">
      <c r="E700" s="66"/>
    </row>
    <row r="701" ht="15.75">
      <c r="E701" s="66"/>
    </row>
    <row r="702" ht="15.75">
      <c r="E702" s="66"/>
    </row>
    <row r="703" ht="15.75">
      <c r="E703" s="66"/>
    </row>
    <row r="704" ht="15.75">
      <c r="E704" s="66"/>
    </row>
    <row r="705" ht="15.75">
      <c r="E705" s="66"/>
    </row>
    <row r="706" ht="15.75">
      <c r="E706" s="66"/>
    </row>
    <row r="707" ht="15.75">
      <c r="E707" s="66"/>
    </row>
    <row r="708" ht="15.75">
      <c r="E708" s="66"/>
    </row>
    <row r="709" ht="15.75">
      <c r="E709" s="66"/>
    </row>
    <row r="710" ht="15.75">
      <c r="E710" s="66"/>
    </row>
    <row r="711" ht="15.75">
      <c r="E711" s="66"/>
    </row>
    <row r="712" ht="15.75">
      <c r="E712" s="66"/>
    </row>
    <row r="713" ht="15.75">
      <c r="E713" s="66"/>
    </row>
    <row r="714" ht="15.75">
      <c r="E714" s="66"/>
    </row>
    <row r="715" ht="15.75">
      <c r="E715" s="66"/>
    </row>
    <row r="716" ht="15.75">
      <c r="E716" s="66"/>
    </row>
    <row r="717" ht="15.75">
      <c r="E717" s="66"/>
    </row>
    <row r="718" ht="15.75">
      <c r="E718" s="66"/>
    </row>
    <row r="719" ht="15.75">
      <c r="E719" s="66"/>
    </row>
    <row r="720" ht="15.75">
      <c r="E720" s="66"/>
    </row>
    <row r="721" ht="15.75">
      <c r="E721" s="66"/>
    </row>
    <row r="722" ht="15.75">
      <c r="E722" s="66"/>
    </row>
    <row r="723" ht="15.75">
      <c r="E723" s="66"/>
    </row>
    <row r="724" ht="15.75">
      <c r="E724" s="66"/>
    </row>
    <row r="725" ht="15.75">
      <c r="E725" s="66"/>
    </row>
    <row r="726" ht="15.75">
      <c r="E726" s="66"/>
    </row>
    <row r="727" ht="15.75">
      <c r="E727" s="66"/>
    </row>
    <row r="728" ht="15.75">
      <c r="E728" s="66"/>
    </row>
    <row r="729" ht="15.75">
      <c r="E729" s="66"/>
    </row>
    <row r="730" ht="15.75">
      <c r="E730" s="66"/>
    </row>
    <row r="731" ht="15.75">
      <c r="E731" s="66"/>
    </row>
    <row r="732" ht="15.75">
      <c r="E732" s="66"/>
    </row>
    <row r="733" ht="15.75">
      <c r="E733" s="66"/>
    </row>
    <row r="734" ht="15.75">
      <c r="E734" s="66"/>
    </row>
    <row r="735" ht="15.75">
      <c r="E735" s="66"/>
    </row>
    <row r="736" ht="15.75">
      <c r="E736" s="66"/>
    </row>
    <row r="737" ht="15.75">
      <c r="E737" s="66"/>
    </row>
    <row r="738" ht="15.75">
      <c r="E738" s="66"/>
    </row>
    <row r="739" ht="15.75">
      <c r="E739" s="66"/>
    </row>
    <row r="740" ht="15.75">
      <c r="E740" s="66"/>
    </row>
    <row r="741" ht="15.75">
      <c r="E741" s="66"/>
    </row>
    <row r="742" ht="15.75">
      <c r="E742" s="66"/>
    </row>
    <row r="743" ht="15.75">
      <c r="E743" s="66"/>
    </row>
    <row r="744" ht="15.75">
      <c r="E744" s="66"/>
    </row>
    <row r="745" ht="15.75">
      <c r="E745" s="66"/>
    </row>
    <row r="746" ht="15.75">
      <c r="E746" s="66"/>
    </row>
    <row r="747" ht="15.75">
      <c r="E747" s="66"/>
    </row>
    <row r="748" ht="15.75">
      <c r="E748" s="66"/>
    </row>
    <row r="749" ht="15.75">
      <c r="E749" s="66"/>
    </row>
    <row r="750" ht="15.75">
      <c r="E750" s="66"/>
    </row>
    <row r="751" ht="15.75">
      <c r="E751" s="66"/>
    </row>
    <row r="752" ht="15.75">
      <c r="E752" s="66"/>
    </row>
    <row r="753" ht="15.75">
      <c r="E753" s="66"/>
    </row>
    <row r="754" ht="15.75">
      <c r="E754" s="66"/>
    </row>
    <row r="755" ht="15.75">
      <c r="E755" s="66"/>
    </row>
    <row r="756" ht="15.75">
      <c r="E756" s="66"/>
    </row>
    <row r="757" ht="15.75">
      <c r="E757" s="66"/>
    </row>
    <row r="758" ht="15.75">
      <c r="E758" s="66"/>
    </row>
    <row r="759" ht="15.75">
      <c r="E759" s="66"/>
    </row>
    <row r="760" ht="15.75">
      <c r="E760" s="66"/>
    </row>
  </sheetData>
  <sheetProtection/>
  <mergeCells count="10">
    <mergeCell ref="A1:E1"/>
    <mergeCell ref="A3:E3"/>
    <mergeCell ref="A4:E4"/>
    <mergeCell ref="A5:E5"/>
    <mergeCell ref="F10:H10"/>
    <mergeCell ref="A482:E482"/>
    <mergeCell ref="D9:E9"/>
    <mergeCell ref="A7:E7"/>
    <mergeCell ref="A8:E8"/>
    <mergeCell ref="A2:E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76"/>
  <sheetViews>
    <sheetView zoomScalePageLayoutView="0" workbookViewId="0" topLeftCell="A1">
      <selection activeCell="A5" sqref="A5:D5"/>
    </sheetView>
  </sheetViews>
  <sheetFormatPr defaultColWidth="9.00390625" defaultRowHeight="12.75"/>
  <cols>
    <col min="1" max="1" width="86.25390625" style="32" customWidth="1"/>
    <col min="2" max="2" width="14.625" style="86" customWidth="1"/>
    <col min="3" max="3" width="4.875" style="86" customWidth="1"/>
    <col min="4" max="4" width="12.625" style="31" customWidth="1"/>
    <col min="5" max="5" width="14.00390625" style="31" hidden="1" customWidth="1"/>
    <col min="6" max="6" width="14.25390625" style="31" hidden="1" customWidth="1"/>
    <col min="7" max="7" width="13.25390625" style="31" hidden="1" customWidth="1"/>
    <col min="8" max="8" width="12.875" style="32" hidden="1" customWidth="1"/>
    <col min="9" max="16384" width="9.125" style="32" customWidth="1"/>
  </cols>
  <sheetData>
    <row r="1" spans="1:4" ht="15.75">
      <c r="A1" s="110" t="s">
        <v>789</v>
      </c>
      <c r="B1" s="110"/>
      <c r="C1" s="110"/>
      <c r="D1" s="110"/>
    </row>
    <row r="2" spans="1:4" ht="15.75">
      <c r="A2" s="110" t="s">
        <v>50</v>
      </c>
      <c r="B2" s="110"/>
      <c r="C2" s="110"/>
      <c r="D2" s="110"/>
    </row>
    <row r="3" spans="1:4" ht="15.75">
      <c r="A3" s="110" t="s">
        <v>51</v>
      </c>
      <c r="B3" s="110"/>
      <c r="C3" s="110"/>
      <c r="D3" s="110"/>
    </row>
    <row r="4" spans="1:4" ht="15.75">
      <c r="A4" s="110" t="s">
        <v>48</v>
      </c>
      <c r="B4" s="110"/>
      <c r="C4" s="110"/>
      <c r="D4" s="110"/>
    </row>
    <row r="5" spans="1:4" ht="15.75">
      <c r="A5" s="110" t="s">
        <v>891</v>
      </c>
      <c r="B5" s="110"/>
      <c r="C5" s="110"/>
      <c r="D5" s="110"/>
    </row>
    <row r="7" spans="1:4" ht="70.5" customHeight="1">
      <c r="A7" s="114" t="s">
        <v>455</v>
      </c>
      <c r="B7" s="114"/>
      <c r="C7" s="114"/>
      <c r="D7" s="114"/>
    </row>
    <row r="8" spans="1:4" ht="15.75">
      <c r="A8" s="115" t="s">
        <v>456</v>
      </c>
      <c r="B8" s="115"/>
      <c r="C8" s="115"/>
      <c r="D8" s="115"/>
    </row>
    <row r="9" spans="3:4" ht="15.75">
      <c r="C9" s="116" t="s">
        <v>49</v>
      </c>
      <c r="D9" s="116"/>
    </row>
    <row r="10" spans="1:8" s="37" customFormat="1" ht="46.5" customHeight="1">
      <c r="A10" s="35" t="s">
        <v>16</v>
      </c>
      <c r="B10" s="69" t="s">
        <v>90</v>
      </c>
      <c r="C10" s="87" t="s">
        <v>91</v>
      </c>
      <c r="D10" s="69" t="s">
        <v>3</v>
      </c>
      <c r="E10" s="111" t="s">
        <v>433</v>
      </c>
      <c r="F10" s="111"/>
      <c r="G10" s="111"/>
      <c r="H10" s="117" t="s">
        <v>886</v>
      </c>
    </row>
    <row r="11" spans="1:8" s="37" customFormat="1" ht="31.5">
      <c r="A11" s="27">
        <v>1</v>
      </c>
      <c r="B11" s="40">
        <v>2</v>
      </c>
      <c r="C11" s="88">
        <v>3</v>
      </c>
      <c r="D11" s="40">
        <v>4</v>
      </c>
      <c r="E11" s="38" t="s">
        <v>434</v>
      </c>
      <c r="F11" s="38" t="s">
        <v>437</v>
      </c>
      <c r="G11" s="38" t="s">
        <v>438</v>
      </c>
      <c r="H11" s="118"/>
    </row>
    <row r="12" spans="1:8" s="45" customFormat="1" ht="31.5">
      <c r="A12" s="72" t="s">
        <v>26</v>
      </c>
      <c r="B12" s="73" t="s">
        <v>200</v>
      </c>
      <c r="C12" s="74"/>
      <c r="D12" s="73">
        <f>D13+D31+D46+D74+D89+D49+D61+D65+D69+D104</f>
        <v>11874.08446</v>
      </c>
      <c r="E12" s="73">
        <f>E13+E31+E46+E74+E89+E49+E61+E65+E69+E104</f>
        <v>2045</v>
      </c>
      <c r="F12" s="73">
        <f>F13+F31+F46+F74+F89+F49+F61+F65+F69+F104</f>
        <v>9829.084459999998</v>
      </c>
      <c r="G12" s="73">
        <f>G13+G31+G46+G74+G89+G49+G61+G65+G69+G104</f>
        <v>0</v>
      </c>
      <c r="H12" s="73">
        <f>H13+H31+H46+H74+H89+H49+H61+H65+H69+H104</f>
        <v>0</v>
      </c>
    </row>
    <row r="13" spans="1:8" s="45" customFormat="1" ht="31.5">
      <c r="A13" s="46" t="s">
        <v>201</v>
      </c>
      <c r="B13" s="71" t="s">
        <v>369</v>
      </c>
      <c r="C13" s="66"/>
      <c r="D13" s="71">
        <f>D14+D16+D18+D20+D22+D24+D27+D29</f>
        <v>2440.505</v>
      </c>
      <c r="E13" s="71">
        <f>E14+E16+E18+E20+E22+E24+E27+E29</f>
        <v>400</v>
      </c>
      <c r="F13" s="71">
        <f>F14+F16+F18+F20+F22+F24+F27+F29</f>
        <v>2875</v>
      </c>
      <c r="G13" s="71">
        <f>G14+G16+G18+G20+G22+G24+G27+G29</f>
        <v>-834.495</v>
      </c>
      <c r="H13" s="71">
        <f>H14+H16+H18+H20+H22+H24+H27+H29</f>
        <v>0</v>
      </c>
    </row>
    <row r="14" spans="1:8" s="45" customFormat="1" ht="31.5">
      <c r="A14" s="46" t="s">
        <v>759</v>
      </c>
      <c r="B14" s="71" t="s">
        <v>756</v>
      </c>
      <c r="C14" s="66"/>
      <c r="D14" s="71">
        <f>D15</f>
        <v>-400</v>
      </c>
      <c r="E14" s="71">
        <f>E15</f>
        <v>0</v>
      </c>
      <c r="F14" s="71">
        <f>F15</f>
        <v>0</v>
      </c>
      <c r="G14" s="71">
        <f>G15</f>
        <v>-400</v>
      </c>
      <c r="H14" s="71">
        <f>H15</f>
        <v>0</v>
      </c>
    </row>
    <row r="15" spans="1:8" s="45" customFormat="1" ht="31.5">
      <c r="A15" s="46" t="s">
        <v>136</v>
      </c>
      <c r="B15" s="71" t="s">
        <v>756</v>
      </c>
      <c r="C15" s="66" t="s">
        <v>137</v>
      </c>
      <c r="D15" s="71">
        <f>-393.084-6.916</f>
        <v>-400</v>
      </c>
      <c r="E15" s="71"/>
      <c r="F15" s="71"/>
      <c r="G15" s="71">
        <v>-400</v>
      </c>
      <c r="H15" s="77"/>
    </row>
    <row r="16" spans="1:8" s="45" customFormat="1" ht="47.25" hidden="1">
      <c r="A16" s="46" t="s">
        <v>726</v>
      </c>
      <c r="B16" s="71" t="s">
        <v>736</v>
      </c>
      <c r="C16" s="66"/>
      <c r="D16" s="71">
        <f>D17</f>
        <v>0</v>
      </c>
      <c r="E16" s="71">
        <f>E17</f>
        <v>0</v>
      </c>
      <c r="F16" s="71">
        <f>F17</f>
        <v>0</v>
      </c>
      <c r="G16" s="71">
        <f>G17</f>
        <v>0</v>
      </c>
      <c r="H16" s="71">
        <f>H17</f>
        <v>0</v>
      </c>
    </row>
    <row r="17" spans="1:8" s="45" customFormat="1" ht="31.5" hidden="1">
      <c r="A17" s="46" t="s">
        <v>136</v>
      </c>
      <c r="B17" s="71" t="s">
        <v>736</v>
      </c>
      <c r="C17" s="66" t="s">
        <v>137</v>
      </c>
      <c r="D17" s="71"/>
      <c r="E17" s="71"/>
      <c r="F17" s="71"/>
      <c r="G17" s="71"/>
      <c r="H17" s="77"/>
    </row>
    <row r="18" spans="1:8" ht="157.5" hidden="1">
      <c r="A18" s="46" t="s">
        <v>54</v>
      </c>
      <c r="B18" s="71" t="s">
        <v>202</v>
      </c>
      <c r="C18" s="66"/>
      <c r="D18" s="71">
        <f>D19</f>
        <v>0</v>
      </c>
      <c r="E18" s="71">
        <f>E19</f>
        <v>0</v>
      </c>
      <c r="F18" s="71">
        <f>F19</f>
        <v>0</v>
      </c>
      <c r="G18" s="71">
        <f>G19</f>
        <v>0</v>
      </c>
      <c r="H18" s="71">
        <f>H19</f>
        <v>0</v>
      </c>
    </row>
    <row r="19" spans="1:8" ht="31.5" hidden="1">
      <c r="A19" s="46" t="s">
        <v>136</v>
      </c>
      <c r="B19" s="71" t="s">
        <v>202</v>
      </c>
      <c r="C19" s="66" t="s">
        <v>137</v>
      </c>
      <c r="D19" s="71"/>
      <c r="E19" s="38"/>
      <c r="F19" s="38"/>
      <c r="G19" s="71"/>
      <c r="H19" s="105"/>
    </row>
    <row r="20" spans="1:8" ht="173.25" hidden="1">
      <c r="A20" s="46" t="s">
        <v>64</v>
      </c>
      <c r="B20" s="71" t="s">
        <v>203</v>
      </c>
      <c r="C20" s="66"/>
      <c r="D20" s="71">
        <f>D21</f>
        <v>0</v>
      </c>
      <c r="E20" s="71">
        <f>E21</f>
        <v>0</v>
      </c>
      <c r="F20" s="71">
        <f>F21</f>
        <v>0</v>
      </c>
      <c r="G20" s="71">
        <f>G21</f>
        <v>0</v>
      </c>
      <c r="H20" s="71">
        <f>H21</f>
        <v>0</v>
      </c>
    </row>
    <row r="21" spans="1:8" ht="31.5" hidden="1">
      <c r="A21" s="46" t="s">
        <v>136</v>
      </c>
      <c r="B21" s="71" t="s">
        <v>203</v>
      </c>
      <c r="C21" s="66" t="s">
        <v>137</v>
      </c>
      <c r="D21" s="71"/>
      <c r="E21" s="38"/>
      <c r="F21" s="38"/>
      <c r="G21" s="71"/>
      <c r="H21" s="105"/>
    </row>
    <row r="22" spans="1:8" ht="189" hidden="1">
      <c r="A22" s="46" t="s">
        <v>161</v>
      </c>
      <c r="B22" s="71" t="s">
        <v>204</v>
      </c>
      <c r="C22" s="66"/>
      <c r="D22" s="71">
        <f>D23</f>
        <v>0</v>
      </c>
      <c r="E22" s="71">
        <f>E23</f>
        <v>0</v>
      </c>
      <c r="F22" s="71">
        <f>F23</f>
        <v>0</v>
      </c>
      <c r="G22" s="71">
        <f>G23</f>
        <v>0</v>
      </c>
      <c r="H22" s="71">
        <f>H23</f>
        <v>0</v>
      </c>
    </row>
    <row r="23" spans="1:8" ht="31.5" hidden="1">
      <c r="A23" s="46" t="s">
        <v>136</v>
      </c>
      <c r="B23" s="71" t="s">
        <v>204</v>
      </c>
      <c r="C23" s="66" t="s">
        <v>137</v>
      </c>
      <c r="D23" s="71"/>
      <c r="E23" s="38"/>
      <c r="F23" s="38"/>
      <c r="G23" s="71"/>
      <c r="H23" s="105"/>
    </row>
    <row r="24" spans="1:8" ht="15.75">
      <c r="A24" s="46" t="s">
        <v>19</v>
      </c>
      <c r="B24" s="71" t="s">
        <v>205</v>
      </c>
      <c r="C24" s="66"/>
      <c r="D24" s="71">
        <f>D26+D25</f>
        <v>406.916</v>
      </c>
      <c r="E24" s="71">
        <f>E26+E25</f>
        <v>400</v>
      </c>
      <c r="F24" s="71">
        <f>F26+F25</f>
        <v>0</v>
      </c>
      <c r="G24" s="71">
        <f>G26+G25</f>
        <v>6.916</v>
      </c>
      <c r="H24" s="71">
        <f>H26+H25</f>
        <v>0</v>
      </c>
    </row>
    <row r="25" spans="1:8" ht="31.5" hidden="1">
      <c r="A25" s="46" t="s">
        <v>169</v>
      </c>
      <c r="B25" s="71" t="s">
        <v>205</v>
      </c>
      <c r="C25" s="47">
        <v>200</v>
      </c>
      <c r="D25" s="71"/>
      <c r="E25" s="71"/>
      <c r="F25" s="71"/>
      <c r="G25" s="71"/>
      <c r="H25" s="105"/>
    </row>
    <row r="26" spans="1:8" ht="31.5">
      <c r="A26" s="46" t="s">
        <v>136</v>
      </c>
      <c r="B26" s="71" t="s">
        <v>205</v>
      </c>
      <c r="C26" s="66" t="s">
        <v>137</v>
      </c>
      <c r="D26" s="71">
        <f>400+6.916</f>
        <v>406.916</v>
      </c>
      <c r="E26" s="38">
        <v>400</v>
      </c>
      <c r="F26" s="38"/>
      <c r="G26" s="38">
        <v>6.916</v>
      </c>
      <c r="H26" s="105"/>
    </row>
    <row r="27" spans="1:8" ht="47.25">
      <c r="A27" s="46" t="s">
        <v>63</v>
      </c>
      <c r="B27" s="71" t="s">
        <v>206</v>
      </c>
      <c r="C27" s="66"/>
      <c r="D27" s="71">
        <f>D28</f>
        <v>2875</v>
      </c>
      <c r="E27" s="71">
        <f>E28</f>
        <v>0</v>
      </c>
      <c r="F27" s="71">
        <f>F28</f>
        <v>2875</v>
      </c>
      <c r="G27" s="71">
        <f>G28</f>
        <v>0</v>
      </c>
      <c r="H27" s="71">
        <f>H28</f>
        <v>0</v>
      </c>
    </row>
    <row r="28" spans="1:8" ht="31.5">
      <c r="A28" s="46" t="s">
        <v>136</v>
      </c>
      <c r="B28" s="71" t="s">
        <v>206</v>
      </c>
      <c r="C28" s="66" t="s">
        <v>137</v>
      </c>
      <c r="D28" s="71">
        <v>2875</v>
      </c>
      <c r="E28" s="38"/>
      <c r="F28" s="38">
        <v>2875</v>
      </c>
      <c r="G28" s="38"/>
      <c r="H28" s="105"/>
    </row>
    <row r="29" spans="1:8" ht="47.25">
      <c r="A29" s="46" t="s">
        <v>781</v>
      </c>
      <c r="B29" s="71" t="s">
        <v>772</v>
      </c>
      <c r="C29" s="66"/>
      <c r="D29" s="71">
        <f>D30</f>
        <v>-441.411</v>
      </c>
      <c r="E29" s="71">
        <f>E30</f>
        <v>0</v>
      </c>
      <c r="F29" s="71">
        <f>F30</f>
        <v>0</v>
      </c>
      <c r="G29" s="71">
        <f>G30</f>
        <v>-441.411</v>
      </c>
      <c r="H29" s="71">
        <f>H30</f>
        <v>0</v>
      </c>
    </row>
    <row r="30" spans="1:8" ht="31.5">
      <c r="A30" s="46" t="s">
        <v>136</v>
      </c>
      <c r="B30" s="71" t="s">
        <v>772</v>
      </c>
      <c r="C30" s="75">
        <v>600</v>
      </c>
      <c r="D30" s="71">
        <v>-441.411</v>
      </c>
      <c r="E30" s="71"/>
      <c r="F30" s="71"/>
      <c r="G30" s="71">
        <v>-441.411</v>
      </c>
      <c r="H30" s="105"/>
    </row>
    <row r="31" spans="1:8" s="45" customFormat="1" ht="31.5">
      <c r="A31" s="46" t="s">
        <v>375</v>
      </c>
      <c r="B31" s="71" t="s">
        <v>208</v>
      </c>
      <c r="C31" s="66"/>
      <c r="D31" s="71">
        <f>D32+D34+D36+D38+D40+D42+D44</f>
        <v>7391</v>
      </c>
      <c r="E31" s="71">
        <f>E32+E34+E36+E38+E40+E42+E44</f>
        <v>592</v>
      </c>
      <c r="F31" s="71">
        <f>F32+F34+F36+F38+F40+F42+F44</f>
        <v>3299</v>
      </c>
      <c r="G31" s="71">
        <f>G32+G34+G36+G38+G40+G42+G44</f>
        <v>3500</v>
      </c>
      <c r="H31" s="71">
        <f>H32+H34+H36+H38+H40+H42+H44</f>
        <v>0</v>
      </c>
    </row>
    <row r="32" spans="1:8" ht="141.75" hidden="1">
      <c r="A32" s="46" t="s">
        <v>65</v>
      </c>
      <c r="B32" s="71" t="s">
        <v>209</v>
      </c>
      <c r="C32" s="66"/>
      <c r="D32" s="71">
        <f>D33</f>
        <v>0</v>
      </c>
      <c r="E32" s="71">
        <f>E33</f>
        <v>0</v>
      </c>
      <c r="F32" s="71">
        <f>F33</f>
        <v>0</v>
      </c>
      <c r="G32" s="71">
        <f>G33</f>
        <v>0</v>
      </c>
      <c r="H32" s="105"/>
    </row>
    <row r="33" spans="1:8" ht="31.5" hidden="1">
      <c r="A33" s="46" t="s">
        <v>136</v>
      </c>
      <c r="B33" s="71" t="s">
        <v>209</v>
      </c>
      <c r="C33" s="66" t="s">
        <v>137</v>
      </c>
      <c r="D33" s="71"/>
      <c r="E33" s="38"/>
      <c r="F33" s="38"/>
      <c r="G33" s="38"/>
      <c r="H33" s="105"/>
    </row>
    <row r="34" spans="1:8" ht="157.5" hidden="1">
      <c r="A34" s="46" t="s">
        <v>151</v>
      </c>
      <c r="B34" s="71" t="s">
        <v>210</v>
      </c>
      <c r="C34" s="66"/>
      <c r="D34" s="71">
        <f>D35</f>
        <v>0</v>
      </c>
      <c r="E34" s="71">
        <f>E35</f>
        <v>0</v>
      </c>
      <c r="F34" s="71">
        <f>F35</f>
        <v>0</v>
      </c>
      <c r="G34" s="71">
        <f>G35</f>
        <v>0</v>
      </c>
      <c r="H34" s="105"/>
    </row>
    <row r="35" spans="1:8" ht="31.5" hidden="1">
      <c r="A35" s="46" t="s">
        <v>136</v>
      </c>
      <c r="B35" s="71" t="s">
        <v>210</v>
      </c>
      <c r="C35" s="66" t="s">
        <v>137</v>
      </c>
      <c r="D35" s="71"/>
      <c r="E35" s="38"/>
      <c r="F35" s="38"/>
      <c r="G35" s="38"/>
      <c r="H35" s="105"/>
    </row>
    <row r="36" spans="1:8" ht="110.25" hidden="1">
      <c r="A36" s="46" t="s">
        <v>188</v>
      </c>
      <c r="B36" s="71" t="s">
        <v>211</v>
      </c>
      <c r="C36" s="66"/>
      <c r="D36" s="71">
        <f>D37</f>
        <v>0</v>
      </c>
      <c r="E36" s="71">
        <f>E37</f>
        <v>0</v>
      </c>
      <c r="F36" s="71">
        <f>F37</f>
        <v>0</v>
      </c>
      <c r="G36" s="71">
        <f>G37</f>
        <v>0</v>
      </c>
      <c r="H36" s="105"/>
    </row>
    <row r="37" spans="1:8" ht="31.5" hidden="1">
      <c r="A37" s="46" t="s">
        <v>136</v>
      </c>
      <c r="B37" s="71" t="s">
        <v>211</v>
      </c>
      <c r="C37" s="66" t="s">
        <v>137</v>
      </c>
      <c r="D37" s="71"/>
      <c r="E37" s="38"/>
      <c r="F37" s="38"/>
      <c r="G37" s="38"/>
      <c r="H37" s="105"/>
    </row>
    <row r="38" spans="1:8" ht="31.5">
      <c r="A38" s="46" t="s">
        <v>138</v>
      </c>
      <c r="B38" s="71" t="s">
        <v>212</v>
      </c>
      <c r="C38" s="66"/>
      <c r="D38" s="71">
        <f>D39</f>
        <v>4045.6</v>
      </c>
      <c r="E38" s="71">
        <f>E39</f>
        <v>592</v>
      </c>
      <c r="F38" s="71">
        <f>F39</f>
        <v>0</v>
      </c>
      <c r="G38" s="71">
        <f>G39</f>
        <v>3453.6</v>
      </c>
      <c r="H38" s="71">
        <f>H39</f>
        <v>0</v>
      </c>
    </row>
    <row r="39" spans="1:8" ht="31.5">
      <c r="A39" s="46" t="s">
        <v>136</v>
      </c>
      <c r="B39" s="71" t="s">
        <v>212</v>
      </c>
      <c r="C39" s="66" t="s">
        <v>137</v>
      </c>
      <c r="D39" s="71">
        <f>592-46.4+3500</f>
        <v>4045.6</v>
      </c>
      <c r="E39" s="38">
        <v>592</v>
      </c>
      <c r="F39" s="38"/>
      <c r="G39" s="38">
        <f>-46.4+3500</f>
        <v>3453.6</v>
      </c>
      <c r="H39" s="105"/>
    </row>
    <row r="40" spans="1:8" ht="47.25">
      <c r="A40" s="46" t="s">
        <v>63</v>
      </c>
      <c r="B40" s="71" t="s">
        <v>213</v>
      </c>
      <c r="C40" s="66"/>
      <c r="D40" s="71">
        <f>D41</f>
        <v>3299</v>
      </c>
      <c r="E40" s="71">
        <f>E41</f>
        <v>0</v>
      </c>
      <c r="F40" s="71">
        <f>F41</f>
        <v>3299</v>
      </c>
      <c r="G40" s="71">
        <f>G41</f>
        <v>0</v>
      </c>
      <c r="H40" s="71">
        <f>H41</f>
        <v>0</v>
      </c>
    </row>
    <row r="41" spans="1:8" ht="31.5">
      <c r="A41" s="46" t="s">
        <v>136</v>
      </c>
      <c r="B41" s="71" t="s">
        <v>213</v>
      </c>
      <c r="C41" s="66" t="s">
        <v>137</v>
      </c>
      <c r="D41" s="71">
        <v>3299</v>
      </c>
      <c r="E41" s="38"/>
      <c r="F41" s="38">
        <v>3299</v>
      </c>
      <c r="G41" s="38"/>
      <c r="H41" s="105"/>
    </row>
    <row r="42" spans="1:8" ht="31.5" hidden="1">
      <c r="A42" s="46" t="s">
        <v>799</v>
      </c>
      <c r="B42" s="71" t="s">
        <v>808</v>
      </c>
      <c r="C42" s="66"/>
      <c r="D42" s="71">
        <f>D43</f>
        <v>0</v>
      </c>
      <c r="E42" s="71">
        <f>E43</f>
        <v>0</v>
      </c>
      <c r="F42" s="71">
        <f>F43</f>
        <v>0</v>
      </c>
      <c r="G42" s="71">
        <f>G43</f>
        <v>0</v>
      </c>
      <c r="H42" s="105"/>
    </row>
    <row r="43" spans="1:8" ht="31.5" hidden="1">
      <c r="A43" s="46" t="s">
        <v>136</v>
      </c>
      <c r="B43" s="71" t="s">
        <v>808</v>
      </c>
      <c r="C43" s="47">
        <v>600</v>
      </c>
      <c r="D43" s="71"/>
      <c r="E43" s="71"/>
      <c r="F43" s="71"/>
      <c r="G43" s="71"/>
      <c r="H43" s="105"/>
    </row>
    <row r="44" spans="1:8" ht="47.25">
      <c r="A44" s="46" t="s">
        <v>869</v>
      </c>
      <c r="B44" s="71" t="s">
        <v>868</v>
      </c>
      <c r="C44" s="47"/>
      <c r="D44" s="71">
        <f>D45</f>
        <v>46.4</v>
      </c>
      <c r="E44" s="71">
        <f>E45</f>
        <v>0</v>
      </c>
      <c r="F44" s="71">
        <f>F45</f>
        <v>0</v>
      </c>
      <c r="G44" s="71">
        <f>G45</f>
        <v>46.4</v>
      </c>
      <c r="H44" s="71">
        <f>H45</f>
        <v>0</v>
      </c>
    </row>
    <row r="45" spans="1:8" ht="31.5">
      <c r="A45" s="46" t="s">
        <v>136</v>
      </c>
      <c r="B45" s="71" t="s">
        <v>868</v>
      </c>
      <c r="C45" s="47" t="s">
        <v>137</v>
      </c>
      <c r="D45" s="71">
        <v>46.4</v>
      </c>
      <c r="E45" s="71"/>
      <c r="F45" s="71"/>
      <c r="G45" s="71">
        <v>46.4</v>
      </c>
      <c r="H45" s="105"/>
    </row>
    <row r="46" spans="1:8" s="45" customFormat="1" ht="31.5">
      <c r="A46" s="46" t="s">
        <v>214</v>
      </c>
      <c r="B46" s="71" t="s">
        <v>215</v>
      </c>
      <c r="C46" s="66"/>
      <c r="D46" s="71">
        <f>D47</f>
        <v>603</v>
      </c>
      <c r="E46" s="71">
        <f aca="true" t="shared" si="0" ref="E46:H47">E47</f>
        <v>603</v>
      </c>
      <c r="F46" s="71">
        <f t="shared" si="0"/>
        <v>0</v>
      </c>
      <c r="G46" s="71">
        <f t="shared" si="0"/>
        <v>0</v>
      </c>
      <c r="H46" s="71">
        <f t="shared" si="0"/>
        <v>0</v>
      </c>
    </row>
    <row r="47" spans="1:8" ht="15.75">
      <c r="A47" s="46" t="s">
        <v>17</v>
      </c>
      <c r="B47" s="71" t="s">
        <v>216</v>
      </c>
      <c r="C47" s="66"/>
      <c r="D47" s="71">
        <f>D48</f>
        <v>603</v>
      </c>
      <c r="E47" s="71">
        <f t="shared" si="0"/>
        <v>603</v>
      </c>
      <c r="F47" s="71">
        <f t="shared" si="0"/>
        <v>0</v>
      </c>
      <c r="G47" s="71">
        <f t="shared" si="0"/>
        <v>0</v>
      </c>
      <c r="H47" s="71">
        <f t="shared" si="0"/>
        <v>0</v>
      </c>
    </row>
    <row r="48" spans="1:8" ht="31.5">
      <c r="A48" s="46" t="s">
        <v>136</v>
      </c>
      <c r="B48" s="71" t="s">
        <v>216</v>
      </c>
      <c r="C48" s="66" t="s">
        <v>137</v>
      </c>
      <c r="D48" s="71">
        <f>500+103</f>
        <v>603</v>
      </c>
      <c r="E48" s="38">
        <f>500+103</f>
        <v>603</v>
      </c>
      <c r="F48" s="38"/>
      <c r="G48" s="38"/>
      <c r="H48" s="105"/>
    </row>
    <row r="49" spans="1:8" ht="31.5" hidden="1">
      <c r="A49" s="46" t="s">
        <v>382</v>
      </c>
      <c r="B49" s="71" t="s">
        <v>218</v>
      </c>
      <c r="C49" s="66"/>
      <c r="D49" s="71">
        <f>D50+D56+D59+D53</f>
        <v>0</v>
      </c>
      <c r="E49" s="71">
        <f>E50+E56+E59+E53</f>
        <v>0</v>
      </c>
      <c r="F49" s="71">
        <f>F50+F56+F59+F53</f>
        <v>0</v>
      </c>
      <c r="G49" s="71">
        <f>G50+G56+G59+G53</f>
        <v>0</v>
      </c>
      <c r="H49" s="105"/>
    </row>
    <row r="50" spans="1:8" ht="15.75" hidden="1">
      <c r="A50" s="46" t="s">
        <v>43</v>
      </c>
      <c r="B50" s="71" t="s">
        <v>350</v>
      </c>
      <c r="C50" s="66"/>
      <c r="D50" s="71">
        <f>D52+D51</f>
        <v>0</v>
      </c>
      <c r="E50" s="71">
        <f>E52+E51</f>
        <v>0</v>
      </c>
      <c r="F50" s="71">
        <f>F52+F51</f>
        <v>0</v>
      </c>
      <c r="G50" s="71">
        <f>G52+G51</f>
        <v>0</v>
      </c>
      <c r="H50" s="105"/>
    </row>
    <row r="51" spans="1:8" ht="15.75" hidden="1">
      <c r="A51" s="46" t="s">
        <v>141</v>
      </c>
      <c r="B51" s="71" t="s">
        <v>350</v>
      </c>
      <c r="C51" s="75">
        <v>300</v>
      </c>
      <c r="D51" s="71"/>
      <c r="E51" s="71"/>
      <c r="F51" s="71"/>
      <c r="G51" s="71"/>
      <c r="H51" s="105"/>
    </row>
    <row r="52" spans="1:8" ht="31.5" hidden="1">
      <c r="A52" s="46" t="s">
        <v>136</v>
      </c>
      <c r="B52" s="71" t="s">
        <v>350</v>
      </c>
      <c r="C52" s="66" t="s">
        <v>137</v>
      </c>
      <c r="D52" s="71"/>
      <c r="E52" s="38"/>
      <c r="F52" s="38"/>
      <c r="G52" s="38"/>
      <c r="H52" s="105"/>
    </row>
    <row r="53" spans="1:8" ht="15.75" hidden="1">
      <c r="A53" s="46" t="s">
        <v>818</v>
      </c>
      <c r="B53" s="71" t="s">
        <v>817</v>
      </c>
      <c r="C53" s="66"/>
      <c r="D53" s="71">
        <f>D54+D55</f>
        <v>0</v>
      </c>
      <c r="E53" s="71">
        <f>E54+E55</f>
        <v>0</v>
      </c>
      <c r="F53" s="71">
        <f>F54+F55</f>
        <v>0</v>
      </c>
      <c r="G53" s="71">
        <f>G54+G55</f>
        <v>0</v>
      </c>
      <c r="H53" s="105"/>
    </row>
    <row r="54" spans="1:8" ht="31.5" hidden="1">
      <c r="A54" s="46" t="s">
        <v>178</v>
      </c>
      <c r="B54" s="71" t="s">
        <v>817</v>
      </c>
      <c r="C54" s="75">
        <v>400</v>
      </c>
      <c r="D54" s="71"/>
      <c r="E54" s="71"/>
      <c r="F54" s="71"/>
      <c r="G54" s="71"/>
      <c r="H54" s="105"/>
    </row>
    <row r="55" spans="1:8" ht="31.5" hidden="1">
      <c r="A55" s="46" t="s">
        <v>136</v>
      </c>
      <c r="B55" s="71" t="s">
        <v>817</v>
      </c>
      <c r="C55" s="75">
        <v>600</v>
      </c>
      <c r="D55" s="71"/>
      <c r="E55" s="71"/>
      <c r="F55" s="71"/>
      <c r="G55" s="71"/>
      <c r="H55" s="105"/>
    </row>
    <row r="56" spans="1:8" ht="47.25" hidden="1">
      <c r="A56" s="46" t="s">
        <v>153</v>
      </c>
      <c r="B56" s="71" t="s">
        <v>351</v>
      </c>
      <c r="C56" s="66"/>
      <c r="D56" s="71">
        <f>D58+D57</f>
        <v>0</v>
      </c>
      <c r="E56" s="71">
        <f>E58+E57</f>
        <v>0</v>
      </c>
      <c r="F56" s="71">
        <f>F58+F57</f>
        <v>0</v>
      </c>
      <c r="G56" s="71">
        <f>G58+G57</f>
        <v>0</v>
      </c>
      <c r="H56" s="105"/>
    </row>
    <row r="57" spans="1:8" ht="15.75" hidden="1">
      <c r="A57" s="46" t="s">
        <v>141</v>
      </c>
      <c r="B57" s="71" t="s">
        <v>351</v>
      </c>
      <c r="C57" s="75">
        <v>300</v>
      </c>
      <c r="D57" s="71"/>
      <c r="E57" s="71"/>
      <c r="F57" s="71"/>
      <c r="G57" s="71"/>
      <c r="H57" s="105"/>
    </row>
    <row r="58" spans="1:8" ht="31.5" hidden="1">
      <c r="A58" s="46" t="s">
        <v>136</v>
      </c>
      <c r="B58" s="71" t="s">
        <v>351</v>
      </c>
      <c r="C58" s="66" t="s">
        <v>137</v>
      </c>
      <c r="D58" s="71"/>
      <c r="E58" s="38"/>
      <c r="F58" s="38"/>
      <c r="G58" s="38"/>
      <c r="H58" s="105"/>
    </row>
    <row r="59" spans="1:8" ht="31.5" hidden="1">
      <c r="A59" s="46" t="s">
        <v>154</v>
      </c>
      <c r="B59" s="71" t="s">
        <v>352</v>
      </c>
      <c r="C59" s="66"/>
      <c r="D59" s="71">
        <f>D60</f>
        <v>0</v>
      </c>
      <c r="E59" s="71">
        <f>E60</f>
        <v>0</v>
      </c>
      <c r="F59" s="71">
        <f>F60</f>
        <v>0</v>
      </c>
      <c r="G59" s="71">
        <f>G60</f>
        <v>0</v>
      </c>
      <c r="H59" s="105"/>
    </row>
    <row r="60" spans="1:8" ht="31.5" hidden="1">
      <c r="A60" s="46" t="s">
        <v>136</v>
      </c>
      <c r="B60" s="71" t="s">
        <v>352</v>
      </c>
      <c r="C60" s="66" t="s">
        <v>137</v>
      </c>
      <c r="D60" s="71"/>
      <c r="E60" s="38"/>
      <c r="F60" s="38"/>
      <c r="G60" s="38"/>
      <c r="H60" s="105"/>
    </row>
    <row r="61" spans="1:8" ht="31.5">
      <c r="A61" s="46" t="s">
        <v>376</v>
      </c>
      <c r="B61" s="71" t="s">
        <v>220</v>
      </c>
      <c r="C61" s="66"/>
      <c r="D61" s="71">
        <f>D62</f>
        <v>500</v>
      </c>
      <c r="E61" s="71">
        <f>E62</f>
        <v>0</v>
      </c>
      <c r="F61" s="71">
        <f>F62</f>
        <v>0</v>
      </c>
      <c r="G61" s="71">
        <f>G62</f>
        <v>500</v>
      </c>
      <c r="H61" s="71">
        <f>H62</f>
        <v>0</v>
      </c>
    </row>
    <row r="62" spans="1:8" ht="15.75">
      <c r="A62" s="46" t="s">
        <v>110</v>
      </c>
      <c r="B62" s="71" t="s">
        <v>353</v>
      </c>
      <c r="C62" s="66"/>
      <c r="D62" s="71">
        <f>D63+D64</f>
        <v>500</v>
      </c>
      <c r="E62" s="71">
        <f>E63+E64</f>
        <v>0</v>
      </c>
      <c r="F62" s="71">
        <f>F63+F64</f>
        <v>0</v>
      </c>
      <c r="G62" s="71">
        <f>G63+G64</f>
        <v>500</v>
      </c>
      <c r="H62" s="71">
        <f>H63+H64</f>
        <v>0</v>
      </c>
    </row>
    <row r="63" spans="1:8" ht="47.25">
      <c r="A63" s="46" t="s">
        <v>127</v>
      </c>
      <c r="B63" s="71" t="s">
        <v>353</v>
      </c>
      <c r="C63" s="66" t="s">
        <v>128</v>
      </c>
      <c r="D63" s="71">
        <v>-90</v>
      </c>
      <c r="E63" s="38"/>
      <c r="F63" s="38"/>
      <c r="G63" s="38">
        <v>-90</v>
      </c>
      <c r="H63" s="105"/>
    </row>
    <row r="64" spans="1:8" ht="31.5">
      <c r="A64" s="46" t="s">
        <v>169</v>
      </c>
      <c r="B64" s="71" t="s">
        <v>353</v>
      </c>
      <c r="C64" s="66" t="s">
        <v>129</v>
      </c>
      <c r="D64" s="71">
        <v>590</v>
      </c>
      <c r="E64" s="38"/>
      <c r="F64" s="38"/>
      <c r="G64" s="38">
        <v>590</v>
      </c>
      <c r="H64" s="105"/>
    </row>
    <row r="65" spans="1:8" ht="31.5" hidden="1">
      <c r="A65" s="46" t="s">
        <v>335</v>
      </c>
      <c r="B65" s="71" t="s">
        <v>222</v>
      </c>
      <c r="C65" s="66"/>
      <c r="D65" s="71">
        <f>D66</f>
        <v>0</v>
      </c>
      <c r="E65" s="71">
        <f>E66</f>
        <v>0</v>
      </c>
      <c r="F65" s="71">
        <f>F66</f>
        <v>0</v>
      </c>
      <c r="G65" s="71">
        <f>G66</f>
        <v>0</v>
      </c>
      <c r="H65" s="105"/>
    </row>
    <row r="66" spans="1:8" ht="15.75" hidden="1">
      <c r="A66" s="46" t="s">
        <v>145</v>
      </c>
      <c r="B66" s="71" t="s">
        <v>354</v>
      </c>
      <c r="C66" s="66"/>
      <c r="D66" s="71">
        <f>D67+D68</f>
        <v>0</v>
      </c>
      <c r="E66" s="71">
        <f>E67+E68</f>
        <v>0</v>
      </c>
      <c r="F66" s="71">
        <f>F67+F68</f>
        <v>0</v>
      </c>
      <c r="G66" s="71">
        <f>G67+G68</f>
        <v>0</v>
      </c>
      <c r="H66" s="105"/>
    </row>
    <row r="67" spans="1:8" ht="47.25" hidden="1">
      <c r="A67" s="46" t="s">
        <v>127</v>
      </c>
      <c r="B67" s="71" t="s">
        <v>354</v>
      </c>
      <c r="C67" s="66" t="s">
        <v>128</v>
      </c>
      <c r="D67" s="71"/>
      <c r="E67" s="38"/>
      <c r="F67" s="38"/>
      <c r="G67" s="38"/>
      <c r="H67" s="105"/>
    </row>
    <row r="68" spans="1:8" ht="31.5" hidden="1">
      <c r="A68" s="46" t="s">
        <v>169</v>
      </c>
      <c r="B68" s="71" t="s">
        <v>354</v>
      </c>
      <c r="C68" s="66" t="s">
        <v>129</v>
      </c>
      <c r="D68" s="71"/>
      <c r="E68" s="38"/>
      <c r="F68" s="38"/>
      <c r="G68" s="38"/>
      <c r="H68" s="105"/>
    </row>
    <row r="69" spans="1:8" ht="31.5">
      <c r="A69" s="46" t="s">
        <v>226</v>
      </c>
      <c r="B69" s="71" t="s">
        <v>224</v>
      </c>
      <c r="C69" s="66"/>
      <c r="D69" s="71">
        <f>D70</f>
        <v>450</v>
      </c>
      <c r="E69" s="71">
        <f>E70</f>
        <v>450</v>
      </c>
      <c r="F69" s="71">
        <f>F70</f>
        <v>0</v>
      </c>
      <c r="G69" s="71">
        <f>G70</f>
        <v>0</v>
      </c>
      <c r="H69" s="71">
        <f>H70</f>
        <v>0</v>
      </c>
    </row>
    <row r="70" spans="1:8" ht="47.25">
      <c r="A70" s="46" t="s">
        <v>41</v>
      </c>
      <c r="B70" s="71" t="s">
        <v>355</v>
      </c>
      <c r="C70" s="66"/>
      <c r="D70" s="71">
        <f>D71+D72+D73</f>
        <v>450</v>
      </c>
      <c r="E70" s="71">
        <f>E71+E72+E73</f>
        <v>450</v>
      </c>
      <c r="F70" s="71">
        <f>F71+F72+F73</f>
        <v>0</v>
      </c>
      <c r="G70" s="71">
        <f>G71+G72+G73</f>
        <v>0</v>
      </c>
      <c r="H70" s="71">
        <f>H71+H72+H73</f>
        <v>0</v>
      </c>
    </row>
    <row r="71" spans="1:8" ht="47.25" hidden="1">
      <c r="A71" s="46" t="s">
        <v>127</v>
      </c>
      <c r="B71" s="71" t="s">
        <v>355</v>
      </c>
      <c r="C71" s="66" t="s">
        <v>128</v>
      </c>
      <c r="D71" s="71"/>
      <c r="E71" s="38"/>
      <c r="F71" s="38"/>
      <c r="G71" s="38"/>
      <c r="H71" s="105"/>
    </row>
    <row r="72" spans="1:8" ht="31.5">
      <c r="A72" s="46" t="s">
        <v>169</v>
      </c>
      <c r="B72" s="71" t="s">
        <v>355</v>
      </c>
      <c r="C72" s="66" t="s">
        <v>129</v>
      </c>
      <c r="D72" s="71">
        <v>450</v>
      </c>
      <c r="E72" s="38">
        <v>450</v>
      </c>
      <c r="F72" s="38"/>
      <c r="G72" s="38"/>
      <c r="H72" s="105"/>
    </row>
    <row r="73" spans="1:8" ht="15.75" hidden="1">
      <c r="A73" s="46" t="s">
        <v>130</v>
      </c>
      <c r="B73" s="71" t="s">
        <v>355</v>
      </c>
      <c r="C73" s="66" t="s">
        <v>131</v>
      </c>
      <c r="D73" s="71"/>
      <c r="E73" s="38"/>
      <c r="F73" s="38"/>
      <c r="G73" s="38"/>
      <c r="H73" s="105"/>
    </row>
    <row r="74" spans="1:8" ht="47.25">
      <c r="A74" s="46" t="s">
        <v>377</v>
      </c>
      <c r="B74" s="71" t="s">
        <v>225</v>
      </c>
      <c r="C74" s="66"/>
      <c r="D74" s="71">
        <f>D75+D77+D79+D81+D83+D85+D87</f>
        <v>-3622.67554</v>
      </c>
      <c r="E74" s="71">
        <f>E75+E77+E79+E81+E83+E85+E87</f>
        <v>0</v>
      </c>
      <c r="F74" s="71">
        <f>F75+F77+F79+F81+F83+F85+F87</f>
        <v>377.32446</v>
      </c>
      <c r="G74" s="71">
        <f>G75+G77+G79+G81+G83+G85+G87</f>
        <v>-4000</v>
      </c>
      <c r="H74" s="71">
        <f>H75+H77+H79+H81+H83+H85+H87</f>
        <v>0</v>
      </c>
    </row>
    <row r="75" spans="1:8" ht="15.75" hidden="1">
      <c r="A75" s="46" t="s">
        <v>185</v>
      </c>
      <c r="B75" s="71" t="s">
        <v>419</v>
      </c>
      <c r="C75" s="66"/>
      <c r="D75" s="71">
        <f>D76</f>
        <v>0</v>
      </c>
      <c r="E75" s="71">
        <f>E76</f>
        <v>0</v>
      </c>
      <c r="F75" s="71">
        <f>F76</f>
        <v>0</v>
      </c>
      <c r="G75" s="71">
        <f>G76</f>
        <v>0</v>
      </c>
      <c r="H75" s="105"/>
    </row>
    <row r="76" spans="1:8" ht="31.5" hidden="1">
      <c r="A76" s="46" t="s">
        <v>136</v>
      </c>
      <c r="B76" s="71" t="s">
        <v>419</v>
      </c>
      <c r="C76" s="66" t="s">
        <v>137</v>
      </c>
      <c r="D76" s="71"/>
      <c r="E76" s="38"/>
      <c r="F76" s="38"/>
      <c r="G76" s="38"/>
      <c r="H76" s="105"/>
    </row>
    <row r="77" spans="1:8" ht="15.75">
      <c r="A77" s="46" t="s">
        <v>186</v>
      </c>
      <c r="B77" s="71" t="s">
        <v>420</v>
      </c>
      <c r="C77" s="66"/>
      <c r="D77" s="71">
        <f>D78</f>
        <v>-4000</v>
      </c>
      <c r="E77" s="71">
        <f>E78</f>
        <v>0</v>
      </c>
      <c r="F77" s="71">
        <f>F78</f>
        <v>0</v>
      </c>
      <c r="G77" s="71">
        <f>G78</f>
        <v>-4000</v>
      </c>
      <c r="H77" s="71">
        <f>H78</f>
        <v>0</v>
      </c>
    </row>
    <row r="78" spans="1:8" ht="31.5">
      <c r="A78" s="46" t="s">
        <v>136</v>
      </c>
      <c r="B78" s="71" t="s">
        <v>420</v>
      </c>
      <c r="C78" s="66" t="s">
        <v>137</v>
      </c>
      <c r="D78" s="71">
        <v>-4000</v>
      </c>
      <c r="E78" s="38"/>
      <c r="F78" s="38"/>
      <c r="G78" s="38">
        <v>-4000</v>
      </c>
      <c r="H78" s="105"/>
    </row>
    <row r="79" spans="1:8" ht="78.75" hidden="1">
      <c r="A79" s="46" t="s">
        <v>122</v>
      </c>
      <c r="B79" s="71" t="s">
        <v>356</v>
      </c>
      <c r="C79" s="66"/>
      <c r="D79" s="71">
        <f>D80</f>
        <v>0</v>
      </c>
      <c r="E79" s="71">
        <f>E80</f>
        <v>0</v>
      </c>
      <c r="F79" s="71">
        <f>F80</f>
        <v>0</v>
      </c>
      <c r="G79" s="71">
        <f>G80</f>
        <v>0</v>
      </c>
      <c r="H79" s="105"/>
    </row>
    <row r="80" spans="1:8" ht="31.5" hidden="1">
      <c r="A80" s="46" t="s">
        <v>136</v>
      </c>
      <c r="B80" s="71" t="s">
        <v>356</v>
      </c>
      <c r="C80" s="66" t="s">
        <v>137</v>
      </c>
      <c r="D80" s="71"/>
      <c r="E80" s="38"/>
      <c r="F80" s="38"/>
      <c r="G80" s="38"/>
      <c r="H80" s="105"/>
    </row>
    <row r="81" spans="1:8" ht="47.25" hidden="1">
      <c r="A81" s="46" t="s">
        <v>156</v>
      </c>
      <c r="B81" s="71" t="s">
        <v>357</v>
      </c>
      <c r="C81" s="66"/>
      <c r="D81" s="71">
        <f>D82</f>
        <v>0</v>
      </c>
      <c r="E81" s="71">
        <f>E82</f>
        <v>0</v>
      </c>
      <c r="F81" s="71">
        <f>F82</f>
        <v>0</v>
      </c>
      <c r="G81" s="71">
        <f>G82</f>
        <v>0</v>
      </c>
      <c r="H81" s="105"/>
    </row>
    <row r="82" spans="1:8" ht="31.5" hidden="1">
      <c r="A82" s="46" t="s">
        <v>136</v>
      </c>
      <c r="B82" s="71" t="s">
        <v>357</v>
      </c>
      <c r="C82" s="66" t="s">
        <v>137</v>
      </c>
      <c r="D82" s="71"/>
      <c r="E82" s="38"/>
      <c r="F82" s="38"/>
      <c r="G82" s="38"/>
      <c r="H82" s="105"/>
    </row>
    <row r="83" spans="1:8" ht="63" hidden="1">
      <c r="A83" s="46" t="s">
        <v>155</v>
      </c>
      <c r="B83" s="71" t="s">
        <v>358</v>
      </c>
      <c r="C83" s="66"/>
      <c r="D83" s="71">
        <f>D84</f>
        <v>0</v>
      </c>
      <c r="E83" s="71">
        <f>E84</f>
        <v>0</v>
      </c>
      <c r="F83" s="71">
        <f>F84</f>
        <v>0</v>
      </c>
      <c r="G83" s="71">
        <f>G84</f>
        <v>0</v>
      </c>
      <c r="H83" s="105"/>
    </row>
    <row r="84" spans="1:8" ht="31.5" hidden="1">
      <c r="A84" s="46" t="s">
        <v>136</v>
      </c>
      <c r="B84" s="71" t="s">
        <v>358</v>
      </c>
      <c r="C84" s="66" t="s">
        <v>137</v>
      </c>
      <c r="D84" s="71"/>
      <c r="E84" s="38"/>
      <c r="F84" s="38"/>
      <c r="G84" s="38"/>
      <c r="H84" s="105"/>
    </row>
    <row r="85" spans="1:8" ht="110.25" hidden="1">
      <c r="A85" s="46" t="s">
        <v>66</v>
      </c>
      <c r="B85" s="71" t="s">
        <v>359</v>
      </c>
      <c r="C85" s="66"/>
      <c r="D85" s="71">
        <f>D86</f>
        <v>0</v>
      </c>
      <c r="E85" s="71">
        <f>E86</f>
        <v>0</v>
      </c>
      <c r="F85" s="71">
        <f>F86</f>
        <v>0</v>
      </c>
      <c r="G85" s="71">
        <f>G86</f>
        <v>0</v>
      </c>
      <c r="H85" s="105"/>
    </row>
    <row r="86" spans="1:8" ht="15.75" hidden="1">
      <c r="A86" s="46" t="s">
        <v>141</v>
      </c>
      <c r="B86" s="71" t="s">
        <v>359</v>
      </c>
      <c r="C86" s="66" t="s">
        <v>140</v>
      </c>
      <c r="D86" s="71"/>
      <c r="E86" s="38"/>
      <c r="F86" s="38"/>
      <c r="G86" s="38"/>
      <c r="H86" s="105"/>
    </row>
    <row r="87" spans="1:8" ht="31.5">
      <c r="A87" s="46" t="s">
        <v>849</v>
      </c>
      <c r="B87" s="71" t="s">
        <v>848</v>
      </c>
      <c r="C87" s="66"/>
      <c r="D87" s="71">
        <f>D88</f>
        <v>377.32446</v>
      </c>
      <c r="E87" s="71">
        <f>E88</f>
        <v>0</v>
      </c>
      <c r="F87" s="71">
        <f>F88</f>
        <v>377.32446</v>
      </c>
      <c r="G87" s="71">
        <f>G88</f>
        <v>0</v>
      </c>
      <c r="H87" s="71">
        <f>H88</f>
        <v>0</v>
      </c>
    </row>
    <row r="88" spans="1:8" ht="31.5">
      <c r="A88" s="46" t="s">
        <v>136</v>
      </c>
      <c r="B88" s="71" t="s">
        <v>848</v>
      </c>
      <c r="C88" s="75">
        <v>600</v>
      </c>
      <c r="D88" s="71">
        <v>377.32446</v>
      </c>
      <c r="E88" s="71"/>
      <c r="F88" s="71">
        <v>377.32446</v>
      </c>
      <c r="G88" s="71"/>
      <c r="H88" s="105"/>
    </row>
    <row r="89" spans="1:8" ht="47.25">
      <c r="A89" s="46" t="s">
        <v>378</v>
      </c>
      <c r="B89" s="71" t="s">
        <v>227</v>
      </c>
      <c r="C89" s="66"/>
      <c r="D89" s="71">
        <f>D90+D92+D94+D96+D98+D100+D102</f>
        <v>1897.7999999999997</v>
      </c>
      <c r="E89" s="71">
        <f>E90+E92+E94+E96+E98+E100+E102</f>
        <v>0</v>
      </c>
      <c r="F89" s="71">
        <f>F90+F92+F94+F96+F98+F100+F102</f>
        <v>1897.7999999999997</v>
      </c>
      <c r="G89" s="71">
        <f>G90+G92+G94+G96+G98+G100+G102</f>
        <v>0</v>
      </c>
      <c r="H89" s="71">
        <f>H90+H92+H94+H96+H98+H100+H102</f>
        <v>0</v>
      </c>
    </row>
    <row r="90" spans="1:8" ht="31.5" hidden="1">
      <c r="A90" s="46" t="s">
        <v>23</v>
      </c>
      <c r="B90" s="71" t="s">
        <v>373</v>
      </c>
      <c r="C90" s="66"/>
      <c r="D90" s="71">
        <f>D91</f>
        <v>0</v>
      </c>
      <c r="E90" s="71">
        <f>E91</f>
        <v>0</v>
      </c>
      <c r="F90" s="71">
        <f>F91</f>
        <v>0</v>
      </c>
      <c r="G90" s="71">
        <f>G91</f>
        <v>0</v>
      </c>
      <c r="H90" s="105"/>
    </row>
    <row r="91" spans="1:8" ht="31.5" hidden="1">
      <c r="A91" s="46" t="s">
        <v>169</v>
      </c>
      <c r="B91" s="71" t="s">
        <v>373</v>
      </c>
      <c r="C91" s="66" t="s">
        <v>129</v>
      </c>
      <c r="D91" s="71"/>
      <c r="E91" s="38"/>
      <c r="F91" s="38"/>
      <c r="G91" s="38"/>
      <c r="H91" s="105"/>
    </row>
    <row r="92" spans="1:8" ht="63">
      <c r="A92" s="46" t="s">
        <v>124</v>
      </c>
      <c r="B92" s="71" t="s">
        <v>360</v>
      </c>
      <c r="C92" s="66"/>
      <c r="D92" s="71">
        <f>D93</f>
        <v>870.8</v>
      </c>
      <c r="E92" s="71">
        <f>E93</f>
        <v>0</v>
      </c>
      <c r="F92" s="71">
        <f>F93</f>
        <v>870.8</v>
      </c>
      <c r="G92" s="71">
        <f>G93</f>
        <v>0</v>
      </c>
      <c r="H92" s="71">
        <f>H93</f>
        <v>0</v>
      </c>
    </row>
    <row r="93" spans="1:8" ht="15.75">
      <c r="A93" s="46" t="s">
        <v>141</v>
      </c>
      <c r="B93" s="71" t="s">
        <v>360</v>
      </c>
      <c r="C93" s="66" t="s">
        <v>140</v>
      </c>
      <c r="D93" s="71">
        <v>870.8</v>
      </c>
      <c r="E93" s="38"/>
      <c r="F93" s="38">
        <v>870.8</v>
      </c>
      <c r="G93" s="38"/>
      <c r="H93" s="105"/>
    </row>
    <row r="94" spans="1:8" ht="47.25">
      <c r="A94" s="46" t="s">
        <v>125</v>
      </c>
      <c r="B94" s="71" t="s">
        <v>361</v>
      </c>
      <c r="C94" s="66"/>
      <c r="D94" s="71">
        <f>D95</f>
        <v>1963.8</v>
      </c>
      <c r="E94" s="71">
        <f>E95</f>
        <v>0</v>
      </c>
      <c r="F94" s="71">
        <f>F95</f>
        <v>1963.8</v>
      </c>
      <c r="G94" s="71">
        <f>G95</f>
        <v>0</v>
      </c>
      <c r="H94" s="71">
        <f>H95</f>
        <v>0</v>
      </c>
    </row>
    <row r="95" spans="1:8" ht="15.75">
      <c r="A95" s="46" t="s">
        <v>141</v>
      </c>
      <c r="B95" s="71" t="s">
        <v>361</v>
      </c>
      <c r="C95" s="66" t="s">
        <v>140</v>
      </c>
      <c r="D95" s="71">
        <v>1963.8</v>
      </c>
      <c r="E95" s="38"/>
      <c r="F95" s="38">
        <v>1963.8</v>
      </c>
      <c r="G95" s="38"/>
      <c r="H95" s="105"/>
    </row>
    <row r="96" spans="1:8" ht="31.5">
      <c r="A96" s="46" t="s">
        <v>194</v>
      </c>
      <c r="B96" s="71" t="s">
        <v>362</v>
      </c>
      <c r="C96" s="66"/>
      <c r="D96" s="71">
        <f>D97</f>
        <v>-365.4</v>
      </c>
      <c r="E96" s="71">
        <f>E97</f>
        <v>0</v>
      </c>
      <c r="F96" s="71">
        <f>F97</f>
        <v>-365.4</v>
      </c>
      <c r="G96" s="71">
        <f>G97</f>
        <v>0</v>
      </c>
      <c r="H96" s="71">
        <f>H97</f>
        <v>0</v>
      </c>
    </row>
    <row r="97" spans="1:8" ht="15.75">
      <c r="A97" s="46" t="s">
        <v>141</v>
      </c>
      <c r="B97" s="71" t="s">
        <v>362</v>
      </c>
      <c r="C97" s="66" t="s">
        <v>140</v>
      </c>
      <c r="D97" s="71">
        <v>-365.4</v>
      </c>
      <c r="E97" s="38"/>
      <c r="F97" s="38">
        <v>-365.4</v>
      </c>
      <c r="G97" s="38"/>
      <c r="H97" s="105"/>
    </row>
    <row r="98" spans="1:8" ht="31.5">
      <c r="A98" s="46" t="s">
        <v>346</v>
      </c>
      <c r="B98" s="71" t="s">
        <v>363</v>
      </c>
      <c r="C98" s="66"/>
      <c r="D98" s="71">
        <f>D99</f>
        <v>-571.4</v>
      </c>
      <c r="E98" s="71">
        <f>E99</f>
        <v>0</v>
      </c>
      <c r="F98" s="71">
        <f>F99</f>
        <v>-571.4</v>
      </c>
      <c r="G98" s="71">
        <f>G99</f>
        <v>0</v>
      </c>
      <c r="H98" s="71">
        <f>H99</f>
        <v>0</v>
      </c>
    </row>
    <row r="99" spans="1:8" ht="15.75">
      <c r="A99" s="46" t="s">
        <v>141</v>
      </c>
      <c r="B99" s="71" t="s">
        <v>363</v>
      </c>
      <c r="C99" s="66" t="s">
        <v>140</v>
      </c>
      <c r="D99" s="71">
        <v>-571.4</v>
      </c>
      <c r="E99" s="38"/>
      <c r="F99" s="38">
        <v>-571.4</v>
      </c>
      <c r="G99" s="38"/>
      <c r="H99" s="105"/>
    </row>
    <row r="100" spans="1:8" ht="31.5" hidden="1">
      <c r="A100" s="46" t="s">
        <v>142</v>
      </c>
      <c r="B100" s="71" t="s">
        <v>364</v>
      </c>
      <c r="C100" s="66"/>
      <c r="D100" s="71">
        <f>D101</f>
        <v>0</v>
      </c>
      <c r="E100" s="71">
        <f>E101</f>
        <v>0</v>
      </c>
      <c r="F100" s="71">
        <f>F101</f>
        <v>0</v>
      </c>
      <c r="G100" s="71">
        <f>G101</f>
        <v>0</v>
      </c>
      <c r="H100" s="105"/>
    </row>
    <row r="101" spans="1:8" ht="15.75" hidden="1">
      <c r="A101" s="46" t="s">
        <v>141</v>
      </c>
      <c r="B101" s="71" t="s">
        <v>364</v>
      </c>
      <c r="C101" s="66" t="s">
        <v>140</v>
      </c>
      <c r="D101" s="71"/>
      <c r="E101" s="38"/>
      <c r="F101" s="38"/>
      <c r="G101" s="38"/>
      <c r="H101" s="105"/>
    </row>
    <row r="102" spans="1:8" ht="31.5" hidden="1">
      <c r="A102" s="46" t="s">
        <v>126</v>
      </c>
      <c r="B102" s="71" t="s">
        <v>365</v>
      </c>
      <c r="C102" s="66"/>
      <c r="D102" s="71">
        <f>D103</f>
        <v>0</v>
      </c>
      <c r="E102" s="71">
        <f>E103</f>
        <v>0</v>
      </c>
      <c r="F102" s="71">
        <f>F103</f>
        <v>0</v>
      </c>
      <c r="G102" s="71">
        <f>G103</f>
        <v>0</v>
      </c>
      <c r="H102" s="105"/>
    </row>
    <row r="103" spans="1:8" ht="15.75" hidden="1">
      <c r="A103" s="46" t="s">
        <v>141</v>
      </c>
      <c r="B103" s="71" t="s">
        <v>365</v>
      </c>
      <c r="C103" s="66" t="s">
        <v>140</v>
      </c>
      <c r="D103" s="71"/>
      <c r="E103" s="38"/>
      <c r="F103" s="38"/>
      <c r="G103" s="38"/>
      <c r="H103" s="105"/>
    </row>
    <row r="104" spans="1:8" ht="47.25">
      <c r="A104" s="46" t="s">
        <v>846</v>
      </c>
      <c r="B104" s="71" t="s">
        <v>844</v>
      </c>
      <c r="C104" s="66"/>
      <c r="D104" s="71">
        <f>D105+D107+D109</f>
        <v>2214.455</v>
      </c>
      <c r="E104" s="71">
        <f>E105+E107+E109</f>
        <v>0</v>
      </c>
      <c r="F104" s="71">
        <f>F105+F107+F109</f>
        <v>1379.96</v>
      </c>
      <c r="G104" s="71">
        <f>G105+G107+G109</f>
        <v>834.495</v>
      </c>
      <c r="H104" s="71">
        <f>H105+H107+H109</f>
        <v>0</v>
      </c>
    </row>
    <row r="105" spans="1:8" ht="47.25">
      <c r="A105" s="46" t="s">
        <v>847</v>
      </c>
      <c r="B105" s="71" t="s">
        <v>845</v>
      </c>
      <c r="C105" s="66"/>
      <c r="D105" s="71">
        <f>D106</f>
        <v>1379.96</v>
      </c>
      <c r="E105" s="71">
        <f>E106</f>
        <v>0</v>
      </c>
      <c r="F105" s="71">
        <f>F106</f>
        <v>1379.96</v>
      </c>
      <c r="G105" s="71">
        <f>G106</f>
        <v>0</v>
      </c>
      <c r="H105" s="71">
        <f>H106</f>
        <v>0</v>
      </c>
    </row>
    <row r="106" spans="1:8" ht="31.5">
      <c r="A106" s="46" t="s">
        <v>136</v>
      </c>
      <c r="B106" s="71" t="s">
        <v>845</v>
      </c>
      <c r="C106" s="75">
        <v>600</v>
      </c>
      <c r="D106" s="71">
        <f>1029.96+350</f>
        <v>1379.96</v>
      </c>
      <c r="E106" s="69"/>
      <c r="F106" s="69">
        <f>1029.96+350</f>
        <v>1379.96</v>
      </c>
      <c r="G106" s="69"/>
      <c r="H106" s="105"/>
    </row>
    <row r="107" spans="1:8" ht="47.25">
      <c r="A107" s="46" t="s">
        <v>781</v>
      </c>
      <c r="B107" s="71" t="s">
        <v>865</v>
      </c>
      <c r="C107" s="75"/>
      <c r="D107" s="71">
        <f>D108</f>
        <v>441.411</v>
      </c>
      <c r="E107" s="71">
        <f>E108</f>
        <v>0</v>
      </c>
      <c r="F107" s="71">
        <f>F108</f>
        <v>0</v>
      </c>
      <c r="G107" s="71">
        <f>G108</f>
        <v>441.411</v>
      </c>
      <c r="H107" s="71">
        <f>H108</f>
        <v>0</v>
      </c>
    </row>
    <row r="108" spans="1:8" ht="31.5">
      <c r="A108" s="46" t="s">
        <v>136</v>
      </c>
      <c r="B108" s="71" t="s">
        <v>865</v>
      </c>
      <c r="C108" s="75">
        <v>600</v>
      </c>
      <c r="D108" s="71">
        <v>441.411</v>
      </c>
      <c r="E108" s="69"/>
      <c r="F108" s="69"/>
      <c r="G108" s="69">
        <v>441.411</v>
      </c>
      <c r="H108" s="105"/>
    </row>
    <row r="109" spans="1:8" ht="31.5">
      <c r="A109" s="46" t="s">
        <v>867</v>
      </c>
      <c r="B109" s="71" t="s">
        <v>866</v>
      </c>
      <c r="C109" s="75"/>
      <c r="D109" s="71">
        <f>D110</f>
        <v>393.084</v>
      </c>
      <c r="E109" s="71">
        <f>E110</f>
        <v>0</v>
      </c>
      <c r="F109" s="71">
        <f>F110</f>
        <v>0</v>
      </c>
      <c r="G109" s="71">
        <f>G110</f>
        <v>393.084</v>
      </c>
      <c r="H109" s="71">
        <f>H110</f>
        <v>0</v>
      </c>
    </row>
    <row r="110" spans="1:8" ht="31.5">
      <c r="A110" s="46" t="s">
        <v>136</v>
      </c>
      <c r="B110" s="71" t="s">
        <v>866</v>
      </c>
      <c r="C110" s="75">
        <v>600</v>
      </c>
      <c r="D110" s="71">
        <v>393.084</v>
      </c>
      <c r="E110" s="69"/>
      <c r="F110" s="69"/>
      <c r="G110" s="69">
        <v>393.084</v>
      </c>
      <c r="H110" s="105"/>
    </row>
    <row r="111" spans="1:8" s="45" customFormat="1" ht="47.25">
      <c r="A111" s="72" t="s">
        <v>27</v>
      </c>
      <c r="B111" s="73" t="s">
        <v>228</v>
      </c>
      <c r="C111" s="74"/>
      <c r="D111" s="73">
        <f>D112+D117+D120</f>
        <v>1106</v>
      </c>
      <c r="E111" s="73">
        <f>E112+E117+E120</f>
        <v>1106</v>
      </c>
      <c r="F111" s="73">
        <f>F112+F117+F120</f>
        <v>0</v>
      </c>
      <c r="G111" s="73">
        <f>G112+G117+G120</f>
        <v>0</v>
      </c>
      <c r="H111" s="73">
        <f>H112+H117+H120</f>
        <v>0</v>
      </c>
    </row>
    <row r="112" spans="1:8" s="45" customFormat="1" ht="63">
      <c r="A112" s="46" t="s">
        <v>379</v>
      </c>
      <c r="B112" s="71" t="s">
        <v>231</v>
      </c>
      <c r="C112" s="66"/>
      <c r="D112" s="71">
        <f>D113</f>
        <v>700</v>
      </c>
      <c r="E112" s="71">
        <f>E113</f>
        <v>700</v>
      </c>
      <c r="F112" s="71">
        <f>F113</f>
        <v>0</v>
      </c>
      <c r="G112" s="71">
        <f>G113</f>
        <v>0</v>
      </c>
      <c r="H112" s="71">
        <f>H113</f>
        <v>0</v>
      </c>
    </row>
    <row r="113" spans="1:8" ht="15.75">
      <c r="A113" s="46" t="s">
        <v>94</v>
      </c>
      <c r="B113" s="71" t="s">
        <v>427</v>
      </c>
      <c r="C113" s="66"/>
      <c r="D113" s="71">
        <f>D114+D115+D116</f>
        <v>700</v>
      </c>
      <c r="E113" s="71">
        <f>E114+E115+E116</f>
        <v>700</v>
      </c>
      <c r="F113" s="71">
        <f>F114+F115+F116</f>
        <v>0</v>
      </c>
      <c r="G113" s="71">
        <f>G114+G115+G116</f>
        <v>0</v>
      </c>
      <c r="H113" s="71">
        <f>H114+H115+H116</f>
        <v>0</v>
      </c>
    </row>
    <row r="114" spans="1:8" ht="47.25">
      <c r="A114" s="46" t="s">
        <v>127</v>
      </c>
      <c r="B114" s="71" t="s">
        <v>427</v>
      </c>
      <c r="C114" s="66" t="s">
        <v>128</v>
      </c>
      <c r="D114" s="71">
        <f>700+40</f>
        <v>740</v>
      </c>
      <c r="E114" s="38">
        <v>700</v>
      </c>
      <c r="F114" s="38"/>
      <c r="G114" s="38">
        <f>40</f>
        <v>40</v>
      </c>
      <c r="H114" s="105"/>
    </row>
    <row r="115" spans="1:8" ht="31.5">
      <c r="A115" s="46" t="s">
        <v>169</v>
      </c>
      <c r="B115" s="71" t="s">
        <v>427</v>
      </c>
      <c r="C115" s="66" t="s">
        <v>129</v>
      </c>
      <c r="D115" s="71">
        <f>-40</f>
        <v>-40</v>
      </c>
      <c r="E115" s="38"/>
      <c r="F115" s="38"/>
      <c r="G115" s="38">
        <f>-40</f>
        <v>-40</v>
      </c>
      <c r="H115" s="105"/>
    </row>
    <row r="116" spans="1:8" ht="15.75" hidden="1">
      <c r="A116" s="46" t="s">
        <v>130</v>
      </c>
      <c r="B116" s="71" t="s">
        <v>427</v>
      </c>
      <c r="C116" s="66" t="s">
        <v>131</v>
      </c>
      <c r="D116" s="71"/>
      <c r="E116" s="38"/>
      <c r="F116" s="38"/>
      <c r="G116" s="38"/>
      <c r="H116" s="105"/>
    </row>
    <row r="117" spans="1:8" ht="63" hidden="1">
      <c r="A117" s="46" t="s">
        <v>230</v>
      </c>
      <c r="B117" s="71" t="s">
        <v>233</v>
      </c>
      <c r="C117" s="66"/>
      <c r="D117" s="71">
        <f>D118</f>
        <v>0</v>
      </c>
      <c r="E117" s="71">
        <f aca="true" t="shared" si="1" ref="E117:G118">E118</f>
        <v>0</v>
      </c>
      <c r="F117" s="71">
        <f t="shared" si="1"/>
        <v>0</v>
      </c>
      <c r="G117" s="71">
        <f t="shared" si="1"/>
        <v>0</v>
      </c>
      <c r="H117" s="105"/>
    </row>
    <row r="118" spans="1:8" ht="15.75" hidden="1">
      <c r="A118" s="46" t="s">
        <v>157</v>
      </c>
      <c r="B118" s="71" t="s">
        <v>428</v>
      </c>
      <c r="C118" s="66"/>
      <c r="D118" s="71">
        <f>D119</f>
        <v>0</v>
      </c>
      <c r="E118" s="71">
        <f t="shared" si="1"/>
        <v>0</v>
      </c>
      <c r="F118" s="71">
        <f t="shared" si="1"/>
        <v>0</v>
      </c>
      <c r="G118" s="71">
        <f t="shared" si="1"/>
        <v>0</v>
      </c>
      <c r="H118" s="105"/>
    </row>
    <row r="119" spans="1:8" ht="15.75" hidden="1">
      <c r="A119" s="46" t="s">
        <v>2</v>
      </c>
      <c r="B119" s="71" t="s">
        <v>428</v>
      </c>
      <c r="C119" s="66" t="s">
        <v>139</v>
      </c>
      <c r="D119" s="71"/>
      <c r="E119" s="38"/>
      <c r="F119" s="38"/>
      <c r="G119" s="38"/>
      <c r="H119" s="105"/>
    </row>
    <row r="120" spans="1:8" ht="31.5">
      <c r="A120" s="46" t="s">
        <v>232</v>
      </c>
      <c r="B120" s="71" t="s">
        <v>429</v>
      </c>
      <c r="C120" s="66"/>
      <c r="D120" s="71">
        <f>D121</f>
        <v>406</v>
      </c>
      <c r="E120" s="71">
        <f>E121</f>
        <v>406</v>
      </c>
      <c r="F120" s="71">
        <f>F121</f>
        <v>0</v>
      </c>
      <c r="G120" s="71">
        <f>G121</f>
        <v>0</v>
      </c>
      <c r="H120" s="71">
        <f>H121</f>
        <v>0</v>
      </c>
    </row>
    <row r="121" spans="1:8" ht="15.75">
      <c r="A121" s="46" t="s">
        <v>174</v>
      </c>
      <c r="B121" s="71" t="s">
        <v>430</v>
      </c>
      <c r="C121" s="66"/>
      <c r="D121" s="71">
        <f>D122+D123+D124</f>
        <v>406</v>
      </c>
      <c r="E121" s="71">
        <f>E122+E123+E124</f>
        <v>406</v>
      </c>
      <c r="F121" s="71">
        <f>F122+F123+F124</f>
        <v>0</v>
      </c>
      <c r="G121" s="71">
        <f>G122+G123+G124</f>
        <v>0</v>
      </c>
      <c r="H121" s="71">
        <f>H122+H123+H124</f>
        <v>0</v>
      </c>
    </row>
    <row r="122" spans="1:8" ht="47.25">
      <c r="A122" s="46" t="s">
        <v>127</v>
      </c>
      <c r="B122" s="71" t="s">
        <v>430</v>
      </c>
      <c r="C122" s="66" t="s">
        <v>128</v>
      </c>
      <c r="D122" s="71">
        <v>406</v>
      </c>
      <c r="E122" s="38">
        <v>406</v>
      </c>
      <c r="F122" s="38"/>
      <c r="G122" s="38"/>
      <c r="H122" s="105"/>
    </row>
    <row r="123" spans="1:8" ht="31.5" hidden="1">
      <c r="A123" s="46" t="s">
        <v>169</v>
      </c>
      <c r="B123" s="71" t="s">
        <v>430</v>
      </c>
      <c r="C123" s="66" t="s">
        <v>129</v>
      </c>
      <c r="D123" s="71"/>
      <c r="E123" s="38"/>
      <c r="F123" s="38"/>
      <c r="G123" s="38"/>
      <c r="H123" s="105"/>
    </row>
    <row r="124" spans="1:8" ht="15.75" hidden="1">
      <c r="A124" s="46" t="s">
        <v>130</v>
      </c>
      <c r="B124" s="71" t="s">
        <v>430</v>
      </c>
      <c r="C124" s="66" t="s">
        <v>131</v>
      </c>
      <c r="D124" s="71"/>
      <c r="E124" s="38"/>
      <c r="F124" s="38"/>
      <c r="G124" s="38"/>
      <c r="H124" s="105"/>
    </row>
    <row r="125" spans="1:8" s="45" customFormat="1" ht="47.25">
      <c r="A125" s="72" t="s">
        <v>234</v>
      </c>
      <c r="B125" s="73" t="s">
        <v>235</v>
      </c>
      <c r="C125" s="74"/>
      <c r="D125" s="73">
        <f>D126+D131+D138+D143</f>
        <v>2026</v>
      </c>
      <c r="E125" s="73">
        <f>E126+E131+E138+E143</f>
        <v>1404</v>
      </c>
      <c r="F125" s="73">
        <f>F126+F131+F138+F143</f>
        <v>622</v>
      </c>
      <c r="G125" s="73">
        <f>G126+G131+G138+G143</f>
        <v>0</v>
      </c>
      <c r="H125" s="73">
        <f>H126+H131+H138+H143</f>
        <v>0</v>
      </c>
    </row>
    <row r="126" spans="1:8" ht="31.5">
      <c r="A126" s="46" t="s">
        <v>236</v>
      </c>
      <c r="B126" s="71" t="s">
        <v>237</v>
      </c>
      <c r="C126" s="66"/>
      <c r="D126" s="71">
        <f>D127+D129</f>
        <v>61</v>
      </c>
      <c r="E126" s="71">
        <f>E127+E129</f>
        <v>0</v>
      </c>
      <c r="F126" s="71">
        <f>F127+F129</f>
        <v>61</v>
      </c>
      <c r="G126" s="71">
        <f>G127+G129</f>
        <v>0</v>
      </c>
      <c r="H126" s="71">
        <f>H127+H129</f>
        <v>0</v>
      </c>
    </row>
    <row r="127" spans="1:8" ht="15.75" hidden="1">
      <c r="A127" s="46" t="s">
        <v>143</v>
      </c>
      <c r="B127" s="71" t="s">
        <v>238</v>
      </c>
      <c r="C127" s="66"/>
      <c r="D127" s="71">
        <f>D128</f>
        <v>0</v>
      </c>
      <c r="E127" s="71">
        <f>E128</f>
        <v>0</v>
      </c>
      <c r="F127" s="71">
        <f>F128</f>
        <v>0</v>
      </c>
      <c r="G127" s="71">
        <f>G128</f>
        <v>0</v>
      </c>
      <c r="H127" s="105"/>
    </row>
    <row r="128" spans="1:8" ht="31.5" hidden="1">
      <c r="A128" s="46" t="s">
        <v>136</v>
      </c>
      <c r="B128" s="71" t="s">
        <v>238</v>
      </c>
      <c r="C128" s="66" t="s">
        <v>137</v>
      </c>
      <c r="D128" s="71"/>
      <c r="E128" s="38"/>
      <c r="F128" s="38"/>
      <c r="G128" s="38"/>
      <c r="H128" s="105"/>
    </row>
    <row r="129" spans="1:8" ht="47.25">
      <c r="A129" s="46" t="s">
        <v>63</v>
      </c>
      <c r="B129" s="71" t="s">
        <v>803</v>
      </c>
      <c r="C129" s="66"/>
      <c r="D129" s="71">
        <f>D130</f>
        <v>61</v>
      </c>
      <c r="E129" s="71">
        <f>E130</f>
        <v>0</v>
      </c>
      <c r="F129" s="71">
        <f>F130</f>
        <v>61</v>
      </c>
      <c r="G129" s="71">
        <f>G130</f>
        <v>0</v>
      </c>
      <c r="H129" s="71">
        <f>H130</f>
        <v>0</v>
      </c>
    </row>
    <row r="130" spans="1:8" ht="31.5">
      <c r="A130" s="46" t="s">
        <v>136</v>
      </c>
      <c r="B130" s="71" t="s">
        <v>803</v>
      </c>
      <c r="C130" s="66" t="s">
        <v>137</v>
      </c>
      <c r="D130" s="71">
        <v>61</v>
      </c>
      <c r="E130" s="71"/>
      <c r="F130" s="71">
        <v>61</v>
      </c>
      <c r="G130" s="71"/>
      <c r="H130" s="105"/>
    </row>
    <row r="131" spans="1:8" ht="31.5">
      <c r="A131" s="46" t="s">
        <v>239</v>
      </c>
      <c r="B131" s="71" t="s">
        <v>240</v>
      </c>
      <c r="C131" s="66"/>
      <c r="D131" s="71">
        <f>D132+D136+D134</f>
        <v>1615</v>
      </c>
      <c r="E131" s="71">
        <f>E132+E136+E134</f>
        <v>1404</v>
      </c>
      <c r="F131" s="71">
        <f>F132+F136+F134</f>
        <v>211</v>
      </c>
      <c r="G131" s="71">
        <f>G132+G136+G134</f>
        <v>0</v>
      </c>
      <c r="H131" s="71">
        <f>H132+H136+H134</f>
        <v>0</v>
      </c>
    </row>
    <row r="132" spans="1:8" ht="15.75" hidden="1">
      <c r="A132" s="46" t="s">
        <v>32</v>
      </c>
      <c r="B132" s="71" t="s">
        <v>241</v>
      </c>
      <c r="C132" s="66"/>
      <c r="D132" s="71">
        <f>D133</f>
        <v>0</v>
      </c>
      <c r="E132" s="71">
        <f>E133</f>
        <v>0</v>
      </c>
      <c r="F132" s="71">
        <f>F133</f>
        <v>0</v>
      </c>
      <c r="G132" s="71">
        <f>G133</f>
        <v>0</v>
      </c>
      <c r="H132" s="105"/>
    </row>
    <row r="133" spans="1:8" ht="31.5" hidden="1">
      <c r="A133" s="46" t="s">
        <v>136</v>
      </c>
      <c r="B133" s="71" t="s">
        <v>241</v>
      </c>
      <c r="C133" s="66" t="s">
        <v>137</v>
      </c>
      <c r="D133" s="71"/>
      <c r="E133" s="38"/>
      <c r="F133" s="38"/>
      <c r="G133" s="38"/>
      <c r="H133" s="105"/>
    </row>
    <row r="134" spans="1:8" ht="31.5">
      <c r="A134" s="46" t="s">
        <v>414</v>
      </c>
      <c r="B134" s="71" t="s">
        <v>863</v>
      </c>
      <c r="C134" s="66"/>
      <c r="D134" s="71">
        <f>D135</f>
        <v>1404</v>
      </c>
      <c r="E134" s="71">
        <f>E135</f>
        <v>1404</v>
      </c>
      <c r="F134" s="71">
        <f>F135</f>
        <v>0</v>
      </c>
      <c r="G134" s="71">
        <f>G135</f>
        <v>0</v>
      </c>
      <c r="H134" s="71">
        <f>H135</f>
        <v>0</v>
      </c>
    </row>
    <row r="135" spans="1:8" ht="31.5">
      <c r="A135" s="46" t="s">
        <v>178</v>
      </c>
      <c r="B135" s="71" t="s">
        <v>863</v>
      </c>
      <c r="C135" s="75">
        <v>400</v>
      </c>
      <c r="D135" s="71">
        <v>1404</v>
      </c>
      <c r="E135" s="71">
        <v>1404</v>
      </c>
      <c r="F135" s="71"/>
      <c r="G135" s="71"/>
      <c r="H135" s="105"/>
    </row>
    <row r="136" spans="1:8" ht="47.25">
      <c r="A136" s="46" t="s">
        <v>63</v>
      </c>
      <c r="B136" s="71" t="s">
        <v>802</v>
      </c>
      <c r="C136" s="66"/>
      <c r="D136" s="71">
        <f>D137</f>
        <v>211</v>
      </c>
      <c r="E136" s="71">
        <f>E137</f>
        <v>0</v>
      </c>
      <c r="F136" s="71">
        <f>F137</f>
        <v>211</v>
      </c>
      <c r="G136" s="71">
        <f>G137</f>
        <v>0</v>
      </c>
      <c r="H136" s="71">
        <f>H137</f>
        <v>0</v>
      </c>
    </row>
    <row r="137" spans="1:8" ht="31.5">
      <c r="A137" s="46" t="s">
        <v>136</v>
      </c>
      <c r="B137" s="71" t="s">
        <v>802</v>
      </c>
      <c r="C137" s="66" t="s">
        <v>137</v>
      </c>
      <c r="D137" s="71">
        <v>211</v>
      </c>
      <c r="E137" s="71"/>
      <c r="F137" s="71">
        <v>211</v>
      </c>
      <c r="G137" s="71"/>
      <c r="H137" s="105"/>
    </row>
    <row r="138" spans="1:8" ht="47.25">
      <c r="A138" s="46" t="s">
        <v>336</v>
      </c>
      <c r="B138" s="71" t="s">
        <v>242</v>
      </c>
      <c r="C138" s="66"/>
      <c r="D138" s="71">
        <f>D139</f>
        <v>0</v>
      </c>
      <c r="E138" s="71">
        <f>E139</f>
        <v>0</v>
      </c>
      <c r="F138" s="71">
        <f>F139</f>
        <v>0</v>
      </c>
      <c r="G138" s="71">
        <f>G139</f>
        <v>0</v>
      </c>
      <c r="H138" s="71">
        <f>H139</f>
        <v>0</v>
      </c>
    </row>
    <row r="139" spans="1:8" ht="15.75">
      <c r="A139" s="46" t="s">
        <v>21</v>
      </c>
      <c r="B139" s="71" t="s">
        <v>243</v>
      </c>
      <c r="C139" s="66"/>
      <c r="D139" s="71">
        <f>D141+D140+D142</f>
        <v>0</v>
      </c>
      <c r="E139" s="71">
        <f>E141+E140+E142</f>
        <v>0</v>
      </c>
      <c r="F139" s="71">
        <f>F141+F140+F142</f>
        <v>0</v>
      </c>
      <c r="G139" s="71">
        <f>G141+G140+G142</f>
        <v>0</v>
      </c>
      <c r="H139" s="71">
        <f>H141+H140+H142</f>
        <v>0</v>
      </c>
    </row>
    <row r="140" spans="1:8" ht="47.25">
      <c r="A140" s="46" t="s">
        <v>127</v>
      </c>
      <c r="B140" s="71" t="s">
        <v>243</v>
      </c>
      <c r="C140" s="66" t="s">
        <v>128</v>
      </c>
      <c r="D140" s="71">
        <v>-2.05</v>
      </c>
      <c r="E140" s="38"/>
      <c r="F140" s="38"/>
      <c r="G140" s="38">
        <v>-2.05</v>
      </c>
      <c r="H140" s="105"/>
    </row>
    <row r="141" spans="1:8" ht="31.5">
      <c r="A141" s="46" t="s">
        <v>169</v>
      </c>
      <c r="B141" s="71" t="s">
        <v>243</v>
      </c>
      <c r="C141" s="66" t="s">
        <v>129</v>
      </c>
      <c r="D141" s="71">
        <f>-8-200</f>
        <v>-208</v>
      </c>
      <c r="E141" s="38"/>
      <c r="F141" s="38"/>
      <c r="G141" s="38">
        <f>-8-200</f>
        <v>-208</v>
      </c>
      <c r="H141" s="105"/>
    </row>
    <row r="142" spans="1:8" ht="15.75">
      <c r="A142" s="46" t="s">
        <v>141</v>
      </c>
      <c r="B142" s="71" t="s">
        <v>243</v>
      </c>
      <c r="C142" s="75">
        <v>300</v>
      </c>
      <c r="D142" s="71">
        <f>10.05+200</f>
        <v>210.05</v>
      </c>
      <c r="E142" s="69"/>
      <c r="F142" s="69"/>
      <c r="G142" s="69">
        <f>10.05+200</f>
        <v>210.05</v>
      </c>
      <c r="H142" s="105"/>
    </row>
    <row r="143" spans="1:8" ht="47.25">
      <c r="A143" s="46" t="s">
        <v>852</v>
      </c>
      <c r="B143" s="71" t="s">
        <v>850</v>
      </c>
      <c r="C143" s="75"/>
      <c r="D143" s="71">
        <f>D144</f>
        <v>350</v>
      </c>
      <c r="E143" s="71">
        <f aca="true" t="shared" si="2" ref="E143:H144">E144</f>
        <v>0</v>
      </c>
      <c r="F143" s="71">
        <f t="shared" si="2"/>
        <v>350</v>
      </c>
      <c r="G143" s="71">
        <f t="shared" si="2"/>
        <v>0</v>
      </c>
      <c r="H143" s="71">
        <f t="shared" si="2"/>
        <v>0</v>
      </c>
    </row>
    <row r="144" spans="1:8" ht="47.25">
      <c r="A144" s="46" t="s">
        <v>847</v>
      </c>
      <c r="B144" s="71" t="s">
        <v>851</v>
      </c>
      <c r="C144" s="75"/>
      <c r="D144" s="71">
        <f>D145</f>
        <v>350</v>
      </c>
      <c r="E144" s="71">
        <f t="shared" si="2"/>
        <v>0</v>
      </c>
      <c r="F144" s="71">
        <f t="shared" si="2"/>
        <v>350</v>
      </c>
      <c r="G144" s="71">
        <f t="shared" si="2"/>
        <v>0</v>
      </c>
      <c r="H144" s="71">
        <f t="shared" si="2"/>
        <v>0</v>
      </c>
    </row>
    <row r="145" spans="1:8" ht="31.5">
      <c r="A145" s="46" t="s">
        <v>136</v>
      </c>
      <c r="B145" s="71" t="s">
        <v>851</v>
      </c>
      <c r="C145" s="75">
        <v>600</v>
      </c>
      <c r="D145" s="71">
        <v>350</v>
      </c>
      <c r="E145" s="69"/>
      <c r="F145" s="69">
        <v>350</v>
      </c>
      <c r="G145" s="69"/>
      <c r="H145" s="105"/>
    </row>
    <row r="146" spans="1:8" s="45" customFormat="1" ht="31.5">
      <c r="A146" s="72" t="s">
        <v>28</v>
      </c>
      <c r="B146" s="73" t="s">
        <v>244</v>
      </c>
      <c r="C146" s="74"/>
      <c r="D146" s="73">
        <f>D147+D155</f>
        <v>2454.97535</v>
      </c>
      <c r="E146" s="73">
        <f>E147+E155</f>
        <v>0</v>
      </c>
      <c r="F146" s="73">
        <f>F147+F155</f>
        <v>2454.97535</v>
      </c>
      <c r="G146" s="73">
        <f>G147+G155</f>
        <v>0</v>
      </c>
      <c r="H146" s="73">
        <f>H147+H155</f>
        <v>0</v>
      </c>
    </row>
    <row r="147" spans="1:8" ht="31.5">
      <c r="A147" s="46" t="s">
        <v>370</v>
      </c>
      <c r="B147" s="71" t="s">
        <v>245</v>
      </c>
      <c r="C147" s="66"/>
      <c r="D147" s="71">
        <f>D148+D150+D152</f>
        <v>2454.97535</v>
      </c>
      <c r="E147" s="71">
        <f>E148+E150+E152</f>
        <v>0</v>
      </c>
      <c r="F147" s="71">
        <f>F148+F150+F152</f>
        <v>2454.97535</v>
      </c>
      <c r="G147" s="71">
        <f>G148+G150+G152</f>
        <v>0</v>
      </c>
      <c r="H147" s="71">
        <f>H148+H150+H152</f>
        <v>0</v>
      </c>
    </row>
    <row r="148" spans="1:8" ht="31.5" hidden="1">
      <c r="A148" s="46" t="s">
        <v>118</v>
      </c>
      <c r="B148" s="71" t="s">
        <v>246</v>
      </c>
      <c r="C148" s="66"/>
      <c r="D148" s="71">
        <f>D149</f>
        <v>0</v>
      </c>
      <c r="E148" s="71">
        <f>E149</f>
        <v>0</v>
      </c>
      <c r="F148" s="71">
        <f>F149</f>
        <v>0</v>
      </c>
      <c r="G148" s="71">
        <f>G149</f>
        <v>0</v>
      </c>
      <c r="H148" s="105"/>
    </row>
    <row r="149" spans="1:8" ht="15.75" hidden="1">
      <c r="A149" s="46" t="s">
        <v>141</v>
      </c>
      <c r="B149" s="71" t="s">
        <v>246</v>
      </c>
      <c r="C149" s="66" t="s">
        <v>140</v>
      </c>
      <c r="D149" s="71"/>
      <c r="E149" s="38"/>
      <c r="F149" s="38"/>
      <c r="G149" s="38"/>
      <c r="H149" s="105"/>
    </row>
    <row r="150" spans="1:8" s="45" customFormat="1" ht="15.75" hidden="1">
      <c r="A150" s="46" t="s">
        <v>76</v>
      </c>
      <c r="B150" s="71" t="s">
        <v>247</v>
      </c>
      <c r="C150" s="76"/>
      <c r="D150" s="71">
        <f>D151</f>
        <v>0</v>
      </c>
      <c r="E150" s="71">
        <f>E151</f>
        <v>0</v>
      </c>
      <c r="F150" s="71">
        <f>F151</f>
        <v>0</v>
      </c>
      <c r="G150" s="71">
        <f>G151</f>
        <v>0</v>
      </c>
      <c r="H150" s="77"/>
    </row>
    <row r="151" spans="1:8" s="45" customFormat="1" ht="15.75" hidden="1">
      <c r="A151" s="46" t="s">
        <v>141</v>
      </c>
      <c r="B151" s="71" t="s">
        <v>247</v>
      </c>
      <c r="C151" s="66" t="s">
        <v>140</v>
      </c>
      <c r="D151" s="71"/>
      <c r="E151" s="44"/>
      <c r="F151" s="44"/>
      <c r="G151" s="44"/>
      <c r="H151" s="77"/>
    </row>
    <row r="152" spans="1:8" s="45" customFormat="1" ht="31.5">
      <c r="A152" s="46" t="s">
        <v>843</v>
      </c>
      <c r="B152" s="71" t="s">
        <v>842</v>
      </c>
      <c r="C152" s="66"/>
      <c r="D152" s="71">
        <f>D153</f>
        <v>2454.97535</v>
      </c>
      <c r="E152" s="71">
        <f>E153</f>
        <v>0</v>
      </c>
      <c r="F152" s="71">
        <f>F153</f>
        <v>2454.97535</v>
      </c>
      <c r="G152" s="71">
        <f>G153</f>
        <v>0</v>
      </c>
      <c r="H152" s="71">
        <f>H153</f>
        <v>0</v>
      </c>
    </row>
    <row r="153" spans="1:8" s="45" customFormat="1" ht="15.75">
      <c r="A153" s="46" t="s">
        <v>141</v>
      </c>
      <c r="B153" s="71" t="s">
        <v>842</v>
      </c>
      <c r="C153" s="75">
        <v>300</v>
      </c>
      <c r="D153" s="71">
        <v>2454.97535</v>
      </c>
      <c r="E153" s="71"/>
      <c r="F153" s="71">
        <v>2454.97535</v>
      </c>
      <c r="G153" s="71"/>
      <c r="H153" s="77"/>
    </row>
    <row r="154" spans="1:8" s="45" customFormat="1" ht="47.25" hidden="1">
      <c r="A154" s="46" t="s">
        <v>372</v>
      </c>
      <c r="B154" s="71" t="s">
        <v>248</v>
      </c>
      <c r="C154" s="66"/>
      <c r="D154" s="71">
        <v>0</v>
      </c>
      <c r="E154" s="71">
        <v>0</v>
      </c>
      <c r="F154" s="71">
        <v>0</v>
      </c>
      <c r="G154" s="71">
        <v>0</v>
      </c>
      <c r="H154" s="77"/>
    </row>
    <row r="155" spans="1:8" ht="63" hidden="1">
      <c r="A155" s="46" t="s">
        <v>371</v>
      </c>
      <c r="B155" s="71" t="s">
        <v>366</v>
      </c>
      <c r="C155" s="66"/>
      <c r="D155" s="71">
        <f>D156</f>
        <v>0</v>
      </c>
      <c r="E155" s="71">
        <f aca="true" t="shared" si="3" ref="E155:G156">E156</f>
        <v>0</v>
      </c>
      <c r="F155" s="71">
        <f t="shared" si="3"/>
        <v>0</v>
      </c>
      <c r="G155" s="71">
        <f t="shared" si="3"/>
        <v>0</v>
      </c>
      <c r="H155" s="105"/>
    </row>
    <row r="156" spans="1:8" ht="15.75" hidden="1">
      <c r="A156" s="46" t="s">
        <v>117</v>
      </c>
      <c r="B156" s="71" t="s">
        <v>367</v>
      </c>
      <c r="C156" s="66"/>
      <c r="D156" s="71">
        <f>D157</f>
        <v>0</v>
      </c>
      <c r="E156" s="71">
        <f t="shared" si="3"/>
        <v>0</v>
      </c>
      <c r="F156" s="71">
        <f t="shared" si="3"/>
        <v>0</v>
      </c>
      <c r="G156" s="71">
        <f t="shared" si="3"/>
        <v>0</v>
      </c>
      <c r="H156" s="105"/>
    </row>
    <row r="157" spans="1:8" ht="31.5" hidden="1">
      <c r="A157" s="46" t="s">
        <v>136</v>
      </c>
      <c r="B157" s="71" t="s">
        <v>367</v>
      </c>
      <c r="C157" s="66" t="s">
        <v>137</v>
      </c>
      <c r="D157" s="71"/>
      <c r="E157" s="38"/>
      <c r="F157" s="38"/>
      <c r="G157" s="38"/>
      <c r="H157" s="105"/>
    </row>
    <row r="158" spans="1:8" s="45" customFormat="1" ht="47.25">
      <c r="A158" s="72" t="s">
        <v>67</v>
      </c>
      <c r="B158" s="73" t="s">
        <v>249</v>
      </c>
      <c r="C158" s="74"/>
      <c r="D158" s="73">
        <f>D159</f>
        <v>2555.43</v>
      </c>
      <c r="E158" s="73">
        <f>E159</f>
        <v>0</v>
      </c>
      <c r="F158" s="73">
        <f>F159</f>
        <v>2555.43</v>
      </c>
      <c r="G158" s="73">
        <f>G159</f>
        <v>0</v>
      </c>
      <c r="H158" s="73">
        <f>H159</f>
        <v>0</v>
      </c>
    </row>
    <row r="159" spans="1:8" s="45" customFormat="1" ht="31.5">
      <c r="A159" s="46" t="s">
        <v>250</v>
      </c>
      <c r="B159" s="71" t="s">
        <v>251</v>
      </c>
      <c r="C159" s="66"/>
      <c r="D159" s="71">
        <f>D160+D162</f>
        <v>2555.43</v>
      </c>
      <c r="E159" s="71">
        <f>E160+E162</f>
        <v>0</v>
      </c>
      <c r="F159" s="71">
        <f>F160+F162</f>
        <v>2555.43</v>
      </c>
      <c r="G159" s="71">
        <f>G160+G162</f>
        <v>0</v>
      </c>
      <c r="H159" s="71">
        <f>H160+H162</f>
        <v>0</v>
      </c>
    </row>
    <row r="160" spans="1:8" ht="31.5" hidden="1">
      <c r="A160" s="46" t="s">
        <v>72</v>
      </c>
      <c r="B160" s="71" t="s">
        <v>252</v>
      </c>
      <c r="C160" s="66"/>
      <c r="D160" s="71">
        <f>D161</f>
        <v>0</v>
      </c>
      <c r="E160" s="71">
        <f>E161</f>
        <v>0</v>
      </c>
      <c r="F160" s="71">
        <f>F161</f>
        <v>0</v>
      </c>
      <c r="G160" s="71">
        <f>G161</f>
        <v>0</v>
      </c>
      <c r="H160" s="105"/>
    </row>
    <row r="161" spans="1:8" ht="15.75" hidden="1">
      <c r="A161" s="46" t="s">
        <v>130</v>
      </c>
      <c r="B161" s="71" t="s">
        <v>252</v>
      </c>
      <c r="C161" s="66" t="s">
        <v>131</v>
      </c>
      <c r="D161" s="71"/>
      <c r="E161" s="38"/>
      <c r="F161" s="38"/>
      <c r="G161" s="38"/>
      <c r="H161" s="105"/>
    </row>
    <row r="162" spans="1:8" ht="47.25">
      <c r="A162" s="46" t="s">
        <v>839</v>
      </c>
      <c r="B162" s="71" t="s">
        <v>838</v>
      </c>
      <c r="C162" s="66"/>
      <c r="D162" s="71">
        <f>D163</f>
        <v>2555.43</v>
      </c>
      <c r="E162" s="71">
        <f>E163</f>
        <v>0</v>
      </c>
      <c r="F162" s="71">
        <f>F163</f>
        <v>2555.43</v>
      </c>
      <c r="G162" s="71">
        <f>G163</f>
        <v>0</v>
      </c>
      <c r="H162" s="71">
        <f>H163</f>
        <v>0</v>
      </c>
    </row>
    <row r="163" spans="1:8" ht="15.75">
      <c r="A163" s="46" t="s">
        <v>130</v>
      </c>
      <c r="B163" s="71" t="s">
        <v>838</v>
      </c>
      <c r="C163" s="75">
        <v>800</v>
      </c>
      <c r="D163" s="71">
        <v>2555.43</v>
      </c>
      <c r="E163" s="69"/>
      <c r="F163" s="69">
        <v>2555.43</v>
      </c>
      <c r="G163" s="69"/>
      <c r="H163" s="105"/>
    </row>
    <row r="164" spans="1:8" s="45" customFormat="1" ht="47.25">
      <c r="A164" s="72" t="s">
        <v>68</v>
      </c>
      <c r="B164" s="73" t="s">
        <v>253</v>
      </c>
      <c r="C164" s="74"/>
      <c r="D164" s="73">
        <f>D165+D182+D186</f>
        <v>950</v>
      </c>
      <c r="E164" s="73">
        <f>E165+E182+E186</f>
        <v>950</v>
      </c>
      <c r="F164" s="73">
        <f>F165+F182+F186</f>
        <v>0</v>
      </c>
      <c r="G164" s="73">
        <f>G165+G182+G186</f>
        <v>0</v>
      </c>
      <c r="H164" s="73">
        <f>H165+H182+H186</f>
        <v>0</v>
      </c>
    </row>
    <row r="165" spans="1:8" s="45" customFormat="1" ht="31.5">
      <c r="A165" s="49" t="s">
        <v>397</v>
      </c>
      <c r="B165" s="81" t="s">
        <v>386</v>
      </c>
      <c r="C165" s="76"/>
      <c r="D165" s="81">
        <f>D166+D169+D172+D175</f>
        <v>950</v>
      </c>
      <c r="E165" s="81">
        <f>E166+E169+E172+E175</f>
        <v>950</v>
      </c>
      <c r="F165" s="81">
        <f>F166+F169+F172+F175</f>
        <v>0</v>
      </c>
      <c r="G165" s="81">
        <f>G166+G169+G172+G175</f>
        <v>0</v>
      </c>
      <c r="H165" s="81">
        <f>H166+H169+H172+H175</f>
        <v>0</v>
      </c>
    </row>
    <row r="166" spans="1:8" s="45" customFormat="1" ht="47.25" hidden="1">
      <c r="A166" s="46" t="s">
        <v>398</v>
      </c>
      <c r="B166" s="71" t="s">
        <v>387</v>
      </c>
      <c r="C166" s="66"/>
      <c r="D166" s="71">
        <f>D167</f>
        <v>0</v>
      </c>
      <c r="E166" s="71">
        <f aca="true" t="shared" si="4" ref="E166:G167">E167</f>
        <v>0</v>
      </c>
      <c r="F166" s="71">
        <f t="shared" si="4"/>
        <v>0</v>
      </c>
      <c r="G166" s="71">
        <f t="shared" si="4"/>
        <v>0</v>
      </c>
      <c r="H166" s="77"/>
    </row>
    <row r="167" spans="1:8" ht="15.75" hidden="1">
      <c r="A167" s="46" t="s">
        <v>31</v>
      </c>
      <c r="B167" s="71" t="s">
        <v>388</v>
      </c>
      <c r="C167" s="66"/>
      <c r="D167" s="71">
        <f>D168</f>
        <v>0</v>
      </c>
      <c r="E167" s="71">
        <f t="shared" si="4"/>
        <v>0</v>
      </c>
      <c r="F167" s="71">
        <f t="shared" si="4"/>
        <v>0</v>
      </c>
      <c r="G167" s="71">
        <f t="shared" si="4"/>
        <v>0</v>
      </c>
      <c r="H167" s="105"/>
    </row>
    <row r="168" spans="1:8" ht="15.75" hidden="1">
      <c r="A168" s="46" t="s">
        <v>130</v>
      </c>
      <c r="B168" s="71" t="s">
        <v>388</v>
      </c>
      <c r="C168" s="66" t="s">
        <v>131</v>
      </c>
      <c r="D168" s="71"/>
      <c r="E168" s="38"/>
      <c r="F168" s="38"/>
      <c r="G168" s="38"/>
      <c r="H168" s="105"/>
    </row>
    <row r="169" spans="1:8" ht="31.5">
      <c r="A169" s="46" t="s">
        <v>399</v>
      </c>
      <c r="B169" s="71" t="s">
        <v>400</v>
      </c>
      <c r="C169" s="66"/>
      <c r="D169" s="71">
        <f>D170</f>
        <v>-275</v>
      </c>
      <c r="E169" s="71">
        <f aca="true" t="shared" si="5" ref="E169:G170">E170</f>
        <v>0</v>
      </c>
      <c r="F169" s="71">
        <f t="shared" si="5"/>
        <v>0</v>
      </c>
      <c r="G169" s="71">
        <f t="shared" si="5"/>
        <v>-275</v>
      </c>
      <c r="H169" s="105"/>
    </row>
    <row r="170" spans="1:8" ht="15.75">
      <c r="A170" s="46" t="s">
        <v>31</v>
      </c>
      <c r="B170" s="71" t="s">
        <v>407</v>
      </c>
      <c r="C170" s="66"/>
      <c r="D170" s="71">
        <f>D171</f>
        <v>-275</v>
      </c>
      <c r="E170" s="71">
        <f t="shared" si="5"/>
        <v>0</v>
      </c>
      <c r="F170" s="71">
        <f t="shared" si="5"/>
        <v>0</v>
      </c>
      <c r="G170" s="71">
        <f t="shared" si="5"/>
        <v>-275</v>
      </c>
      <c r="H170" s="105"/>
    </row>
    <row r="171" spans="1:8" ht="15.75">
      <c r="A171" s="46" t="s">
        <v>130</v>
      </c>
      <c r="B171" s="71" t="s">
        <v>407</v>
      </c>
      <c r="C171" s="66" t="s">
        <v>131</v>
      </c>
      <c r="D171" s="71">
        <v>-275</v>
      </c>
      <c r="E171" s="38"/>
      <c r="F171" s="38"/>
      <c r="G171" s="38">
        <v>-275</v>
      </c>
      <c r="H171" s="105"/>
    </row>
    <row r="172" spans="1:8" ht="31.5" hidden="1">
      <c r="A172" s="46" t="s">
        <v>337</v>
      </c>
      <c r="B172" s="71" t="s">
        <v>401</v>
      </c>
      <c r="C172" s="66"/>
      <c r="D172" s="71">
        <f>D173</f>
        <v>0</v>
      </c>
      <c r="E172" s="71">
        <f aca="true" t="shared" si="6" ref="E172:G173">E173</f>
        <v>0</v>
      </c>
      <c r="F172" s="71">
        <f t="shared" si="6"/>
        <v>0</v>
      </c>
      <c r="G172" s="71">
        <f t="shared" si="6"/>
        <v>0</v>
      </c>
      <c r="H172" s="105"/>
    </row>
    <row r="173" spans="1:8" ht="31.5" hidden="1">
      <c r="A173" s="46" t="s">
        <v>133</v>
      </c>
      <c r="B173" s="71" t="s">
        <v>402</v>
      </c>
      <c r="C173" s="66"/>
      <c r="D173" s="71">
        <f>D174</f>
        <v>0</v>
      </c>
      <c r="E173" s="71">
        <f t="shared" si="6"/>
        <v>0</v>
      </c>
      <c r="F173" s="71">
        <f t="shared" si="6"/>
        <v>0</v>
      </c>
      <c r="G173" s="71">
        <f t="shared" si="6"/>
        <v>0</v>
      </c>
      <c r="H173" s="105"/>
    </row>
    <row r="174" spans="1:8" ht="31.5" hidden="1">
      <c r="A174" s="46" t="s">
        <v>136</v>
      </c>
      <c r="B174" s="71" t="s">
        <v>402</v>
      </c>
      <c r="C174" s="66" t="s">
        <v>137</v>
      </c>
      <c r="D174" s="71"/>
      <c r="E174" s="38"/>
      <c r="F174" s="38"/>
      <c r="G174" s="38"/>
      <c r="H174" s="105"/>
    </row>
    <row r="175" spans="1:8" ht="63">
      <c r="A175" s="46" t="s">
        <v>338</v>
      </c>
      <c r="B175" s="71" t="s">
        <v>403</v>
      </c>
      <c r="C175" s="66"/>
      <c r="D175" s="71">
        <f>D176+D180</f>
        <v>1225</v>
      </c>
      <c r="E175" s="71">
        <f>E176+E180</f>
        <v>950</v>
      </c>
      <c r="F175" s="71">
        <f>F176+F180</f>
        <v>0</v>
      </c>
      <c r="G175" s="71">
        <f>G176+G180</f>
        <v>275</v>
      </c>
      <c r="H175" s="71">
        <f>H176+H180</f>
        <v>0</v>
      </c>
    </row>
    <row r="176" spans="1:8" s="45" customFormat="1" ht="15.75">
      <c r="A176" s="46" t="s">
        <v>94</v>
      </c>
      <c r="B176" s="71" t="s">
        <v>404</v>
      </c>
      <c r="C176" s="66"/>
      <c r="D176" s="71">
        <f>D177+D178+D179</f>
        <v>950</v>
      </c>
      <c r="E176" s="71">
        <f>E177+E178+E179</f>
        <v>950</v>
      </c>
      <c r="F176" s="71">
        <f>F177+F178+F179</f>
        <v>0</v>
      </c>
      <c r="G176" s="71">
        <f>G177+G178+G179</f>
        <v>0</v>
      </c>
      <c r="H176" s="71">
        <f>H177+H178+H179</f>
        <v>0</v>
      </c>
    </row>
    <row r="177" spans="1:8" s="45" customFormat="1" ht="47.25">
      <c r="A177" s="46" t="s">
        <v>127</v>
      </c>
      <c r="B177" s="71" t="s">
        <v>404</v>
      </c>
      <c r="C177" s="66" t="s">
        <v>128</v>
      </c>
      <c r="D177" s="71">
        <v>400</v>
      </c>
      <c r="E177" s="38">
        <v>400</v>
      </c>
      <c r="F177" s="44"/>
      <c r="G177" s="44"/>
      <c r="H177" s="77"/>
    </row>
    <row r="178" spans="1:8" s="45" customFormat="1" ht="31.5">
      <c r="A178" s="46" t="s">
        <v>169</v>
      </c>
      <c r="B178" s="71" t="s">
        <v>404</v>
      </c>
      <c r="C178" s="66" t="s">
        <v>129</v>
      </c>
      <c r="D178" s="71">
        <v>550</v>
      </c>
      <c r="E178" s="38">
        <v>550</v>
      </c>
      <c r="F178" s="44"/>
      <c r="G178" s="44"/>
      <c r="H178" s="77"/>
    </row>
    <row r="179" spans="1:8" s="45" customFormat="1" ht="15.75" hidden="1">
      <c r="A179" s="46" t="s">
        <v>130</v>
      </c>
      <c r="B179" s="71" t="s">
        <v>404</v>
      </c>
      <c r="C179" s="66" t="s">
        <v>131</v>
      </c>
      <c r="D179" s="71"/>
      <c r="E179" s="44"/>
      <c r="F179" s="44"/>
      <c r="G179" s="44"/>
      <c r="H179" s="77"/>
    </row>
    <row r="180" spans="1:8" s="45" customFormat="1" ht="15.75">
      <c r="A180" s="46" t="s">
        <v>31</v>
      </c>
      <c r="B180" s="71" t="s">
        <v>408</v>
      </c>
      <c r="C180" s="66"/>
      <c r="D180" s="71">
        <f>D181</f>
        <v>275</v>
      </c>
      <c r="E180" s="71">
        <f>E181</f>
        <v>0</v>
      </c>
      <c r="F180" s="71">
        <f>F181</f>
        <v>0</v>
      </c>
      <c r="G180" s="71">
        <f>G181</f>
        <v>275</v>
      </c>
      <c r="H180" s="77"/>
    </row>
    <row r="181" spans="1:8" s="45" customFormat="1" ht="31.5">
      <c r="A181" s="46" t="s">
        <v>169</v>
      </c>
      <c r="B181" s="71" t="s">
        <v>408</v>
      </c>
      <c r="C181" s="66" t="s">
        <v>129</v>
      </c>
      <c r="D181" s="71">
        <v>275</v>
      </c>
      <c r="E181" s="44"/>
      <c r="F181" s="44"/>
      <c r="G181" s="38">
        <v>275</v>
      </c>
      <c r="H181" s="77"/>
    </row>
    <row r="182" spans="1:8" ht="15.75" hidden="1">
      <c r="A182" s="46" t="s">
        <v>392</v>
      </c>
      <c r="B182" s="71" t="s">
        <v>389</v>
      </c>
      <c r="C182" s="66"/>
      <c r="D182" s="71">
        <f>D183</f>
        <v>0</v>
      </c>
      <c r="E182" s="71">
        <f aca="true" t="shared" si="7" ref="E182:G184">E183</f>
        <v>0</v>
      </c>
      <c r="F182" s="71">
        <f t="shared" si="7"/>
        <v>0</v>
      </c>
      <c r="G182" s="71">
        <f t="shared" si="7"/>
        <v>0</v>
      </c>
      <c r="H182" s="105"/>
    </row>
    <row r="183" spans="1:8" ht="15.75" hidden="1">
      <c r="A183" s="46" t="s">
        <v>395</v>
      </c>
      <c r="B183" s="71" t="s">
        <v>390</v>
      </c>
      <c r="C183" s="66"/>
      <c r="D183" s="71">
        <f>D184</f>
        <v>0</v>
      </c>
      <c r="E183" s="71">
        <f t="shared" si="7"/>
        <v>0</v>
      </c>
      <c r="F183" s="71">
        <f t="shared" si="7"/>
        <v>0</v>
      </c>
      <c r="G183" s="71">
        <f t="shared" si="7"/>
        <v>0</v>
      </c>
      <c r="H183" s="105"/>
    </row>
    <row r="184" spans="1:8" ht="15.75" hidden="1">
      <c r="A184" s="46" t="s">
        <v>31</v>
      </c>
      <c r="B184" s="71" t="s">
        <v>391</v>
      </c>
      <c r="C184" s="66"/>
      <c r="D184" s="71">
        <f>D185</f>
        <v>0</v>
      </c>
      <c r="E184" s="71">
        <f t="shared" si="7"/>
        <v>0</v>
      </c>
      <c r="F184" s="71">
        <f t="shared" si="7"/>
        <v>0</v>
      </c>
      <c r="G184" s="71">
        <f t="shared" si="7"/>
        <v>0</v>
      </c>
      <c r="H184" s="105"/>
    </row>
    <row r="185" spans="1:8" ht="15.75" hidden="1">
      <c r="A185" s="46" t="s">
        <v>130</v>
      </c>
      <c r="B185" s="71" t="s">
        <v>391</v>
      </c>
      <c r="C185" s="66" t="s">
        <v>131</v>
      </c>
      <c r="D185" s="71"/>
      <c r="E185" s="38"/>
      <c r="F185" s="38"/>
      <c r="G185" s="38"/>
      <c r="H185" s="105"/>
    </row>
    <row r="186" spans="1:8" ht="31.5" hidden="1">
      <c r="A186" s="49" t="s">
        <v>396</v>
      </c>
      <c r="B186" s="81" t="s">
        <v>393</v>
      </c>
      <c r="C186" s="76"/>
      <c r="D186" s="81">
        <f>D187</f>
        <v>0</v>
      </c>
      <c r="E186" s="81">
        <f>E187</f>
        <v>0</v>
      </c>
      <c r="F186" s="81">
        <f>F187</f>
        <v>0</v>
      </c>
      <c r="G186" s="81">
        <f>G187</f>
        <v>0</v>
      </c>
      <c r="H186" s="105"/>
    </row>
    <row r="187" spans="1:8" ht="31.5" hidden="1">
      <c r="A187" s="46" t="s">
        <v>380</v>
      </c>
      <c r="B187" s="71" t="s">
        <v>394</v>
      </c>
      <c r="C187" s="66"/>
      <c r="D187" s="71">
        <f>D188+D190</f>
        <v>0</v>
      </c>
      <c r="E187" s="71">
        <f>E188+E190</f>
        <v>0</v>
      </c>
      <c r="F187" s="71">
        <f>F188+F190</f>
        <v>0</v>
      </c>
      <c r="G187" s="71">
        <f>G188+G190</f>
        <v>0</v>
      </c>
      <c r="H187" s="105"/>
    </row>
    <row r="188" spans="1:8" ht="78.75" hidden="1">
      <c r="A188" s="46" t="s">
        <v>61</v>
      </c>
      <c r="B188" s="71" t="s">
        <v>405</v>
      </c>
      <c r="C188" s="66"/>
      <c r="D188" s="71">
        <f>D189</f>
        <v>0</v>
      </c>
      <c r="E188" s="71">
        <f>E189</f>
        <v>0</v>
      </c>
      <c r="F188" s="71">
        <f>F189</f>
        <v>0</v>
      </c>
      <c r="G188" s="71">
        <f>G189</f>
        <v>0</v>
      </c>
      <c r="H188" s="105"/>
    </row>
    <row r="189" spans="1:8" ht="31.5" hidden="1">
      <c r="A189" s="46" t="s">
        <v>169</v>
      </c>
      <c r="B189" s="71" t="s">
        <v>405</v>
      </c>
      <c r="C189" s="66" t="s">
        <v>129</v>
      </c>
      <c r="D189" s="71"/>
      <c r="E189" s="38"/>
      <c r="F189" s="38"/>
      <c r="G189" s="38"/>
      <c r="H189" s="105"/>
    </row>
    <row r="190" spans="1:8" ht="31.5" hidden="1">
      <c r="A190" s="46" t="s">
        <v>347</v>
      </c>
      <c r="B190" s="71" t="s">
        <v>406</v>
      </c>
      <c r="C190" s="66"/>
      <c r="D190" s="71">
        <f>D191</f>
        <v>0</v>
      </c>
      <c r="E190" s="71">
        <f>E191</f>
        <v>0</v>
      </c>
      <c r="F190" s="71">
        <f>F191</f>
        <v>0</v>
      </c>
      <c r="G190" s="71">
        <f>G191</f>
        <v>0</v>
      </c>
      <c r="H190" s="105"/>
    </row>
    <row r="191" spans="1:8" ht="31.5" hidden="1">
      <c r="A191" s="46" t="s">
        <v>169</v>
      </c>
      <c r="B191" s="71" t="s">
        <v>406</v>
      </c>
      <c r="C191" s="66" t="s">
        <v>129</v>
      </c>
      <c r="D191" s="71"/>
      <c r="E191" s="38"/>
      <c r="F191" s="38"/>
      <c r="G191" s="38"/>
      <c r="H191" s="105"/>
    </row>
    <row r="192" spans="1:8" s="45" customFormat="1" ht="31.5">
      <c r="A192" s="72" t="s">
        <v>69</v>
      </c>
      <c r="B192" s="73" t="s">
        <v>254</v>
      </c>
      <c r="C192" s="74"/>
      <c r="D192" s="73">
        <f>D193+D219+D226+D229</f>
        <v>624.7</v>
      </c>
      <c r="E192" s="73">
        <f>E193+E219+E226+E229</f>
        <v>145</v>
      </c>
      <c r="F192" s="73">
        <f>F193+F219+F226+F229</f>
        <v>179.7</v>
      </c>
      <c r="G192" s="73">
        <f>G193+G219+G226+G229</f>
        <v>0</v>
      </c>
      <c r="H192" s="73">
        <f>H193+H219+H226+H229</f>
        <v>300</v>
      </c>
    </row>
    <row r="193" spans="1:8" s="45" customFormat="1" ht="47.25">
      <c r="A193" s="46" t="s">
        <v>256</v>
      </c>
      <c r="B193" s="71" t="s">
        <v>255</v>
      </c>
      <c r="C193" s="66"/>
      <c r="D193" s="71">
        <f>D194+D196+D198+D202+D208+D211+D213+D204+D206+D200+D215+D217</f>
        <v>624.7</v>
      </c>
      <c r="E193" s="71">
        <f>E194+E196+E198+E202+E208+E211+E213+E204+E206+E200+E215+E217</f>
        <v>145</v>
      </c>
      <c r="F193" s="71">
        <f>F194+F196+F198+F202+F208+F211+F213+F204+F206+F200+F215+F217</f>
        <v>179.7</v>
      </c>
      <c r="G193" s="71">
        <f>G194+G196+G198+G202+G208+G211+G213+G204+G206+G200+G215+G217</f>
        <v>0</v>
      </c>
      <c r="H193" s="71">
        <f>H194+H196+H198+H202+H208+H211+H213+H204+H206+H200+H215+H217</f>
        <v>300</v>
      </c>
    </row>
    <row r="194" spans="1:8" s="45" customFormat="1" ht="15.75">
      <c r="A194" s="46" t="s">
        <v>164</v>
      </c>
      <c r="B194" s="71" t="s">
        <v>257</v>
      </c>
      <c r="C194" s="66"/>
      <c r="D194" s="71">
        <f>D195</f>
        <v>-27.172</v>
      </c>
      <c r="E194" s="71">
        <f>E195</f>
        <v>0</v>
      </c>
      <c r="F194" s="71">
        <f>F195</f>
        <v>0</v>
      </c>
      <c r="G194" s="71">
        <f>G195</f>
        <v>-27.172</v>
      </c>
      <c r="H194" s="71">
        <f>H195</f>
        <v>0</v>
      </c>
    </row>
    <row r="195" spans="1:8" s="45" customFormat="1" ht="31.5">
      <c r="A195" s="46" t="s">
        <v>136</v>
      </c>
      <c r="B195" s="71" t="s">
        <v>257</v>
      </c>
      <c r="C195" s="66" t="s">
        <v>137</v>
      </c>
      <c r="D195" s="71">
        <v>-27.172</v>
      </c>
      <c r="E195" s="38"/>
      <c r="F195" s="38"/>
      <c r="G195" s="38">
        <v>-27.172</v>
      </c>
      <c r="H195" s="77"/>
    </row>
    <row r="196" spans="1:8" ht="15.75">
      <c r="A196" s="46" t="s">
        <v>18</v>
      </c>
      <c r="B196" s="71" t="s">
        <v>258</v>
      </c>
      <c r="C196" s="66"/>
      <c r="D196" s="71">
        <f>D197</f>
        <v>145</v>
      </c>
      <c r="E196" s="71">
        <f>E197</f>
        <v>145</v>
      </c>
      <c r="F196" s="71">
        <f>F197</f>
        <v>0</v>
      </c>
      <c r="G196" s="71">
        <f>G197</f>
        <v>0</v>
      </c>
      <c r="H196" s="71">
        <f>H197</f>
        <v>0</v>
      </c>
    </row>
    <row r="197" spans="1:8" ht="31.5">
      <c r="A197" s="46" t="s">
        <v>136</v>
      </c>
      <c r="B197" s="71" t="s">
        <v>258</v>
      </c>
      <c r="C197" s="66" t="s">
        <v>137</v>
      </c>
      <c r="D197" s="71">
        <v>145</v>
      </c>
      <c r="E197" s="38">
        <v>145</v>
      </c>
      <c r="F197" s="38"/>
      <c r="G197" s="38"/>
      <c r="H197" s="105"/>
    </row>
    <row r="198" spans="1:8" ht="15.75" hidden="1">
      <c r="A198" s="46" t="s">
        <v>165</v>
      </c>
      <c r="B198" s="71" t="s">
        <v>259</v>
      </c>
      <c r="C198" s="66"/>
      <c r="D198" s="71">
        <f>D199</f>
        <v>0</v>
      </c>
      <c r="E198" s="71">
        <f>E199</f>
        <v>0</v>
      </c>
      <c r="F198" s="71">
        <f>F199</f>
        <v>0</v>
      </c>
      <c r="G198" s="71">
        <f>G199</f>
        <v>0</v>
      </c>
      <c r="H198" s="105"/>
    </row>
    <row r="199" spans="1:8" ht="31.5" hidden="1">
      <c r="A199" s="46" t="s">
        <v>169</v>
      </c>
      <c r="B199" s="71" t="s">
        <v>259</v>
      </c>
      <c r="C199" s="66" t="s">
        <v>129</v>
      </c>
      <c r="D199" s="71"/>
      <c r="E199" s="38"/>
      <c r="F199" s="38"/>
      <c r="G199" s="38"/>
      <c r="H199" s="105"/>
    </row>
    <row r="200" spans="1:8" ht="31.5" hidden="1">
      <c r="A200" s="46" t="s">
        <v>815</v>
      </c>
      <c r="B200" s="71" t="s">
        <v>810</v>
      </c>
      <c r="C200" s="66"/>
      <c r="D200" s="71">
        <f>D201</f>
        <v>0</v>
      </c>
      <c r="E200" s="71">
        <f>E201</f>
        <v>0</v>
      </c>
      <c r="F200" s="71">
        <f>F201</f>
        <v>0</v>
      </c>
      <c r="G200" s="71">
        <f>G201</f>
        <v>0</v>
      </c>
      <c r="H200" s="105"/>
    </row>
    <row r="201" spans="1:8" ht="31.5" hidden="1">
      <c r="A201" s="46" t="s">
        <v>136</v>
      </c>
      <c r="B201" s="71" t="s">
        <v>810</v>
      </c>
      <c r="C201" s="75">
        <v>600</v>
      </c>
      <c r="D201" s="71"/>
      <c r="E201" s="71"/>
      <c r="F201" s="71"/>
      <c r="G201" s="71"/>
      <c r="H201" s="105"/>
    </row>
    <row r="202" spans="1:8" ht="47.25">
      <c r="A202" s="46" t="s">
        <v>854</v>
      </c>
      <c r="B202" s="71" t="s">
        <v>853</v>
      </c>
      <c r="C202" s="75"/>
      <c r="D202" s="71">
        <f>D203</f>
        <v>25.7</v>
      </c>
      <c r="E202" s="71">
        <f>E203</f>
        <v>0</v>
      </c>
      <c r="F202" s="71">
        <f>F203</f>
        <v>25.7</v>
      </c>
      <c r="G202" s="71">
        <f>G203</f>
        <v>0</v>
      </c>
      <c r="H202" s="71">
        <f>H203</f>
        <v>0</v>
      </c>
    </row>
    <row r="203" spans="1:8" ht="31.5">
      <c r="A203" s="46" t="s">
        <v>136</v>
      </c>
      <c r="B203" s="71" t="s">
        <v>853</v>
      </c>
      <c r="C203" s="75">
        <v>600</v>
      </c>
      <c r="D203" s="71">
        <v>25.7</v>
      </c>
      <c r="E203" s="71"/>
      <c r="F203" s="71">
        <v>25.7</v>
      </c>
      <c r="G203" s="71"/>
      <c r="H203" s="105"/>
    </row>
    <row r="204" spans="1:8" ht="31.5" hidden="1">
      <c r="A204" s="46" t="s">
        <v>782</v>
      </c>
      <c r="B204" s="71" t="s">
        <v>773</v>
      </c>
      <c r="C204" s="75"/>
      <c r="D204" s="71">
        <f>D205</f>
        <v>0</v>
      </c>
      <c r="E204" s="71">
        <f>E205</f>
        <v>0</v>
      </c>
      <c r="F204" s="71">
        <f>F205</f>
        <v>0</v>
      </c>
      <c r="G204" s="71">
        <f>G205</f>
        <v>0</v>
      </c>
      <c r="H204" s="105"/>
    </row>
    <row r="205" spans="1:8" ht="31.5" hidden="1">
      <c r="A205" s="46" t="s">
        <v>136</v>
      </c>
      <c r="B205" s="71" t="s">
        <v>773</v>
      </c>
      <c r="C205" s="75">
        <v>600</v>
      </c>
      <c r="D205" s="71"/>
      <c r="E205" s="71"/>
      <c r="F205" s="71"/>
      <c r="G205" s="71"/>
      <c r="H205" s="105"/>
    </row>
    <row r="206" spans="1:8" ht="47.25" hidden="1">
      <c r="A206" s="46" t="s">
        <v>783</v>
      </c>
      <c r="B206" s="71" t="s">
        <v>774</v>
      </c>
      <c r="C206" s="75"/>
      <c r="D206" s="71">
        <f>D207</f>
        <v>0</v>
      </c>
      <c r="E206" s="71">
        <f>E207</f>
        <v>0</v>
      </c>
      <c r="F206" s="71">
        <f>F207</f>
        <v>0</v>
      </c>
      <c r="G206" s="71">
        <f>G207</f>
        <v>0</v>
      </c>
      <c r="H206" s="105"/>
    </row>
    <row r="207" spans="1:8" ht="31.5" hidden="1">
      <c r="A207" s="46" t="s">
        <v>136</v>
      </c>
      <c r="B207" s="71" t="s">
        <v>774</v>
      </c>
      <c r="C207" s="75">
        <v>600</v>
      </c>
      <c r="D207" s="71"/>
      <c r="E207" s="71"/>
      <c r="F207" s="71"/>
      <c r="G207" s="71"/>
      <c r="H207" s="105"/>
    </row>
    <row r="208" spans="1:8" ht="47.25">
      <c r="A208" s="46" t="s">
        <v>63</v>
      </c>
      <c r="B208" s="71" t="s">
        <v>261</v>
      </c>
      <c r="C208" s="66"/>
      <c r="D208" s="71">
        <f>D210+D209</f>
        <v>154</v>
      </c>
      <c r="E208" s="71">
        <f>E210+E209</f>
        <v>0</v>
      </c>
      <c r="F208" s="71">
        <f>F210+F209</f>
        <v>154</v>
      </c>
      <c r="G208" s="71">
        <f>G210+G209</f>
        <v>0</v>
      </c>
      <c r="H208" s="71">
        <f>H210+H209</f>
        <v>0</v>
      </c>
    </row>
    <row r="209" spans="1:8" ht="15.75">
      <c r="A209" s="46" t="s">
        <v>2</v>
      </c>
      <c r="B209" s="71" t="s">
        <v>261</v>
      </c>
      <c r="C209" s="75">
        <v>500</v>
      </c>
      <c r="D209" s="71">
        <v>154</v>
      </c>
      <c r="E209" s="71"/>
      <c r="F209" s="71">
        <v>154</v>
      </c>
      <c r="G209" s="71"/>
      <c r="H209" s="105"/>
    </row>
    <row r="210" spans="1:8" ht="31.5" hidden="1">
      <c r="A210" s="46" t="s">
        <v>136</v>
      </c>
      <c r="B210" s="71" t="s">
        <v>261</v>
      </c>
      <c r="C210" s="66" t="s">
        <v>137</v>
      </c>
      <c r="D210" s="71"/>
      <c r="E210" s="38"/>
      <c r="F210" s="38"/>
      <c r="G210" s="38"/>
      <c r="H210" s="105"/>
    </row>
    <row r="211" spans="1:8" ht="15.75" hidden="1">
      <c r="A211" s="46" t="s">
        <v>445</v>
      </c>
      <c r="B211" s="71" t="s">
        <v>443</v>
      </c>
      <c r="C211" s="66"/>
      <c r="D211" s="71">
        <f>D212</f>
        <v>0</v>
      </c>
      <c r="E211" s="71">
        <f>E212</f>
        <v>0</v>
      </c>
      <c r="F211" s="71"/>
      <c r="G211" s="71"/>
      <c r="H211" s="105"/>
    </row>
    <row r="212" spans="1:8" ht="15.75" hidden="1">
      <c r="A212" s="46" t="s">
        <v>2</v>
      </c>
      <c r="B212" s="71" t="s">
        <v>443</v>
      </c>
      <c r="C212" s="75">
        <v>500</v>
      </c>
      <c r="D212" s="71"/>
      <c r="E212" s="71"/>
      <c r="F212" s="71"/>
      <c r="G212" s="71"/>
      <c r="H212" s="105"/>
    </row>
    <row r="213" spans="1:8" ht="31.5" hidden="1">
      <c r="A213" s="46" t="s">
        <v>722</v>
      </c>
      <c r="B213" s="71" t="s">
        <v>718</v>
      </c>
      <c r="C213" s="75"/>
      <c r="D213" s="71">
        <f>D214</f>
        <v>0</v>
      </c>
      <c r="E213" s="71">
        <f>E214</f>
        <v>0</v>
      </c>
      <c r="F213" s="71">
        <f>F214</f>
        <v>0</v>
      </c>
      <c r="G213" s="71">
        <f>G214</f>
        <v>0</v>
      </c>
      <c r="H213" s="105"/>
    </row>
    <row r="214" spans="1:8" ht="31.5" hidden="1">
      <c r="A214" s="46" t="s">
        <v>136</v>
      </c>
      <c r="B214" s="71" t="s">
        <v>718</v>
      </c>
      <c r="C214" s="75">
        <v>600</v>
      </c>
      <c r="D214" s="71"/>
      <c r="E214" s="71"/>
      <c r="F214" s="71"/>
      <c r="G214" s="71"/>
      <c r="H214" s="105"/>
    </row>
    <row r="215" spans="1:8" ht="31.5" hidden="1">
      <c r="A215" s="46" t="s">
        <v>816</v>
      </c>
      <c r="B215" s="71" t="s">
        <v>812</v>
      </c>
      <c r="C215" s="75"/>
      <c r="D215" s="71">
        <f>D216</f>
        <v>0</v>
      </c>
      <c r="E215" s="71">
        <f>E216</f>
        <v>0</v>
      </c>
      <c r="F215" s="71">
        <f>F216</f>
        <v>0</v>
      </c>
      <c r="G215" s="71">
        <f>G216</f>
        <v>0</v>
      </c>
      <c r="H215" s="105"/>
    </row>
    <row r="216" spans="1:8" ht="31.5" hidden="1">
      <c r="A216" s="46" t="s">
        <v>136</v>
      </c>
      <c r="B216" s="71" t="s">
        <v>812</v>
      </c>
      <c r="C216" s="75">
        <v>600</v>
      </c>
      <c r="D216" s="71"/>
      <c r="E216" s="71"/>
      <c r="F216" s="71"/>
      <c r="G216" s="71"/>
      <c r="H216" s="105"/>
    </row>
    <row r="217" spans="1:8" ht="31.5">
      <c r="A217" s="46" t="s">
        <v>825</v>
      </c>
      <c r="B217" s="71" t="s">
        <v>824</v>
      </c>
      <c r="C217" s="75"/>
      <c r="D217" s="71">
        <f>D218</f>
        <v>327.172</v>
      </c>
      <c r="E217" s="71">
        <f>E218</f>
        <v>0</v>
      </c>
      <c r="F217" s="71">
        <f>F218</f>
        <v>0</v>
      </c>
      <c r="G217" s="71">
        <f>G218</f>
        <v>27.172</v>
      </c>
      <c r="H217" s="71">
        <f>H218</f>
        <v>300</v>
      </c>
    </row>
    <row r="218" spans="1:8" ht="31.5">
      <c r="A218" s="46" t="s">
        <v>136</v>
      </c>
      <c r="B218" s="71" t="s">
        <v>824</v>
      </c>
      <c r="C218" s="75">
        <v>600</v>
      </c>
      <c r="D218" s="71">
        <f>100+200+27.172</f>
        <v>327.172</v>
      </c>
      <c r="E218" s="71"/>
      <c r="F218" s="71"/>
      <c r="G218" s="71">
        <v>27.172</v>
      </c>
      <c r="H218" s="105">
        <v>300</v>
      </c>
    </row>
    <row r="219" spans="1:8" s="45" customFormat="1" ht="31.5" hidden="1">
      <c r="A219" s="46" t="s">
        <v>381</v>
      </c>
      <c r="B219" s="71" t="s">
        <v>262</v>
      </c>
      <c r="C219" s="66"/>
      <c r="D219" s="71">
        <f>D220+D224+D222</f>
        <v>0</v>
      </c>
      <c r="E219" s="71">
        <f>E220+E224+E222</f>
        <v>0</v>
      </c>
      <c r="F219" s="71">
        <f>F220+F224+F222</f>
        <v>0</v>
      </c>
      <c r="G219" s="71">
        <f>G220+G224+G222</f>
        <v>0</v>
      </c>
      <c r="H219" s="77"/>
    </row>
    <row r="220" spans="1:8" s="45" customFormat="1" ht="15.75" hidden="1">
      <c r="A220" s="46" t="s">
        <v>17</v>
      </c>
      <c r="B220" s="71" t="s">
        <v>263</v>
      </c>
      <c r="C220" s="66"/>
      <c r="D220" s="71">
        <f>D221</f>
        <v>0</v>
      </c>
      <c r="E220" s="71">
        <f>E221</f>
        <v>0</v>
      </c>
      <c r="F220" s="71">
        <f>F221</f>
        <v>0</v>
      </c>
      <c r="G220" s="71">
        <f>G221</f>
        <v>0</v>
      </c>
      <c r="H220" s="77"/>
    </row>
    <row r="221" spans="1:8" s="45" customFormat="1" ht="31.5" hidden="1">
      <c r="A221" s="46" t="s">
        <v>136</v>
      </c>
      <c r="B221" s="71" t="s">
        <v>263</v>
      </c>
      <c r="C221" s="66" t="s">
        <v>137</v>
      </c>
      <c r="D221" s="71"/>
      <c r="E221" s="38"/>
      <c r="F221" s="38"/>
      <c r="G221" s="38"/>
      <c r="H221" s="77"/>
    </row>
    <row r="222" spans="1:8" s="45" customFormat="1" ht="31.5" hidden="1">
      <c r="A222" s="46" t="s">
        <v>801</v>
      </c>
      <c r="B222" s="71" t="s">
        <v>809</v>
      </c>
      <c r="C222" s="66"/>
      <c r="D222" s="71">
        <f>D223</f>
        <v>0</v>
      </c>
      <c r="E222" s="71">
        <f>E223</f>
        <v>0</v>
      </c>
      <c r="F222" s="71">
        <f>F223</f>
        <v>0</v>
      </c>
      <c r="G222" s="71">
        <f>G223</f>
        <v>0</v>
      </c>
      <c r="H222" s="77"/>
    </row>
    <row r="223" spans="1:8" s="45" customFormat="1" ht="31.5" hidden="1">
      <c r="A223" s="46" t="s">
        <v>136</v>
      </c>
      <c r="B223" s="71" t="s">
        <v>809</v>
      </c>
      <c r="C223" s="66" t="s">
        <v>137</v>
      </c>
      <c r="D223" s="71"/>
      <c r="E223" s="71"/>
      <c r="F223" s="71"/>
      <c r="G223" s="71"/>
      <c r="H223" s="77"/>
    </row>
    <row r="224" spans="1:8" s="45" customFormat="1" ht="31.5" hidden="1">
      <c r="A224" s="46" t="s">
        <v>721</v>
      </c>
      <c r="B224" s="71" t="s">
        <v>717</v>
      </c>
      <c r="C224" s="66"/>
      <c r="D224" s="71">
        <f>D225</f>
        <v>0</v>
      </c>
      <c r="E224" s="71">
        <f>E225</f>
        <v>0</v>
      </c>
      <c r="F224" s="71">
        <f>F225</f>
        <v>0</v>
      </c>
      <c r="G224" s="71">
        <f>G225</f>
        <v>0</v>
      </c>
      <c r="H224" s="77"/>
    </row>
    <row r="225" spans="1:8" s="45" customFormat="1" ht="31.5" hidden="1">
      <c r="A225" s="46" t="s">
        <v>136</v>
      </c>
      <c r="B225" s="71" t="s">
        <v>717</v>
      </c>
      <c r="C225" s="47">
        <v>600</v>
      </c>
      <c r="D225" s="71"/>
      <c r="E225" s="70"/>
      <c r="F225" s="70"/>
      <c r="G225" s="70"/>
      <c r="H225" s="77"/>
    </row>
    <row r="226" spans="1:8" s="45" customFormat="1" ht="31.5" hidden="1">
      <c r="A226" s="46" t="s">
        <v>339</v>
      </c>
      <c r="B226" s="71" t="s">
        <v>264</v>
      </c>
      <c r="C226" s="66"/>
      <c r="D226" s="71">
        <f>D227</f>
        <v>0</v>
      </c>
      <c r="E226" s="71">
        <f aca="true" t="shared" si="8" ref="E226:G227">E227</f>
        <v>0</v>
      </c>
      <c r="F226" s="71">
        <f t="shared" si="8"/>
        <v>0</v>
      </c>
      <c r="G226" s="71">
        <f t="shared" si="8"/>
        <v>0</v>
      </c>
      <c r="H226" s="77"/>
    </row>
    <row r="227" spans="1:8" ht="15.75" hidden="1">
      <c r="A227" s="46" t="s">
        <v>134</v>
      </c>
      <c r="B227" s="71" t="s">
        <v>265</v>
      </c>
      <c r="C227" s="66"/>
      <c r="D227" s="71">
        <f>D228</f>
        <v>0</v>
      </c>
      <c r="E227" s="71">
        <f t="shared" si="8"/>
        <v>0</v>
      </c>
      <c r="F227" s="71">
        <f t="shared" si="8"/>
        <v>0</v>
      </c>
      <c r="G227" s="71">
        <f t="shared" si="8"/>
        <v>0</v>
      </c>
      <c r="H227" s="105"/>
    </row>
    <row r="228" spans="1:8" ht="31.5" hidden="1">
      <c r="A228" s="46" t="s">
        <v>169</v>
      </c>
      <c r="B228" s="71" t="s">
        <v>265</v>
      </c>
      <c r="C228" s="66" t="s">
        <v>129</v>
      </c>
      <c r="D228" s="71"/>
      <c r="E228" s="38"/>
      <c r="F228" s="38"/>
      <c r="G228" s="38"/>
      <c r="H228" s="105"/>
    </row>
    <row r="229" spans="1:8" s="45" customFormat="1" ht="31.5" hidden="1">
      <c r="A229" s="46" t="s">
        <v>266</v>
      </c>
      <c r="B229" s="71" t="s">
        <v>267</v>
      </c>
      <c r="C229" s="66"/>
      <c r="D229" s="71">
        <f>D230</f>
        <v>0</v>
      </c>
      <c r="E229" s="71">
        <f aca="true" t="shared" si="9" ref="E229:G230">E230</f>
        <v>0</v>
      </c>
      <c r="F229" s="71">
        <f t="shared" si="9"/>
        <v>0</v>
      </c>
      <c r="G229" s="71">
        <f t="shared" si="9"/>
        <v>0</v>
      </c>
      <c r="H229" s="77"/>
    </row>
    <row r="230" spans="1:8" ht="15.75" hidden="1">
      <c r="A230" s="46" t="s">
        <v>135</v>
      </c>
      <c r="B230" s="71" t="s">
        <v>268</v>
      </c>
      <c r="C230" s="66"/>
      <c r="D230" s="71">
        <f>D231</f>
        <v>0</v>
      </c>
      <c r="E230" s="71">
        <f t="shared" si="9"/>
        <v>0</v>
      </c>
      <c r="F230" s="71">
        <f t="shared" si="9"/>
        <v>0</v>
      </c>
      <c r="G230" s="71">
        <f t="shared" si="9"/>
        <v>0</v>
      </c>
      <c r="H230" s="105"/>
    </row>
    <row r="231" spans="1:8" ht="31.5" hidden="1">
      <c r="A231" s="46" t="s">
        <v>169</v>
      </c>
      <c r="B231" s="71" t="s">
        <v>268</v>
      </c>
      <c r="C231" s="66" t="s">
        <v>129</v>
      </c>
      <c r="D231" s="71"/>
      <c r="E231" s="38"/>
      <c r="F231" s="38"/>
      <c r="G231" s="38"/>
      <c r="H231" s="105"/>
    </row>
    <row r="232" spans="1:8" s="45" customFormat="1" ht="31.5">
      <c r="A232" s="72" t="s">
        <v>71</v>
      </c>
      <c r="B232" s="73" t="s">
        <v>269</v>
      </c>
      <c r="C232" s="74"/>
      <c r="D232" s="73">
        <f>D233+D241+D250+D262+D265</f>
        <v>4700</v>
      </c>
      <c r="E232" s="73">
        <f>E233+E241+E250+E262+E265</f>
        <v>4700</v>
      </c>
      <c r="F232" s="73">
        <f>F233+F241+F250+F262+F265</f>
        <v>0</v>
      </c>
      <c r="G232" s="73">
        <f>G233+G241+G250+G262+G265</f>
        <v>0</v>
      </c>
      <c r="H232" s="73">
        <f>H233+H241+H250+H262+H265</f>
        <v>0</v>
      </c>
    </row>
    <row r="233" spans="1:8" s="45" customFormat="1" ht="31.5">
      <c r="A233" s="46" t="s">
        <v>270</v>
      </c>
      <c r="B233" s="71" t="s">
        <v>271</v>
      </c>
      <c r="C233" s="66"/>
      <c r="D233" s="71">
        <f>D234+D238</f>
        <v>550</v>
      </c>
      <c r="E233" s="71">
        <f>E234+E238</f>
        <v>550</v>
      </c>
      <c r="F233" s="71">
        <f>F234+F238</f>
        <v>0</v>
      </c>
      <c r="G233" s="71">
        <f>G234+G238</f>
        <v>0</v>
      </c>
      <c r="H233" s="71">
        <f>H234+H238</f>
        <v>0</v>
      </c>
    </row>
    <row r="234" spans="1:8" s="45" customFormat="1" ht="15.75">
      <c r="A234" s="46" t="s">
        <v>168</v>
      </c>
      <c r="B234" s="71" t="s">
        <v>272</v>
      </c>
      <c r="C234" s="66"/>
      <c r="D234" s="71">
        <f>D235+D236+D237</f>
        <v>550</v>
      </c>
      <c r="E234" s="71">
        <f>E235+E236+E237</f>
        <v>550</v>
      </c>
      <c r="F234" s="71">
        <f>F235+F236+F237</f>
        <v>0</v>
      </c>
      <c r="G234" s="71">
        <f>G235+G236+G237</f>
        <v>0</v>
      </c>
      <c r="H234" s="71">
        <f>H235+H236+H237</f>
        <v>0</v>
      </c>
    </row>
    <row r="235" spans="1:8" s="45" customFormat="1" ht="47.25">
      <c r="A235" s="46" t="s">
        <v>127</v>
      </c>
      <c r="B235" s="71" t="s">
        <v>272</v>
      </c>
      <c r="C235" s="66" t="s">
        <v>128</v>
      </c>
      <c r="D235" s="71">
        <v>550</v>
      </c>
      <c r="E235" s="38">
        <v>550</v>
      </c>
      <c r="F235" s="38"/>
      <c r="G235" s="38"/>
      <c r="H235" s="77"/>
    </row>
    <row r="236" spans="1:8" s="45" customFormat="1" ht="31.5" hidden="1">
      <c r="A236" s="46" t="s">
        <v>169</v>
      </c>
      <c r="B236" s="71" t="s">
        <v>272</v>
      </c>
      <c r="C236" s="66" t="s">
        <v>129</v>
      </c>
      <c r="D236" s="71"/>
      <c r="E236" s="38"/>
      <c r="F236" s="38"/>
      <c r="G236" s="38"/>
      <c r="H236" s="77"/>
    </row>
    <row r="237" spans="1:8" s="45" customFormat="1" ht="15.75" hidden="1">
      <c r="A237" s="46" t="s">
        <v>130</v>
      </c>
      <c r="B237" s="71" t="s">
        <v>272</v>
      </c>
      <c r="C237" s="66" t="s">
        <v>131</v>
      </c>
      <c r="D237" s="71"/>
      <c r="E237" s="44"/>
      <c r="F237" s="44"/>
      <c r="G237" s="44"/>
      <c r="H237" s="77"/>
    </row>
    <row r="238" spans="1:8" s="45" customFormat="1" ht="47.25" hidden="1">
      <c r="A238" s="46" t="s">
        <v>813</v>
      </c>
      <c r="B238" s="71" t="s">
        <v>805</v>
      </c>
      <c r="C238" s="66"/>
      <c r="D238" s="71">
        <f>D239+D240</f>
        <v>0</v>
      </c>
      <c r="E238" s="71">
        <f>E239+E240</f>
        <v>0</v>
      </c>
      <c r="F238" s="71">
        <f>F239+F240</f>
        <v>0</v>
      </c>
      <c r="G238" s="71">
        <f>G239+G240</f>
        <v>0</v>
      </c>
      <c r="H238" s="77"/>
    </row>
    <row r="239" spans="1:8" s="45" customFormat="1" ht="31.5" hidden="1">
      <c r="A239" s="46" t="s">
        <v>169</v>
      </c>
      <c r="B239" s="71" t="s">
        <v>805</v>
      </c>
      <c r="C239" s="75">
        <v>200</v>
      </c>
      <c r="D239" s="71"/>
      <c r="E239" s="71"/>
      <c r="F239" s="71"/>
      <c r="G239" s="71"/>
      <c r="H239" s="77"/>
    </row>
    <row r="240" spans="1:8" s="45" customFormat="1" ht="15.75" hidden="1">
      <c r="A240" s="46" t="s">
        <v>141</v>
      </c>
      <c r="B240" s="71" t="s">
        <v>805</v>
      </c>
      <c r="C240" s="75">
        <v>300</v>
      </c>
      <c r="D240" s="71"/>
      <c r="E240" s="71"/>
      <c r="F240" s="71"/>
      <c r="G240" s="71"/>
      <c r="H240" s="77"/>
    </row>
    <row r="241" spans="1:8" s="45" customFormat="1" ht="47.25">
      <c r="A241" s="46" t="s">
        <v>273</v>
      </c>
      <c r="B241" s="71" t="s">
        <v>274</v>
      </c>
      <c r="C241" s="66"/>
      <c r="D241" s="71">
        <f>D242+D246+D248</f>
        <v>4150</v>
      </c>
      <c r="E241" s="71">
        <f>E242+E246+E248</f>
        <v>4150</v>
      </c>
      <c r="F241" s="71">
        <f>F242+F246+F248</f>
        <v>0</v>
      </c>
      <c r="G241" s="71">
        <f>G242+G246+G248</f>
        <v>0</v>
      </c>
      <c r="H241" s="71">
        <f>H242+H246+H248</f>
        <v>0</v>
      </c>
    </row>
    <row r="242" spans="1:8" s="45" customFormat="1" ht="15.75">
      <c r="A242" s="46" t="s">
        <v>168</v>
      </c>
      <c r="B242" s="71" t="s">
        <v>275</v>
      </c>
      <c r="C242" s="66"/>
      <c r="D242" s="71">
        <f>D243+D244+D245</f>
        <v>3550</v>
      </c>
      <c r="E242" s="71">
        <f>E243+E244+E245</f>
        <v>3550</v>
      </c>
      <c r="F242" s="71">
        <f>F243+F244+F245</f>
        <v>0</v>
      </c>
      <c r="G242" s="71">
        <f>G243+G244+G245</f>
        <v>0</v>
      </c>
      <c r="H242" s="71">
        <f>H243+H244+H245</f>
        <v>0</v>
      </c>
    </row>
    <row r="243" spans="1:8" s="45" customFormat="1" ht="47.25">
      <c r="A243" s="46" t="s">
        <v>127</v>
      </c>
      <c r="B243" s="71" t="s">
        <v>275</v>
      </c>
      <c r="C243" s="66" t="s">
        <v>128</v>
      </c>
      <c r="D243" s="71">
        <f>2500</f>
        <v>2500</v>
      </c>
      <c r="E243" s="38">
        <f>2500</f>
        <v>2500</v>
      </c>
      <c r="F243" s="38"/>
      <c r="G243" s="38"/>
      <c r="H243" s="77"/>
    </row>
    <row r="244" spans="1:8" s="45" customFormat="1" ht="31.5">
      <c r="A244" s="46" t="s">
        <v>169</v>
      </c>
      <c r="B244" s="71" t="s">
        <v>275</v>
      </c>
      <c r="C244" s="66" t="s">
        <v>129</v>
      </c>
      <c r="D244" s="71">
        <v>1050</v>
      </c>
      <c r="E244" s="38">
        <v>1050</v>
      </c>
      <c r="F244" s="38"/>
      <c r="G244" s="38"/>
      <c r="H244" s="77"/>
    </row>
    <row r="245" spans="1:8" s="45" customFormat="1" ht="15.75" hidden="1">
      <c r="A245" s="46" t="s">
        <v>130</v>
      </c>
      <c r="B245" s="71" t="s">
        <v>275</v>
      </c>
      <c r="C245" s="66" t="s">
        <v>131</v>
      </c>
      <c r="D245" s="71"/>
      <c r="E245" s="44"/>
      <c r="F245" s="44"/>
      <c r="G245" s="44"/>
      <c r="H245" s="77"/>
    </row>
    <row r="246" spans="1:8" ht="31.5">
      <c r="A246" s="46" t="s">
        <v>116</v>
      </c>
      <c r="B246" s="71" t="s">
        <v>276</v>
      </c>
      <c r="C246" s="66"/>
      <c r="D246" s="71">
        <f>D247</f>
        <v>600</v>
      </c>
      <c r="E246" s="71">
        <f>E247</f>
        <v>600</v>
      </c>
      <c r="F246" s="71">
        <f>F247</f>
        <v>0</v>
      </c>
      <c r="G246" s="71">
        <f>G247</f>
        <v>0</v>
      </c>
      <c r="H246" s="71">
        <f>H247</f>
        <v>0</v>
      </c>
    </row>
    <row r="247" spans="1:8" ht="47.25">
      <c r="A247" s="46" t="s">
        <v>127</v>
      </c>
      <c r="B247" s="71" t="s">
        <v>276</v>
      </c>
      <c r="C247" s="66" t="s">
        <v>128</v>
      </c>
      <c r="D247" s="71">
        <v>600</v>
      </c>
      <c r="E247" s="38">
        <v>600</v>
      </c>
      <c r="F247" s="38"/>
      <c r="G247" s="38"/>
      <c r="H247" s="105"/>
    </row>
    <row r="248" spans="1:8" ht="15.75" hidden="1">
      <c r="A248" s="46" t="s">
        <v>445</v>
      </c>
      <c r="B248" s="71" t="s">
        <v>864</v>
      </c>
      <c r="C248" s="66"/>
      <c r="D248" s="71">
        <f>D249</f>
        <v>0</v>
      </c>
      <c r="E248" s="71">
        <f>E249</f>
        <v>0</v>
      </c>
      <c r="F248" s="71">
        <f>F249</f>
        <v>0</v>
      </c>
      <c r="G248" s="71">
        <f>G249</f>
        <v>0</v>
      </c>
      <c r="H248" s="71">
        <f>H249</f>
        <v>0</v>
      </c>
    </row>
    <row r="249" spans="1:8" ht="15.75" hidden="1">
      <c r="A249" s="46" t="s">
        <v>2</v>
      </c>
      <c r="B249" s="71" t="s">
        <v>864</v>
      </c>
      <c r="C249" s="75">
        <v>500</v>
      </c>
      <c r="D249" s="71"/>
      <c r="E249" s="71"/>
      <c r="F249" s="71"/>
      <c r="G249" s="71"/>
      <c r="H249" s="105"/>
    </row>
    <row r="250" spans="1:8" ht="31.5" hidden="1">
      <c r="A250" s="46" t="s">
        <v>277</v>
      </c>
      <c r="B250" s="71" t="s">
        <v>278</v>
      </c>
      <c r="C250" s="66"/>
      <c r="D250" s="71">
        <f>D251+D253+D256+D259</f>
        <v>0</v>
      </c>
      <c r="E250" s="71">
        <f>E251+E253+E256+E259</f>
        <v>0</v>
      </c>
      <c r="F250" s="71">
        <f>F251+F253+F256+F259</f>
        <v>0</v>
      </c>
      <c r="G250" s="71">
        <f>G251+G253+G256+G259</f>
        <v>0</v>
      </c>
      <c r="H250" s="105"/>
    </row>
    <row r="251" spans="1:8" ht="31.5" hidden="1">
      <c r="A251" s="46" t="s">
        <v>132</v>
      </c>
      <c r="B251" s="71" t="s">
        <v>279</v>
      </c>
      <c r="C251" s="66"/>
      <c r="D251" s="71">
        <f>D252</f>
        <v>0</v>
      </c>
      <c r="E251" s="71">
        <f>E252</f>
        <v>0</v>
      </c>
      <c r="F251" s="71">
        <f>F252</f>
        <v>0</v>
      </c>
      <c r="G251" s="71">
        <f>G252</f>
        <v>0</v>
      </c>
      <c r="H251" s="105"/>
    </row>
    <row r="252" spans="1:8" ht="15.75" hidden="1">
      <c r="A252" s="46" t="s">
        <v>2</v>
      </c>
      <c r="B252" s="71" t="s">
        <v>279</v>
      </c>
      <c r="C252" s="66" t="s">
        <v>139</v>
      </c>
      <c r="D252" s="71"/>
      <c r="E252" s="38"/>
      <c r="F252" s="38"/>
      <c r="G252" s="38"/>
      <c r="H252" s="105"/>
    </row>
    <row r="253" spans="1:8" ht="31.5">
      <c r="A253" s="46" t="s">
        <v>23</v>
      </c>
      <c r="B253" s="71" t="s">
        <v>282</v>
      </c>
      <c r="C253" s="66"/>
      <c r="D253" s="71">
        <f>D254+D255</f>
        <v>0</v>
      </c>
      <c r="E253" s="71">
        <f>E254+E255</f>
        <v>0</v>
      </c>
      <c r="F253" s="71">
        <f>F254+F255</f>
        <v>0</v>
      </c>
      <c r="G253" s="71">
        <f>G254+G255</f>
        <v>0</v>
      </c>
      <c r="H253" s="71">
        <f>H254+H255</f>
        <v>0</v>
      </c>
    </row>
    <row r="254" spans="1:8" ht="47.25">
      <c r="A254" s="46" t="s">
        <v>127</v>
      </c>
      <c r="B254" s="71" t="s">
        <v>282</v>
      </c>
      <c r="C254" s="66" t="s">
        <v>128</v>
      </c>
      <c r="D254" s="71">
        <v>-9.1538</v>
      </c>
      <c r="E254" s="38"/>
      <c r="F254" s="38"/>
      <c r="G254" s="38">
        <v>-9.1538</v>
      </c>
      <c r="H254" s="105"/>
    </row>
    <row r="255" spans="1:8" ht="31.5">
      <c r="A255" s="46" t="s">
        <v>169</v>
      </c>
      <c r="B255" s="71" t="s">
        <v>282</v>
      </c>
      <c r="C255" s="66" t="s">
        <v>129</v>
      </c>
      <c r="D255" s="71">
        <v>9.1538</v>
      </c>
      <c r="E255" s="38"/>
      <c r="F255" s="38"/>
      <c r="G255" s="38">
        <v>9.1538</v>
      </c>
      <c r="H255" s="105"/>
    </row>
    <row r="256" spans="1:8" ht="47.25">
      <c r="A256" s="46" t="s">
        <v>58</v>
      </c>
      <c r="B256" s="71" t="s">
        <v>280</v>
      </c>
      <c r="C256" s="66"/>
      <c r="D256" s="71">
        <f>D257+D258</f>
        <v>0</v>
      </c>
      <c r="E256" s="71">
        <f>E257+E258</f>
        <v>0</v>
      </c>
      <c r="F256" s="71">
        <f>F257+F258</f>
        <v>0</v>
      </c>
      <c r="G256" s="71">
        <f>G257+G258</f>
        <v>0</v>
      </c>
      <c r="H256" s="71">
        <f>H257+H258</f>
        <v>0</v>
      </c>
    </row>
    <row r="257" spans="1:8" ht="47.25">
      <c r="A257" s="46" t="s">
        <v>127</v>
      </c>
      <c r="B257" s="71" t="s">
        <v>280</v>
      </c>
      <c r="C257" s="66" t="s">
        <v>128</v>
      </c>
      <c r="D257" s="71">
        <v>-43.194</v>
      </c>
      <c r="E257" s="38"/>
      <c r="F257" s="38"/>
      <c r="G257" s="38">
        <v>-43.194</v>
      </c>
      <c r="H257" s="105"/>
    </row>
    <row r="258" spans="1:8" ht="31.5">
      <c r="A258" s="46" t="s">
        <v>169</v>
      </c>
      <c r="B258" s="71" t="s">
        <v>280</v>
      </c>
      <c r="C258" s="75">
        <v>200</v>
      </c>
      <c r="D258" s="71">
        <v>43.194</v>
      </c>
      <c r="E258" s="71"/>
      <c r="F258" s="71"/>
      <c r="G258" s="71">
        <v>43.194</v>
      </c>
      <c r="H258" s="105"/>
    </row>
    <row r="259" spans="1:8" ht="31.5">
      <c r="A259" s="46" t="s">
        <v>59</v>
      </c>
      <c r="B259" s="71" t="s">
        <v>281</v>
      </c>
      <c r="C259" s="66"/>
      <c r="D259" s="71">
        <f>D260+D261</f>
        <v>0</v>
      </c>
      <c r="E259" s="71">
        <f>E260+E261</f>
        <v>0</v>
      </c>
      <c r="F259" s="71">
        <f>F260+F261</f>
        <v>0</v>
      </c>
      <c r="G259" s="71">
        <f>G260+G261</f>
        <v>0</v>
      </c>
      <c r="H259" s="71">
        <f>H260+H261</f>
        <v>0</v>
      </c>
    </row>
    <row r="260" spans="1:8" ht="47.25">
      <c r="A260" s="46" t="s">
        <v>127</v>
      </c>
      <c r="B260" s="71" t="s">
        <v>281</v>
      </c>
      <c r="C260" s="66" t="s">
        <v>128</v>
      </c>
      <c r="D260" s="71">
        <v>13.262</v>
      </c>
      <c r="E260" s="38"/>
      <c r="F260" s="38"/>
      <c r="G260" s="38">
        <v>13.262</v>
      </c>
      <c r="H260" s="105"/>
    </row>
    <row r="261" spans="1:8" ht="31.5">
      <c r="A261" s="46" t="s">
        <v>169</v>
      </c>
      <c r="B261" s="71" t="s">
        <v>281</v>
      </c>
      <c r="C261" s="66" t="s">
        <v>129</v>
      </c>
      <c r="D261" s="71">
        <v>-13.262</v>
      </c>
      <c r="E261" s="38"/>
      <c r="F261" s="38"/>
      <c r="G261" s="38">
        <v>-13.262</v>
      </c>
      <c r="H261" s="105"/>
    </row>
    <row r="262" spans="1:8" ht="31.5" hidden="1">
      <c r="A262" s="46" t="s">
        <v>283</v>
      </c>
      <c r="B262" s="71" t="s">
        <v>284</v>
      </c>
      <c r="C262" s="66"/>
      <c r="D262" s="71">
        <f>D263</f>
        <v>0</v>
      </c>
      <c r="E262" s="71">
        <f aca="true" t="shared" si="10" ref="E262:G263">E263</f>
        <v>0</v>
      </c>
      <c r="F262" s="71">
        <f t="shared" si="10"/>
        <v>0</v>
      </c>
      <c r="G262" s="71">
        <f t="shared" si="10"/>
        <v>0</v>
      </c>
      <c r="H262" s="105"/>
    </row>
    <row r="263" spans="1:8" s="45" customFormat="1" ht="15.75" hidden="1">
      <c r="A263" s="46" t="s">
        <v>172</v>
      </c>
      <c r="B263" s="71" t="s">
        <v>285</v>
      </c>
      <c r="C263" s="66"/>
      <c r="D263" s="71">
        <f>D264</f>
        <v>0</v>
      </c>
      <c r="E263" s="71">
        <f t="shared" si="10"/>
        <v>0</v>
      </c>
      <c r="F263" s="71">
        <f t="shared" si="10"/>
        <v>0</v>
      </c>
      <c r="G263" s="71">
        <f t="shared" si="10"/>
        <v>0</v>
      </c>
      <c r="H263" s="77"/>
    </row>
    <row r="264" spans="1:8" s="45" customFormat="1" ht="31.5" hidden="1">
      <c r="A264" s="46" t="s">
        <v>169</v>
      </c>
      <c r="B264" s="71" t="s">
        <v>285</v>
      </c>
      <c r="C264" s="66" t="s">
        <v>129</v>
      </c>
      <c r="D264" s="71"/>
      <c r="E264" s="44"/>
      <c r="F264" s="44"/>
      <c r="G264" s="44"/>
      <c r="H264" s="77"/>
    </row>
    <row r="265" spans="1:8" s="45" customFormat="1" ht="31.5" hidden="1">
      <c r="A265" s="46" t="s">
        <v>779</v>
      </c>
      <c r="B265" s="71" t="s">
        <v>771</v>
      </c>
      <c r="C265" s="66"/>
      <c r="D265" s="71">
        <f aca="true" t="shared" si="11" ref="D265:G266">D266</f>
        <v>0</v>
      </c>
      <c r="E265" s="71">
        <f t="shared" si="11"/>
        <v>0</v>
      </c>
      <c r="F265" s="71">
        <f t="shared" si="11"/>
        <v>0</v>
      </c>
      <c r="G265" s="71">
        <f t="shared" si="11"/>
        <v>0</v>
      </c>
      <c r="H265" s="77"/>
    </row>
    <row r="266" spans="1:8" s="45" customFormat="1" ht="31.5" hidden="1">
      <c r="A266" s="46" t="s">
        <v>780</v>
      </c>
      <c r="B266" s="71" t="s">
        <v>770</v>
      </c>
      <c r="C266" s="66"/>
      <c r="D266" s="71">
        <f t="shared" si="11"/>
        <v>0</v>
      </c>
      <c r="E266" s="71">
        <f t="shared" si="11"/>
        <v>0</v>
      </c>
      <c r="F266" s="71">
        <f t="shared" si="11"/>
        <v>0</v>
      </c>
      <c r="G266" s="71">
        <f t="shared" si="11"/>
        <v>0</v>
      </c>
      <c r="H266" s="77"/>
    </row>
    <row r="267" spans="1:8" s="45" customFormat="1" ht="31.5" hidden="1">
      <c r="A267" s="46" t="s">
        <v>169</v>
      </c>
      <c r="B267" s="71" t="s">
        <v>770</v>
      </c>
      <c r="C267" s="75">
        <v>200</v>
      </c>
      <c r="D267" s="71"/>
      <c r="E267" s="69"/>
      <c r="F267" s="69"/>
      <c r="G267" s="69"/>
      <c r="H267" s="77"/>
    </row>
    <row r="268" spans="1:8" s="45" customFormat="1" ht="63">
      <c r="A268" s="72" t="s">
        <v>286</v>
      </c>
      <c r="B268" s="73" t="s">
        <v>287</v>
      </c>
      <c r="C268" s="74"/>
      <c r="D268" s="73">
        <f>D269+D277+D280+D283+D292+D297+D314+D333+D343</f>
        <v>10741.45</v>
      </c>
      <c r="E268" s="73">
        <f>E269+E277+E280+E283+E292+E297+E314+E333+E343</f>
        <v>650</v>
      </c>
      <c r="F268" s="73">
        <f>F269+F277+F280+F283+F292+F297+F314+F333+F343</f>
        <v>10091.45</v>
      </c>
      <c r="G268" s="73">
        <f>G269+G277+G280+G283+G292+G297+G314+G333+G343</f>
        <v>0</v>
      </c>
      <c r="H268" s="73">
        <f>H269+H277+H280+H283+H292+H297+H314+H333+H343</f>
        <v>0</v>
      </c>
    </row>
    <row r="269" spans="1:8" s="45" customFormat="1" ht="31.5">
      <c r="A269" s="46" t="s">
        <v>288</v>
      </c>
      <c r="B269" s="71" t="s">
        <v>289</v>
      </c>
      <c r="C269" s="66"/>
      <c r="D269" s="71">
        <f>D270+D274+D272</f>
        <v>8787</v>
      </c>
      <c r="E269" s="71">
        <f>E270+E274+E272</f>
        <v>0</v>
      </c>
      <c r="F269" s="71">
        <f>F270+F274+F272</f>
        <v>8787</v>
      </c>
      <c r="G269" s="71">
        <f>G270+G274+G272</f>
        <v>0</v>
      </c>
      <c r="H269" s="71">
        <f>H270+H274+H272</f>
        <v>0</v>
      </c>
    </row>
    <row r="270" spans="1:8" s="45" customFormat="1" ht="31.5" hidden="1">
      <c r="A270" s="46" t="s">
        <v>414</v>
      </c>
      <c r="B270" s="71" t="s">
        <v>415</v>
      </c>
      <c r="C270" s="66"/>
      <c r="D270" s="71">
        <f>D271</f>
        <v>0</v>
      </c>
      <c r="E270" s="71">
        <f>E271</f>
        <v>0</v>
      </c>
      <c r="F270" s="71">
        <f>F271</f>
        <v>0</v>
      </c>
      <c r="G270" s="71">
        <f>G271</f>
        <v>0</v>
      </c>
      <c r="H270" s="77"/>
    </row>
    <row r="271" spans="1:8" s="45" customFormat="1" ht="31.5" hidden="1">
      <c r="A271" s="46" t="s">
        <v>178</v>
      </c>
      <c r="B271" s="71" t="s">
        <v>415</v>
      </c>
      <c r="C271" s="66" t="s">
        <v>144</v>
      </c>
      <c r="D271" s="71"/>
      <c r="E271" s="38"/>
      <c r="F271" s="38"/>
      <c r="G271" s="38"/>
      <c r="H271" s="77"/>
    </row>
    <row r="272" spans="1:8" s="45" customFormat="1" ht="31.5">
      <c r="A272" s="46" t="s">
        <v>841</v>
      </c>
      <c r="B272" s="71" t="s">
        <v>840</v>
      </c>
      <c r="C272" s="66"/>
      <c r="D272" s="71">
        <f>D273</f>
        <v>8787</v>
      </c>
      <c r="E272" s="71">
        <f>E273</f>
        <v>0</v>
      </c>
      <c r="F272" s="71">
        <f>F273</f>
        <v>8787</v>
      </c>
      <c r="G272" s="71">
        <f>G273</f>
        <v>0</v>
      </c>
      <c r="H272" s="71">
        <f>H273</f>
        <v>0</v>
      </c>
    </row>
    <row r="273" spans="1:8" s="45" customFormat="1" ht="31.5">
      <c r="A273" s="46" t="s">
        <v>178</v>
      </c>
      <c r="B273" s="71" t="s">
        <v>840</v>
      </c>
      <c r="C273" s="75">
        <v>400</v>
      </c>
      <c r="D273" s="71">
        <v>8787</v>
      </c>
      <c r="E273" s="71"/>
      <c r="F273" s="71">
        <v>8787</v>
      </c>
      <c r="G273" s="71"/>
      <c r="H273" s="77"/>
    </row>
    <row r="274" spans="1:8" s="45" customFormat="1" ht="31.5" hidden="1">
      <c r="A274" s="46" t="s">
        <v>729</v>
      </c>
      <c r="B274" s="71" t="s">
        <v>728</v>
      </c>
      <c r="C274" s="66"/>
      <c r="D274" s="71">
        <f>D275</f>
        <v>0</v>
      </c>
      <c r="E274" s="71">
        <f>E275</f>
        <v>0</v>
      </c>
      <c r="F274" s="71">
        <f>F275</f>
        <v>0</v>
      </c>
      <c r="G274" s="71">
        <f>G275</f>
        <v>0</v>
      </c>
      <c r="H274" s="77"/>
    </row>
    <row r="275" spans="1:8" s="45" customFormat="1" ht="31.5" hidden="1">
      <c r="A275" s="46" t="s">
        <v>178</v>
      </c>
      <c r="B275" s="71" t="s">
        <v>728</v>
      </c>
      <c r="C275" s="66" t="s">
        <v>144</v>
      </c>
      <c r="D275" s="71"/>
      <c r="E275" s="71"/>
      <c r="F275" s="71"/>
      <c r="G275" s="71"/>
      <c r="H275" s="77"/>
    </row>
    <row r="276" spans="1:8" s="45" customFormat="1" ht="15.75" hidden="1">
      <c r="A276" s="46"/>
      <c r="B276" s="71"/>
      <c r="C276" s="66"/>
      <c r="D276" s="71"/>
      <c r="E276" s="70"/>
      <c r="F276" s="70"/>
      <c r="G276" s="70"/>
      <c r="H276" s="77"/>
    </row>
    <row r="277" spans="1:8" s="45" customFormat="1" ht="15.75" hidden="1">
      <c r="A277" s="46" t="s">
        <v>290</v>
      </c>
      <c r="B277" s="71" t="s">
        <v>291</v>
      </c>
      <c r="C277" s="66"/>
      <c r="D277" s="71">
        <f>D278</f>
        <v>0</v>
      </c>
      <c r="E277" s="71">
        <f aca="true" t="shared" si="12" ref="E277:G278">E278</f>
        <v>0</v>
      </c>
      <c r="F277" s="71">
        <f t="shared" si="12"/>
        <v>0</v>
      </c>
      <c r="G277" s="71">
        <f t="shared" si="12"/>
        <v>0</v>
      </c>
      <c r="H277" s="77"/>
    </row>
    <row r="278" spans="1:8" ht="31.5" hidden="1">
      <c r="A278" s="46" t="s">
        <v>183</v>
      </c>
      <c r="B278" s="71" t="s">
        <v>292</v>
      </c>
      <c r="C278" s="66"/>
      <c r="D278" s="71">
        <f>D279</f>
        <v>0</v>
      </c>
      <c r="E278" s="71">
        <f t="shared" si="12"/>
        <v>0</v>
      </c>
      <c r="F278" s="71">
        <f t="shared" si="12"/>
        <v>0</v>
      </c>
      <c r="G278" s="71">
        <f t="shared" si="12"/>
        <v>0</v>
      </c>
      <c r="H278" s="105"/>
    </row>
    <row r="279" spans="1:8" ht="31.5" hidden="1">
      <c r="A279" s="46" t="s">
        <v>178</v>
      </c>
      <c r="B279" s="71" t="s">
        <v>292</v>
      </c>
      <c r="C279" s="66" t="s">
        <v>144</v>
      </c>
      <c r="D279" s="71"/>
      <c r="E279" s="38"/>
      <c r="F279" s="38"/>
      <c r="G279" s="38"/>
      <c r="H279" s="105"/>
    </row>
    <row r="280" spans="1:8" ht="63" hidden="1">
      <c r="A280" s="46" t="s">
        <v>340</v>
      </c>
      <c r="B280" s="71" t="s">
        <v>293</v>
      </c>
      <c r="C280" s="66"/>
      <c r="D280" s="71">
        <f>D281</f>
        <v>0</v>
      </c>
      <c r="E280" s="71">
        <f aca="true" t="shared" si="13" ref="E280:G281">E281</f>
        <v>0</v>
      </c>
      <c r="F280" s="71">
        <f t="shared" si="13"/>
        <v>0</v>
      </c>
      <c r="G280" s="71">
        <f t="shared" si="13"/>
        <v>0</v>
      </c>
      <c r="H280" s="105"/>
    </row>
    <row r="281" spans="1:8" ht="31.5" hidden="1">
      <c r="A281" s="46" t="s">
        <v>414</v>
      </c>
      <c r="B281" s="71" t="s">
        <v>416</v>
      </c>
      <c r="C281" s="66"/>
      <c r="D281" s="71">
        <f>D282</f>
        <v>0</v>
      </c>
      <c r="E281" s="71">
        <f t="shared" si="13"/>
        <v>0</v>
      </c>
      <c r="F281" s="71">
        <f t="shared" si="13"/>
        <v>0</v>
      </c>
      <c r="G281" s="71">
        <f t="shared" si="13"/>
        <v>0</v>
      </c>
      <c r="H281" s="105"/>
    </row>
    <row r="282" spans="1:8" ht="31.5" hidden="1">
      <c r="A282" s="46" t="s">
        <v>178</v>
      </c>
      <c r="B282" s="71" t="s">
        <v>416</v>
      </c>
      <c r="C282" s="66" t="s">
        <v>144</v>
      </c>
      <c r="D282" s="71"/>
      <c r="E282" s="38"/>
      <c r="F282" s="38"/>
      <c r="G282" s="38"/>
      <c r="H282" s="105"/>
    </row>
    <row r="283" spans="1:8" ht="47.25">
      <c r="A283" s="46" t="s">
        <v>341</v>
      </c>
      <c r="B283" s="71" t="s">
        <v>294</v>
      </c>
      <c r="C283" s="66"/>
      <c r="D283" s="71">
        <f>D284+D290+D286+D288</f>
        <v>2200</v>
      </c>
      <c r="E283" s="71">
        <f>E284+E290+E286+E288</f>
        <v>2200</v>
      </c>
      <c r="F283" s="71">
        <f>F284+F290+F286+F288</f>
        <v>0</v>
      </c>
      <c r="G283" s="71">
        <f>G284+G290+G286+G288</f>
        <v>0</v>
      </c>
      <c r="H283" s="71">
        <f>H284+H290+H286+H288</f>
        <v>0</v>
      </c>
    </row>
    <row r="284" spans="1:8" ht="15.75" hidden="1">
      <c r="A284" s="46" t="s">
        <v>445</v>
      </c>
      <c r="B284" s="71" t="s">
        <v>295</v>
      </c>
      <c r="C284" s="66"/>
      <c r="D284" s="71">
        <f>D285</f>
        <v>0</v>
      </c>
      <c r="E284" s="71">
        <f>E285</f>
        <v>0</v>
      </c>
      <c r="F284" s="71">
        <f>F285</f>
        <v>0</v>
      </c>
      <c r="G284" s="71">
        <f>G285</f>
        <v>0</v>
      </c>
      <c r="H284" s="105"/>
    </row>
    <row r="285" spans="1:8" ht="31.5" hidden="1">
      <c r="A285" s="46" t="s">
        <v>169</v>
      </c>
      <c r="B285" s="71" t="s">
        <v>295</v>
      </c>
      <c r="C285" s="66" t="s">
        <v>129</v>
      </c>
      <c r="D285" s="71"/>
      <c r="E285" s="38"/>
      <c r="F285" s="38"/>
      <c r="G285" s="38"/>
      <c r="H285" s="105"/>
    </row>
    <row r="286" spans="1:8" ht="47.25" hidden="1">
      <c r="A286" s="46" t="s">
        <v>63</v>
      </c>
      <c r="B286" s="71" t="s">
        <v>804</v>
      </c>
      <c r="C286" s="66"/>
      <c r="D286" s="71">
        <f>D287</f>
        <v>0</v>
      </c>
      <c r="E286" s="71">
        <f>E287</f>
        <v>0</v>
      </c>
      <c r="F286" s="71">
        <f>F287</f>
        <v>0</v>
      </c>
      <c r="G286" s="71">
        <f>G287</f>
        <v>0</v>
      </c>
      <c r="H286" s="105"/>
    </row>
    <row r="287" spans="1:8" ht="15.75" hidden="1">
      <c r="A287" s="46" t="s">
        <v>2</v>
      </c>
      <c r="B287" s="71" t="s">
        <v>804</v>
      </c>
      <c r="C287" s="66" t="s">
        <v>139</v>
      </c>
      <c r="D287" s="71"/>
      <c r="E287" s="38"/>
      <c r="F287" s="38"/>
      <c r="G287" s="38"/>
      <c r="H287" s="105"/>
    </row>
    <row r="288" spans="1:8" ht="15.75">
      <c r="A288" s="46" t="s">
        <v>445</v>
      </c>
      <c r="B288" s="71" t="s">
        <v>760</v>
      </c>
      <c r="C288" s="66"/>
      <c r="D288" s="71">
        <f>D289</f>
        <v>2200</v>
      </c>
      <c r="E288" s="71">
        <f>E289</f>
        <v>2200</v>
      </c>
      <c r="F288" s="71">
        <f>F289</f>
        <v>0</v>
      </c>
      <c r="G288" s="71">
        <f>G289</f>
        <v>0</v>
      </c>
      <c r="H288" s="71">
        <f>H289</f>
        <v>0</v>
      </c>
    </row>
    <row r="289" spans="1:8" ht="15.75">
      <c r="A289" s="46" t="s">
        <v>2</v>
      </c>
      <c r="B289" s="71" t="s">
        <v>760</v>
      </c>
      <c r="C289" s="75">
        <v>500</v>
      </c>
      <c r="D289" s="71">
        <v>2200</v>
      </c>
      <c r="E289" s="71">
        <v>2200</v>
      </c>
      <c r="F289" s="71"/>
      <c r="G289" s="71"/>
      <c r="H289" s="105"/>
    </row>
    <row r="290" spans="1:8" ht="47.25" hidden="1">
      <c r="A290" s="46" t="s">
        <v>152</v>
      </c>
      <c r="B290" s="71" t="s">
        <v>296</v>
      </c>
      <c r="C290" s="66"/>
      <c r="D290" s="71">
        <f>D291</f>
        <v>0</v>
      </c>
      <c r="E290" s="71">
        <f>E291</f>
        <v>0</v>
      </c>
      <c r="F290" s="71">
        <f>F291</f>
        <v>0</v>
      </c>
      <c r="G290" s="71">
        <f>G291</f>
        <v>0</v>
      </c>
      <c r="H290" s="105"/>
    </row>
    <row r="291" spans="1:8" ht="15.75" hidden="1">
      <c r="A291" s="46" t="s">
        <v>2</v>
      </c>
      <c r="B291" s="71" t="s">
        <v>296</v>
      </c>
      <c r="C291" s="66" t="s">
        <v>139</v>
      </c>
      <c r="D291" s="71"/>
      <c r="E291" s="38"/>
      <c r="F291" s="38"/>
      <c r="G291" s="38"/>
      <c r="H291" s="105"/>
    </row>
    <row r="292" spans="1:8" ht="47.25">
      <c r="A292" s="46" t="s">
        <v>297</v>
      </c>
      <c r="B292" s="71" t="s">
        <v>349</v>
      </c>
      <c r="C292" s="66"/>
      <c r="D292" s="71">
        <f>D295+D293</f>
        <v>30.45</v>
      </c>
      <c r="E292" s="71">
        <f>E295+E293</f>
        <v>0</v>
      </c>
      <c r="F292" s="71">
        <f>F295+F293</f>
        <v>30.45</v>
      </c>
      <c r="G292" s="71">
        <f>G295</f>
        <v>0</v>
      </c>
      <c r="H292" s="71">
        <f>H295</f>
        <v>0</v>
      </c>
    </row>
    <row r="293" spans="1:8" ht="78.75">
      <c r="A293" s="46" t="s">
        <v>735</v>
      </c>
      <c r="B293" s="71" t="s">
        <v>734</v>
      </c>
      <c r="C293" s="66"/>
      <c r="D293" s="71">
        <f>D294</f>
        <v>30.45</v>
      </c>
      <c r="E293" s="71">
        <f>E294</f>
        <v>0</v>
      </c>
      <c r="F293" s="71">
        <f>F294</f>
        <v>30.45</v>
      </c>
      <c r="G293" s="71">
        <f>G294</f>
        <v>0</v>
      </c>
      <c r="H293" s="71">
        <f>H294</f>
        <v>0</v>
      </c>
    </row>
    <row r="294" spans="1:8" ht="15.75">
      <c r="A294" s="46" t="s">
        <v>130</v>
      </c>
      <c r="B294" s="71" t="s">
        <v>734</v>
      </c>
      <c r="C294" s="47">
        <v>800</v>
      </c>
      <c r="D294" s="71">
        <v>30.45</v>
      </c>
      <c r="E294" s="71"/>
      <c r="F294" s="71">
        <v>30.45</v>
      </c>
      <c r="G294" s="71"/>
      <c r="H294" s="105"/>
    </row>
    <row r="295" spans="1:8" ht="63" hidden="1">
      <c r="A295" s="46" t="s">
        <v>424</v>
      </c>
      <c r="B295" s="71" t="s">
        <v>426</v>
      </c>
      <c r="C295" s="66"/>
      <c r="D295" s="71">
        <f>D296</f>
        <v>0</v>
      </c>
      <c r="E295" s="71">
        <f>E296</f>
        <v>0</v>
      </c>
      <c r="F295" s="71">
        <f>F296</f>
        <v>0</v>
      </c>
      <c r="G295" s="71">
        <f>G296</f>
        <v>0</v>
      </c>
      <c r="H295" s="105"/>
    </row>
    <row r="296" spans="1:8" ht="31.5" hidden="1">
      <c r="A296" s="46" t="s">
        <v>169</v>
      </c>
      <c r="B296" s="71" t="s">
        <v>426</v>
      </c>
      <c r="C296" s="66" t="s">
        <v>129</v>
      </c>
      <c r="D296" s="71"/>
      <c r="E296" s="38"/>
      <c r="F296" s="38"/>
      <c r="G296" s="38"/>
      <c r="H296" s="105"/>
    </row>
    <row r="297" spans="1:8" ht="31.5">
      <c r="A297" s="46" t="s">
        <v>298</v>
      </c>
      <c r="B297" s="71" t="s">
        <v>299</v>
      </c>
      <c r="C297" s="66"/>
      <c r="D297" s="71">
        <f>D312+D298+D300+D302+D304+D310+D306+D308</f>
        <v>-4850</v>
      </c>
      <c r="E297" s="71">
        <f>E312+E298+E300+E302+E304+E310+E306+E308</f>
        <v>-4850</v>
      </c>
      <c r="F297" s="71">
        <f>F312+F298+F300+F302+F304+F310+F306+F308</f>
        <v>0</v>
      </c>
      <c r="G297" s="71">
        <f>G312+G298+G300+G302+G304+G310+G306+G308</f>
        <v>0</v>
      </c>
      <c r="H297" s="71">
        <f>H312+H298+H300+H302+H304+H310+H306+H308</f>
        <v>0</v>
      </c>
    </row>
    <row r="298" spans="1:8" ht="13.5" customHeight="1" hidden="1">
      <c r="A298" s="46" t="s">
        <v>441</v>
      </c>
      <c r="B298" s="71" t="s">
        <v>440</v>
      </c>
      <c r="C298" s="66"/>
      <c r="D298" s="71">
        <f>D299</f>
        <v>0</v>
      </c>
      <c r="E298" s="71">
        <f>E299</f>
        <v>0</v>
      </c>
      <c r="F298" s="71">
        <f>F299</f>
        <v>0</v>
      </c>
      <c r="G298" s="71">
        <f>G299</f>
        <v>0</v>
      </c>
      <c r="H298" s="105"/>
    </row>
    <row r="299" spans="1:8" ht="31.5" hidden="1">
      <c r="A299" s="46" t="s">
        <v>178</v>
      </c>
      <c r="B299" s="71" t="s">
        <v>440</v>
      </c>
      <c r="C299" s="75">
        <v>400</v>
      </c>
      <c r="D299" s="71"/>
      <c r="E299" s="71"/>
      <c r="F299" s="71"/>
      <c r="G299" s="71"/>
      <c r="H299" s="105"/>
    </row>
    <row r="300" spans="1:8" ht="15.75">
      <c r="A300" s="46" t="s">
        <v>720</v>
      </c>
      <c r="B300" s="71" t="s">
        <v>714</v>
      </c>
      <c r="C300" s="75"/>
      <c r="D300" s="71">
        <f>D301</f>
        <v>830.357</v>
      </c>
      <c r="E300" s="71">
        <f>E301</f>
        <v>830.357</v>
      </c>
      <c r="F300" s="71">
        <f>F301</f>
        <v>0</v>
      </c>
      <c r="G300" s="71">
        <f>G301</f>
        <v>0</v>
      </c>
      <c r="H300" s="71">
        <f>H301</f>
        <v>0</v>
      </c>
    </row>
    <row r="301" spans="1:8" ht="31.5">
      <c r="A301" s="46" t="s">
        <v>169</v>
      </c>
      <c r="B301" s="71" t="s">
        <v>714</v>
      </c>
      <c r="C301" s="75">
        <v>200</v>
      </c>
      <c r="D301" s="71">
        <v>830.357</v>
      </c>
      <c r="E301" s="71">
        <v>830.357</v>
      </c>
      <c r="F301" s="71"/>
      <c r="G301" s="71"/>
      <c r="H301" s="105"/>
    </row>
    <row r="302" spans="1:8" ht="31.5" hidden="1">
      <c r="A302" s="46" t="s">
        <v>414</v>
      </c>
      <c r="B302" s="71" t="s">
        <v>716</v>
      </c>
      <c r="C302" s="75"/>
      <c r="D302" s="71">
        <f>D303</f>
        <v>0</v>
      </c>
      <c r="E302" s="71">
        <f>E303</f>
        <v>0</v>
      </c>
      <c r="F302" s="71">
        <f>F303</f>
        <v>0</v>
      </c>
      <c r="G302" s="71">
        <f>G303</f>
        <v>0</v>
      </c>
      <c r="H302" s="105"/>
    </row>
    <row r="303" spans="1:8" ht="31.5" hidden="1">
      <c r="A303" s="46" t="s">
        <v>178</v>
      </c>
      <c r="B303" s="71" t="s">
        <v>716</v>
      </c>
      <c r="C303" s="75">
        <v>400</v>
      </c>
      <c r="D303" s="71"/>
      <c r="E303" s="71"/>
      <c r="F303" s="71"/>
      <c r="G303" s="71"/>
      <c r="H303" s="105"/>
    </row>
    <row r="304" spans="1:8" ht="31.5" hidden="1">
      <c r="A304" s="46" t="s">
        <v>733</v>
      </c>
      <c r="B304" s="71" t="s">
        <v>730</v>
      </c>
      <c r="C304" s="75"/>
      <c r="D304" s="71">
        <f>D305</f>
        <v>0</v>
      </c>
      <c r="E304" s="71">
        <f>E305</f>
        <v>0</v>
      </c>
      <c r="F304" s="71">
        <f>F305</f>
        <v>0</v>
      </c>
      <c r="G304" s="71">
        <f>G305</f>
        <v>0</v>
      </c>
      <c r="H304" s="105"/>
    </row>
    <row r="305" spans="1:8" ht="31.5" hidden="1">
      <c r="A305" s="46" t="s">
        <v>178</v>
      </c>
      <c r="B305" s="71" t="s">
        <v>730</v>
      </c>
      <c r="C305" s="75">
        <v>400</v>
      </c>
      <c r="D305" s="71"/>
      <c r="E305" s="71"/>
      <c r="F305" s="71"/>
      <c r="G305" s="71"/>
      <c r="H305" s="105"/>
    </row>
    <row r="306" spans="1:8" ht="15.75" hidden="1">
      <c r="A306" s="46" t="s">
        <v>445</v>
      </c>
      <c r="B306" s="71" t="s">
        <v>792</v>
      </c>
      <c r="C306" s="75"/>
      <c r="D306" s="71">
        <f>D307</f>
        <v>0</v>
      </c>
      <c r="E306" s="71">
        <f>E307</f>
        <v>0</v>
      </c>
      <c r="F306" s="71">
        <f>F307</f>
        <v>0</v>
      </c>
      <c r="G306" s="71">
        <f>G307</f>
        <v>0</v>
      </c>
      <c r="H306" s="105"/>
    </row>
    <row r="307" spans="1:8" ht="15.75" hidden="1">
      <c r="A307" s="46" t="s">
        <v>2</v>
      </c>
      <c r="B307" s="71" t="s">
        <v>792</v>
      </c>
      <c r="C307" s="75">
        <v>500</v>
      </c>
      <c r="D307" s="71"/>
      <c r="E307" s="71"/>
      <c r="F307" s="71"/>
      <c r="G307" s="71"/>
      <c r="H307" s="105"/>
    </row>
    <row r="308" spans="1:8" ht="31.5" hidden="1">
      <c r="A308" s="46" t="s">
        <v>814</v>
      </c>
      <c r="B308" s="71" t="s">
        <v>806</v>
      </c>
      <c r="C308" s="75"/>
      <c r="D308" s="71">
        <f>D309</f>
        <v>0</v>
      </c>
      <c r="E308" s="71">
        <f>E309</f>
        <v>0</v>
      </c>
      <c r="F308" s="71">
        <f>F309</f>
        <v>0</v>
      </c>
      <c r="G308" s="71">
        <f>G309</f>
        <v>0</v>
      </c>
      <c r="H308" s="105"/>
    </row>
    <row r="309" spans="1:8" ht="15.75" hidden="1">
      <c r="A309" s="46" t="s">
        <v>130</v>
      </c>
      <c r="B309" s="71" t="s">
        <v>806</v>
      </c>
      <c r="C309" s="75">
        <v>800</v>
      </c>
      <c r="D309" s="71"/>
      <c r="E309" s="71"/>
      <c r="F309" s="71"/>
      <c r="G309" s="71"/>
      <c r="H309" s="105"/>
    </row>
    <row r="310" spans="1:8" ht="47.25" hidden="1">
      <c r="A310" s="46" t="s">
        <v>732</v>
      </c>
      <c r="B310" s="71" t="s">
        <v>731</v>
      </c>
      <c r="C310" s="75"/>
      <c r="D310" s="71">
        <f>D311</f>
        <v>0</v>
      </c>
      <c r="E310" s="71">
        <f>E311</f>
        <v>0</v>
      </c>
      <c r="F310" s="71">
        <f>F311</f>
        <v>0</v>
      </c>
      <c r="G310" s="71">
        <f>G311</f>
        <v>0</v>
      </c>
      <c r="H310" s="105"/>
    </row>
    <row r="311" spans="1:8" ht="31.5" hidden="1">
      <c r="A311" s="46" t="s">
        <v>178</v>
      </c>
      <c r="B311" s="71" t="s">
        <v>731</v>
      </c>
      <c r="C311" s="75">
        <v>400</v>
      </c>
      <c r="D311" s="71"/>
      <c r="E311" s="71"/>
      <c r="F311" s="71"/>
      <c r="G311" s="71"/>
      <c r="H311" s="105"/>
    </row>
    <row r="312" spans="1:8" ht="78.75">
      <c r="A312" s="46" t="s">
        <v>423</v>
      </c>
      <c r="B312" s="71" t="s">
        <v>425</v>
      </c>
      <c r="C312" s="66"/>
      <c r="D312" s="71">
        <f>D313</f>
        <v>-5680.357</v>
      </c>
      <c r="E312" s="71">
        <f>E313</f>
        <v>-5680.357</v>
      </c>
      <c r="F312" s="71">
        <f>F313</f>
        <v>0</v>
      </c>
      <c r="G312" s="71">
        <f>G313</f>
        <v>0</v>
      </c>
      <c r="H312" s="71">
        <f>H313</f>
        <v>0</v>
      </c>
    </row>
    <row r="313" spans="1:8" ht="15.75">
      <c r="A313" s="46" t="s">
        <v>130</v>
      </c>
      <c r="B313" s="71" t="s">
        <v>425</v>
      </c>
      <c r="C313" s="66" t="s">
        <v>131</v>
      </c>
      <c r="D313" s="71">
        <v>-5680.357</v>
      </c>
      <c r="E313" s="38">
        <v>-5680.357</v>
      </c>
      <c r="F313" s="38"/>
      <c r="G313" s="38"/>
      <c r="H313" s="105"/>
    </row>
    <row r="314" spans="1:8" ht="47.25">
      <c r="A314" s="46" t="s">
        <v>300</v>
      </c>
      <c r="B314" s="71" t="s">
        <v>301</v>
      </c>
      <c r="C314" s="66"/>
      <c r="D314" s="71">
        <f>D315+D325+D327+D329+D331+D317+D321+D323+D319</f>
        <v>1274</v>
      </c>
      <c r="E314" s="71">
        <f>E315+E325+E327+E329+E331+E317+E321+E323+E319</f>
        <v>0</v>
      </c>
      <c r="F314" s="71">
        <f>F315+F325+F327+F329+F331+F317+F321+F323+F319</f>
        <v>1274</v>
      </c>
      <c r="G314" s="71">
        <f>G315+G325+G327+G329+G331+G317+G321+G323+G319</f>
        <v>0</v>
      </c>
      <c r="H314" s="71">
        <f>H315+H325+H327+H329+H331+H317+H321+H323+H319</f>
        <v>0</v>
      </c>
    </row>
    <row r="315" spans="1:8" ht="47.25" hidden="1">
      <c r="A315" s="46" t="s">
        <v>123</v>
      </c>
      <c r="B315" s="71" t="s">
        <v>302</v>
      </c>
      <c r="C315" s="66"/>
      <c r="D315" s="71">
        <f>D316</f>
        <v>0</v>
      </c>
      <c r="E315" s="71">
        <f>E316</f>
        <v>0</v>
      </c>
      <c r="F315" s="71">
        <f>F316</f>
        <v>0</v>
      </c>
      <c r="G315" s="71">
        <f>G316</f>
        <v>0</v>
      </c>
      <c r="H315" s="105"/>
    </row>
    <row r="316" spans="1:8" ht="31.5" hidden="1">
      <c r="A316" s="46" t="s">
        <v>178</v>
      </c>
      <c r="B316" s="71" t="s">
        <v>302</v>
      </c>
      <c r="C316" s="66" t="s">
        <v>144</v>
      </c>
      <c r="D316" s="71"/>
      <c r="E316" s="38"/>
      <c r="F316" s="38"/>
      <c r="G316" s="38"/>
      <c r="H316" s="105"/>
    </row>
    <row r="317" spans="1:8" ht="47.25" hidden="1">
      <c r="A317" s="46" t="s">
        <v>784</v>
      </c>
      <c r="B317" s="71" t="s">
        <v>776</v>
      </c>
      <c r="C317" s="66"/>
      <c r="D317" s="71">
        <f>D318</f>
        <v>0</v>
      </c>
      <c r="E317" s="71">
        <f>E318</f>
        <v>0</v>
      </c>
      <c r="F317" s="71">
        <f>F318</f>
        <v>0</v>
      </c>
      <c r="G317" s="71">
        <f>G318</f>
        <v>0</v>
      </c>
      <c r="H317" s="105"/>
    </row>
    <row r="318" spans="1:8" ht="15.75" hidden="1">
      <c r="A318" s="46" t="s">
        <v>141</v>
      </c>
      <c r="B318" s="71" t="s">
        <v>776</v>
      </c>
      <c r="C318" s="75">
        <v>300</v>
      </c>
      <c r="D318" s="71"/>
      <c r="E318" s="71"/>
      <c r="F318" s="71"/>
      <c r="G318" s="71"/>
      <c r="H318" s="105"/>
    </row>
    <row r="319" spans="1:8" ht="31.5" hidden="1">
      <c r="A319" s="46" t="s">
        <v>822</v>
      </c>
      <c r="B319" s="71" t="s">
        <v>821</v>
      </c>
      <c r="C319" s="75"/>
      <c r="D319" s="71">
        <f>D320</f>
        <v>0</v>
      </c>
      <c r="E319" s="71">
        <f>E320</f>
        <v>0</v>
      </c>
      <c r="F319" s="71">
        <f>F320</f>
        <v>0</v>
      </c>
      <c r="G319" s="71">
        <f>G320</f>
        <v>0</v>
      </c>
      <c r="H319" s="105"/>
    </row>
    <row r="320" spans="1:8" ht="15.75" hidden="1">
      <c r="A320" s="46" t="s">
        <v>141</v>
      </c>
      <c r="B320" s="71" t="s">
        <v>821</v>
      </c>
      <c r="C320" s="75">
        <v>300</v>
      </c>
      <c r="D320" s="71"/>
      <c r="E320" s="71"/>
      <c r="F320" s="71"/>
      <c r="G320" s="71"/>
      <c r="H320" s="105"/>
    </row>
    <row r="321" spans="1:8" ht="31.5" hidden="1">
      <c r="A321" s="46" t="s">
        <v>785</v>
      </c>
      <c r="B321" s="71" t="s">
        <v>777</v>
      </c>
      <c r="C321" s="75"/>
      <c r="D321" s="71">
        <f>D322</f>
        <v>0</v>
      </c>
      <c r="E321" s="71"/>
      <c r="F321" s="71">
        <f>F322</f>
        <v>0</v>
      </c>
      <c r="G321" s="71"/>
      <c r="H321" s="105"/>
    </row>
    <row r="322" spans="1:8" ht="15.75" hidden="1">
      <c r="A322" s="46" t="s">
        <v>141</v>
      </c>
      <c r="B322" s="71" t="s">
        <v>777</v>
      </c>
      <c r="C322" s="75">
        <v>300</v>
      </c>
      <c r="D322" s="71"/>
      <c r="E322" s="71"/>
      <c r="F322" s="71"/>
      <c r="G322" s="71"/>
      <c r="H322" s="105"/>
    </row>
    <row r="323" spans="1:8" ht="47.25" hidden="1">
      <c r="A323" s="46" t="s">
        <v>786</v>
      </c>
      <c r="B323" s="71" t="s">
        <v>778</v>
      </c>
      <c r="C323" s="75"/>
      <c r="D323" s="71">
        <f>D324</f>
        <v>0</v>
      </c>
      <c r="E323" s="71"/>
      <c r="F323" s="71">
        <f>F324</f>
        <v>0</v>
      </c>
      <c r="G323" s="71"/>
      <c r="H323" s="105"/>
    </row>
    <row r="324" spans="1:8" ht="15.75" hidden="1">
      <c r="A324" s="46" t="s">
        <v>141</v>
      </c>
      <c r="B324" s="71" t="s">
        <v>778</v>
      </c>
      <c r="C324" s="75">
        <v>300</v>
      </c>
      <c r="D324" s="71"/>
      <c r="E324" s="71"/>
      <c r="F324" s="71"/>
      <c r="G324" s="71"/>
      <c r="H324" s="105"/>
    </row>
    <row r="325" spans="1:8" ht="63">
      <c r="A325" s="46" t="s">
        <v>198</v>
      </c>
      <c r="B325" s="71" t="s">
        <v>374</v>
      </c>
      <c r="C325" s="66"/>
      <c r="D325" s="71">
        <f>D326</f>
        <v>1274</v>
      </c>
      <c r="E325" s="71">
        <f>E326</f>
        <v>0</v>
      </c>
      <c r="F325" s="71">
        <f>F326</f>
        <v>1274</v>
      </c>
      <c r="G325" s="71">
        <f>G326</f>
        <v>0</v>
      </c>
      <c r="H325" s="71">
        <f>H326</f>
        <v>0</v>
      </c>
    </row>
    <row r="326" spans="1:8" ht="31.5">
      <c r="A326" s="46" t="s">
        <v>178</v>
      </c>
      <c r="B326" s="71" t="s">
        <v>374</v>
      </c>
      <c r="C326" s="66" t="s">
        <v>144</v>
      </c>
      <c r="D326" s="71">
        <f>846+428</f>
        <v>1274</v>
      </c>
      <c r="E326" s="38"/>
      <c r="F326" s="38">
        <f>846+428</f>
        <v>1274</v>
      </c>
      <c r="G326" s="38"/>
      <c r="H326" s="105"/>
    </row>
    <row r="327" spans="1:8" ht="63" hidden="1">
      <c r="A327" s="46" t="s">
        <v>158</v>
      </c>
      <c r="B327" s="71" t="s">
        <v>303</v>
      </c>
      <c r="C327" s="66"/>
      <c r="D327" s="71">
        <f>D328</f>
        <v>0</v>
      </c>
      <c r="E327" s="71">
        <f>E328</f>
        <v>0</v>
      </c>
      <c r="F327" s="71">
        <f>F328</f>
        <v>0</v>
      </c>
      <c r="G327" s="71">
        <f>G328</f>
        <v>0</v>
      </c>
      <c r="H327" s="105"/>
    </row>
    <row r="328" spans="1:8" ht="31.5" hidden="1">
      <c r="A328" s="46" t="s">
        <v>169</v>
      </c>
      <c r="B328" s="71" t="s">
        <v>303</v>
      </c>
      <c r="C328" s="66" t="s">
        <v>129</v>
      </c>
      <c r="D328" s="71"/>
      <c r="E328" s="38"/>
      <c r="F328" s="38"/>
      <c r="G328" s="38"/>
      <c r="H328" s="105"/>
    </row>
    <row r="329" spans="1:8" ht="31.5" hidden="1">
      <c r="A329" s="46" t="s">
        <v>411</v>
      </c>
      <c r="B329" s="71" t="s">
        <v>410</v>
      </c>
      <c r="C329" s="66"/>
      <c r="D329" s="71">
        <f>D330</f>
        <v>0</v>
      </c>
      <c r="E329" s="71">
        <f>E330</f>
        <v>0</v>
      </c>
      <c r="F329" s="71">
        <f>F330</f>
        <v>0</v>
      </c>
      <c r="G329" s="71">
        <f>G330</f>
        <v>0</v>
      </c>
      <c r="H329" s="105"/>
    </row>
    <row r="330" spans="1:8" ht="15.75" hidden="1">
      <c r="A330" s="46" t="s">
        <v>141</v>
      </c>
      <c r="B330" s="71" t="s">
        <v>410</v>
      </c>
      <c r="C330" s="66" t="s">
        <v>140</v>
      </c>
      <c r="D330" s="71"/>
      <c r="E330" s="38"/>
      <c r="F330" s="38"/>
      <c r="G330" s="38"/>
      <c r="H330" s="105"/>
    </row>
    <row r="331" spans="1:8" s="45" customFormat="1" ht="54" customHeight="1" hidden="1">
      <c r="A331" s="46" t="s">
        <v>413</v>
      </c>
      <c r="B331" s="71" t="s">
        <v>412</v>
      </c>
      <c r="C331" s="66"/>
      <c r="D331" s="71">
        <f>D332</f>
        <v>0</v>
      </c>
      <c r="E331" s="71">
        <f>E332</f>
        <v>0</v>
      </c>
      <c r="F331" s="71">
        <f>F332</f>
        <v>0</v>
      </c>
      <c r="G331" s="71">
        <f>G332</f>
        <v>0</v>
      </c>
      <c r="H331" s="77"/>
    </row>
    <row r="332" spans="1:8" s="45" customFormat="1" ht="24.75" customHeight="1" hidden="1">
      <c r="A332" s="46" t="s">
        <v>141</v>
      </c>
      <c r="B332" s="71" t="s">
        <v>412</v>
      </c>
      <c r="C332" s="66" t="s">
        <v>140</v>
      </c>
      <c r="D332" s="71"/>
      <c r="E332" s="44"/>
      <c r="F332" s="44"/>
      <c r="G332" s="44"/>
      <c r="H332" s="77"/>
    </row>
    <row r="333" spans="1:8" s="45" customFormat="1" ht="39" customHeight="1">
      <c r="A333" s="46" t="s">
        <v>327</v>
      </c>
      <c r="B333" s="71" t="s">
        <v>328</v>
      </c>
      <c r="C333" s="66"/>
      <c r="D333" s="71">
        <f>D334+D338+D340+D336</f>
        <v>3300</v>
      </c>
      <c r="E333" s="71">
        <f>E334+E338+E340+E336</f>
        <v>3300</v>
      </c>
      <c r="F333" s="71">
        <f>F334+F338+F340+F336</f>
        <v>0</v>
      </c>
      <c r="G333" s="71">
        <f>G334+G338+G340+G336</f>
        <v>0</v>
      </c>
      <c r="H333" s="71">
        <f>H334+H338+H340+H336</f>
        <v>0</v>
      </c>
    </row>
    <row r="334" spans="1:8" ht="39.75" customHeight="1" hidden="1">
      <c r="A334" s="46" t="s">
        <v>57</v>
      </c>
      <c r="B334" s="71" t="s">
        <v>330</v>
      </c>
      <c r="C334" s="66"/>
      <c r="D334" s="71">
        <f>D335</f>
        <v>0</v>
      </c>
      <c r="E334" s="71">
        <f>E335</f>
        <v>0</v>
      </c>
      <c r="F334" s="71">
        <f>F335</f>
        <v>0</v>
      </c>
      <c r="G334" s="71">
        <f>G335</f>
        <v>0</v>
      </c>
      <c r="H334" s="105"/>
    </row>
    <row r="335" spans="1:8" ht="31.5" hidden="1">
      <c r="A335" s="46" t="s">
        <v>169</v>
      </c>
      <c r="B335" s="71" t="s">
        <v>330</v>
      </c>
      <c r="C335" s="66" t="s">
        <v>129</v>
      </c>
      <c r="D335" s="71"/>
      <c r="E335" s="38"/>
      <c r="F335" s="38"/>
      <c r="G335" s="38"/>
      <c r="H335" s="105"/>
    </row>
    <row r="336" spans="1:8" ht="15.75" hidden="1">
      <c r="A336" s="46" t="s">
        <v>445</v>
      </c>
      <c r="B336" s="71" t="s">
        <v>757</v>
      </c>
      <c r="C336" s="66"/>
      <c r="D336" s="71">
        <f>D337</f>
        <v>0</v>
      </c>
      <c r="E336" s="71">
        <f>E337</f>
        <v>0</v>
      </c>
      <c r="F336" s="71">
        <f>F337</f>
        <v>0</v>
      </c>
      <c r="G336" s="71">
        <f>G337</f>
        <v>0</v>
      </c>
      <c r="H336" s="105"/>
    </row>
    <row r="337" spans="1:8" ht="15.75" hidden="1">
      <c r="A337" s="46" t="s">
        <v>2</v>
      </c>
      <c r="B337" s="71" t="s">
        <v>757</v>
      </c>
      <c r="C337" s="75">
        <v>500</v>
      </c>
      <c r="D337" s="71"/>
      <c r="E337" s="71"/>
      <c r="F337" s="71"/>
      <c r="G337" s="71"/>
      <c r="H337" s="105"/>
    </row>
    <row r="338" spans="1:8" ht="31.5">
      <c r="A338" s="46" t="s">
        <v>25</v>
      </c>
      <c r="B338" s="71" t="s">
        <v>331</v>
      </c>
      <c r="C338" s="66"/>
      <c r="D338" s="71">
        <f>D339</f>
        <v>3300</v>
      </c>
      <c r="E338" s="71">
        <f>E339</f>
        <v>3300</v>
      </c>
      <c r="F338" s="71">
        <f>F339</f>
        <v>0</v>
      </c>
      <c r="G338" s="71">
        <f>G339</f>
        <v>0</v>
      </c>
      <c r="H338" s="71">
        <f>H339</f>
        <v>0</v>
      </c>
    </row>
    <row r="339" spans="1:8" ht="31.5">
      <c r="A339" s="46" t="s">
        <v>169</v>
      </c>
      <c r="B339" s="71" t="s">
        <v>331</v>
      </c>
      <c r="C339" s="66" t="s">
        <v>129</v>
      </c>
      <c r="D339" s="71">
        <v>3300</v>
      </c>
      <c r="E339" s="38">
        <v>3300</v>
      </c>
      <c r="F339" s="38"/>
      <c r="G339" s="38"/>
      <c r="H339" s="105"/>
    </row>
    <row r="340" spans="1:8" ht="15.75" hidden="1">
      <c r="A340" s="46" t="s">
        <v>120</v>
      </c>
      <c r="B340" s="71" t="s">
        <v>332</v>
      </c>
      <c r="C340" s="66"/>
      <c r="D340" s="71">
        <f>D341+D342</f>
        <v>0</v>
      </c>
      <c r="E340" s="71">
        <f>E341+E342</f>
        <v>0</v>
      </c>
      <c r="F340" s="71">
        <f>F341+F342</f>
        <v>0</v>
      </c>
      <c r="G340" s="71">
        <f>G341+G342</f>
        <v>0</v>
      </c>
      <c r="H340" s="105"/>
    </row>
    <row r="341" spans="1:8" ht="31.5" hidden="1">
      <c r="A341" s="46" t="s">
        <v>169</v>
      </c>
      <c r="B341" s="71" t="s">
        <v>332</v>
      </c>
      <c r="C341" s="66" t="s">
        <v>129</v>
      </c>
      <c r="D341" s="71"/>
      <c r="E341" s="38"/>
      <c r="F341" s="38"/>
      <c r="G341" s="38"/>
      <c r="H341" s="105"/>
    </row>
    <row r="342" spans="1:8" ht="15.75" hidden="1">
      <c r="A342" s="46" t="s">
        <v>130</v>
      </c>
      <c r="B342" s="71" t="s">
        <v>332</v>
      </c>
      <c r="C342" s="75">
        <v>800</v>
      </c>
      <c r="D342" s="71"/>
      <c r="E342" s="71"/>
      <c r="F342" s="71"/>
      <c r="G342" s="71"/>
      <c r="H342" s="105"/>
    </row>
    <row r="343" spans="1:8" s="45" customFormat="1" ht="31.5" hidden="1">
      <c r="A343" s="46" t="s">
        <v>329</v>
      </c>
      <c r="B343" s="71" t="s">
        <v>333</v>
      </c>
      <c r="C343" s="66"/>
      <c r="D343" s="71">
        <f>D344+D346+D352+D348+D350</f>
        <v>0</v>
      </c>
      <c r="E343" s="71">
        <f>E344+E346+E352+E348+E350</f>
        <v>0</v>
      </c>
      <c r="F343" s="71">
        <f>F344+F346+F352+F348+F350</f>
        <v>0</v>
      </c>
      <c r="G343" s="71">
        <f>G344+G346+G352+G348+G350</f>
        <v>0</v>
      </c>
      <c r="H343" s="77"/>
    </row>
    <row r="344" spans="1:8" ht="28.5" customHeight="1" hidden="1">
      <c r="A344" s="46" t="s">
        <v>417</v>
      </c>
      <c r="B344" s="71" t="s">
        <v>418</v>
      </c>
      <c r="C344" s="66"/>
      <c r="D344" s="71">
        <f>D345</f>
        <v>0</v>
      </c>
      <c r="E344" s="71">
        <f>E345</f>
        <v>0</v>
      </c>
      <c r="F344" s="71">
        <f>F345</f>
        <v>0</v>
      </c>
      <c r="G344" s="71">
        <f>G345</f>
        <v>0</v>
      </c>
      <c r="H344" s="105"/>
    </row>
    <row r="345" spans="1:8" ht="39.75" customHeight="1" hidden="1">
      <c r="A345" s="46" t="s">
        <v>169</v>
      </c>
      <c r="B345" s="71" t="s">
        <v>418</v>
      </c>
      <c r="C345" s="66" t="s">
        <v>129</v>
      </c>
      <c r="D345" s="71"/>
      <c r="E345" s="38"/>
      <c r="F345" s="38"/>
      <c r="G345" s="38"/>
      <c r="H345" s="105"/>
    </row>
    <row r="346" spans="1:8" ht="47.25" hidden="1">
      <c r="A346" s="46" t="s">
        <v>182</v>
      </c>
      <c r="B346" s="71" t="s">
        <v>334</v>
      </c>
      <c r="C346" s="66"/>
      <c r="D346" s="71">
        <f>D347</f>
        <v>0</v>
      </c>
      <c r="E346" s="71">
        <f>E347</f>
        <v>0</v>
      </c>
      <c r="F346" s="71">
        <f>F347</f>
        <v>0</v>
      </c>
      <c r="G346" s="71">
        <f>G347</f>
        <v>0</v>
      </c>
      <c r="H346" s="105"/>
    </row>
    <row r="347" spans="1:8" ht="18" customHeight="1" hidden="1">
      <c r="A347" s="46" t="s">
        <v>169</v>
      </c>
      <c r="B347" s="71" t="s">
        <v>334</v>
      </c>
      <c r="C347" s="66" t="s">
        <v>129</v>
      </c>
      <c r="D347" s="71"/>
      <c r="E347" s="38"/>
      <c r="F347" s="38"/>
      <c r="G347" s="38"/>
      <c r="H347" s="105"/>
    </row>
    <row r="348" spans="1:8" ht="18" customHeight="1" hidden="1">
      <c r="A348" s="46" t="s">
        <v>445</v>
      </c>
      <c r="B348" s="71" t="s">
        <v>758</v>
      </c>
      <c r="C348" s="66"/>
      <c r="D348" s="71">
        <f>D349</f>
        <v>0</v>
      </c>
      <c r="E348" s="71">
        <f>E349</f>
        <v>0</v>
      </c>
      <c r="F348" s="71">
        <f>F349</f>
        <v>0</v>
      </c>
      <c r="G348" s="71">
        <f>G349</f>
        <v>0</v>
      </c>
      <c r="H348" s="105"/>
    </row>
    <row r="349" spans="1:8" ht="18" customHeight="1" hidden="1">
      <c r="A349" s="46" t="s">
        <v>2</v>
      </c>
      <c r="B349" s="71" t="s">
        <v>758</v>
      </c>
      <c r="C349" s="75">
        <v>500</v>
      </c>
      <c r="D349" s="71"/>
      <c r="E349" s="71"/>
      <c r="F349" s="71"/>
      <c r="G349" s="71"/>
      <c r="H349" s="105"/>
    </row>
    <row r="350" spans="1:8" ht="31.5" hidden="1">
      <c r="A350" s="46" t="s">
        <v>827</v>
      </c>
      <c r="B350" s="71" t="s">
        <v>826</v>
      </c>
      <c r="C350" s="75"/>
      <c r="D350" s="71">
        <f>D351</f>
        <v>0</v>
      </c>
      <c r="E350" s="71">
        <f>E351</f>
        <v>0</v>
      </c>
      <c r="F350" s="71">
        <f>F351</f>
        <v>0</v>
      </c>
      <c r="G350" s="71">
        <f>G351</f>
        <v>0</v>
      </c>
      <c r="H350" s="105"/>
    </row>
    <row r="351" spans="1:8" ht="31.5" hidden="1">
      <c r="A351" s="46" t="s">
        <v>178</v>
      </c>
      <c r="B351" s="71" t="s">
        <v>826</v>
      </c>
      <c r="C351" s="75">
        <v>400</v>
      </c>
      <c r="D351" s="71"/>
      <c r="E351" s="71"/>
      <c r="F351" s="71"/>
      <c r="G351" s="71"/>
      <c r="H351" s="105"/>
    </row>
    <row r="352" spans="1:8" ht="47.25" hidden="1">
      <c r="A352" s="46" t="s">
        <v>422</v>
      </c>
      <c r="B352" s="71" t="s">
        <v>421</v>
      </c>
      <c r="C352" s="66"/>
      <c r="D352" s="71">
        <f>D353</f>
        <v>0</v>
      </c>
      <c r="E352" s="71">
        <f>E353</f>
        <v>0</v>
      </c>
      <c r="F352" s="71">
        <f>F353</f>
        <v>0</v>
      </c>
      <c r="G352" s="71">
        <f>G353</f>
        <v>0</v>
      </c>
      <c r="H352" s="105"/>
    </row>
    <row r="353" spans="1:8" ht="21" customHeight="1" hidden="1">
      <c r="A353" s="46" t="s">
        <v>169</v>
      </c>
      <c r="B353" s="71" t="s">
        <v>421</v>
      </c>
      <c r="C353" s="66" t="s">
        <v>129</v>
      </c>
      <c r="D353" s="71"/>
      <c r="E353" s="38"/>
      <c r="F353" s="38"/>
      <c r="G353" s="38"/>
      <c r="H353" s="105"/>
    </row>
    <row r="354" spans="1:8" s="45" customFormat="1" ht="33" customHeight="1">
      <c r="A354" s="72" t="s">
        <v>70</v>
      </c>
      <c r="B354" s="73" t="s">
        <v>304</v>
      </c>
      <c r="C354" s="74"/>
      <c r="D354" s="73">
        <f>D355+D364</f>
        <v>1508</v>
      </c>
      <c r="E354" s="73">
        <f>E355+E364</f>
        <v>0</v>
      </c>
      <c r="F354" s="73">
        <f>F355+F364</f>
        <v>0</v>
      </c>
      <c r="G354" s="73">
        <f>G355+G364</f>
        <v>0</v>
      </c>
      <c r="H354" s="73">
        <f>H355+H364</f>
        <v>1508</v>
      </c>
    </row>
    <row r="355" spans="1:8" s="45" customFormat="1" ht="24" customHeight="1">
      <c r="A355" s="46" t="s">
        <v>305</v>
      </c>
      <c r="B355" s="71" t="s">
        <v>306</v>
      </c>
      <c r="C355" s="66"/>
      <c r="D355" s="71">
        <f>D356+D359+D362</f>
        <v>1508</v>
      </c>
      <c r="E355" s="71">
        <f>E356+E359+E362</f>
        <v>0</v>
      </c>
      <c r="F355" s="71">
        <f>F356+F359+F362</f>
        <v>0</v>
      </c>
      <c r="G355" s="71">
        <f>G356+G359+G362</f>
        <v>0</v>
      </c>
      <c r="H355" s="71">
        <f>H356+H359+H362</f>
        <v>1508</v>
      </c>
    </row>
    <row r="356" spans="1:8" ht="15.75" hidden="1">
      <c r="A356" s="46" t="s">
        <v>33</v>
      </c>
      <c r="B356" s="71" t="s">
        <v>307</v>
      </c>
      <c r="C356" s="66"/>
      <c r="D356" s="71">
        <f>D357+D358</f>
        <v>0</v>
      </c>
      <c r="E356" s="71">
        <f>E357+E358</f>
        <v>0</v>
      </c>
      <c r="F356" s="71">
        <f>F357+F358</f>
        <v>0</v>
      </c>
      <c r="G356" s="71">
        <f>G357+G358</f>
        <v>0</v>
      </c>
      <c r="H356" s="105"/>
    </row>
    <row r="357" spans="1:8" ht="29.25" customHeight="1" hidden="1">
      <c r="A357" s="46" t="s">
        <v>169</v>
      </c>
      <c r="B357" s="71" t="s">
        <v>307</v>
      </c>
      <c r="C357" s="66" t="s">
        <v>129</v>
      </c>
      <c r="D357" s="71"/>
      <c r="E357" s="38"/>
      <c r="F357" s="38"/>
      <c r="G357" s="38"/>
      <c r="H357" s="105"/>
    </row>
    <row r="358" spans="1:8" ht="15.75" hidden="1">
      <c r="A358" s="46" t="s">
        <v>2</v>
      </c>
      <c r="B358" s="71" t="s">
        <v>307</v>
      </c>
      <c r="C358" s="66" t="s">
        <v>139</v>
      </c>
      <c r="D358" s="71"/>
      <c r="E358" s="38"/>
      <c r="F358" s="38"/>
      <c r="G358" s="38"/>
      <c r="H358" s="105"/>
    </row>
    <row r="359" spans="1:8" ht="47.25" hidden="1">
      <c r="A359" s="46" t="s">
        <v>432</v>
      </c>
      <c r="B359" s="71" t="s">
        <v>431</v>
      </c>
      <c r="C359" s="66"/>
      <c r="D359" s="71">
        <f>D360+D361</f>
        <v>0</v>
      </c>
      <c r="E359" s="71">
        <f>E360+E361</f>
        <v>0</v>
      </c>
      <c r="F359" s="71">
        <f>F360+F361</f>
        <v>0</v>
      </c>
      <c r="G359" s="71">
        <f>G360+G361</f>
        <v>0</v>
      </c>
      <c r="H359" s="105"/>
    </row>
    <row r="360" spans="1:8" ht="31.5" hidden="1">
      <c r="A360" s="46" t="s">
        <v>169</v>
      </c>
      <c r="B360" s="71" t="s">
        <v>431</v>
      </c>
      <c r="C360" s="66" t="s">
        <v>129</v>
      </c>
      <c r="D360" s="71"/>
      <c r="E360" s="38"/>
      <c r="F360" s="38"/>
      <c r="G360" s="38"/>
      <c r="H360" s="105"/>
    </row>
    <row r="361" spans="1:8" ht="15.75" hidden="1">
      <c r="A361" s="46" t="s">
        <v>2</v>
      </c>
      <c r="B361" s="71" t="s">
        <v>431</v>
      </c>
      <c r="C361" s="75">
        <v>500</v>
      </c>
      <c r="D361" s="71"/>
      <c r="E361" s="71"/>
      <c r="F361" s="71"/>
      <c r="G361" s="71"/>
      <c r="H361" s="105"/>
    </row>
    <row r="362" spans="1:8" ht="31.5">
      <c r="A362" s="46" t="s">
        <v>825</v>
      </c>
      <c r="B362" s="71" t="s">
        <v>823</v>
      </c>
      <c r="C362" s="75"/>
      <c r="D362" s="71">
        <f>D363</f>
        <v>1508</v>
      </c>
      <c r="E362" s="71">
        <f>E363</f>
        <v>0</v>
      </c>
      <c r="F362" s="71">
        <f>F363</f>
        <v>0</v>
      </c>
      <c r="G362" s="71">
        <f>G363</f>
        <v>0</v>
      </c>
      <c r="H362" s="71">
        <f>H363</f>
        <v>1508</v>
      </c>
    </row>
    <row r="363" spans="1:8" ht="31.5">
      <c r="A363" s="46" t="s">
        <v>169</v>
      </c>
      <c r="B363" s="71" t="s">
        <v>823</v>
      </c>
      <c r="C363" s="75">
        <v>200</v>
      </c>
      <c r="D363" s="71">
        <f>1200+308</f>
        <v>1508</v>
      </c>
      <c r="E363" s="71"/>
      <c r="F363" s="71"/>
      <c r="G363" s="71"/>
      <c r="H363" s="71">
        <v>1508</v>
      </c>
    </row>
    <row r="364" spans="1:8" ht="31.5" hidden="1">
      <c r="A364" s="46" t="s">
        <v>308</v>
      </c>
      <c r="B364" s="71" t="s">
        <v>309</v>
      </c>
      <c r="C364" s="66"/>
      <c r="D364" s="71">
        <f>D365</f>
        <v>0</v>
      </c>
      <c r="E364" s="71">
        <f aca="true" t="shared" si="14" ref="E364:G365">E365</f>
        <v>0</v>
      </c>
      <c r="F364" s="71">
        <f t="shared" si="14"/>
        <v>0</v>
      </c>
      <c r="G364" s="71">
        <f t="shared" si="14"/>
        <v>0</v>
      </c>
      <c r="H364" s="105"/>
    </row>
    <row r="365" spans="1:8" ht="15.75" hidden="1">
      <c r="A365" s="46" t="s">
        <v>148</v>
      </c>
      <c r="B365" s="71" t="s">
        <v>310</v>
      </c>
      <c r="C365" s="76"/>
      <c r="D365" s="71">
        <f>D366</f>
        <v>0</v>
      </c>
      <c r="E365" s="71">
        <f t="shared" si="14"/>
        <v>0</v>
      </c>
      <c r="F365" s="71">
        <f t="shared" si="14"/>
        <v>0</v>
      </c>
      <c r="G365" s="71">
        <f t="shared" si="14"/>
        <v>0</v>
      </c>
      <c r="H365" s="105"/>
    </row>
    <row r="366" spans="1:8" ht="15.75" hidden="1">
      <c r="A366" s="46" t="s">
        <v>130</v>
      </c>
      <c r="B366" s="71" t="s">
        <v>310</v>
      </c>
      <c r="C366" s="66" t="s">
        <v>131</v>
      </c>
      <c r="D366" s="71"/>
      <c r="E366" s="38"/>
      <c r="F366" s="38"/>
      <c r="G366" s="38"/>
      <c r="H366" s="105"/>
    </row>
    <row r="367" spans="1:8" s="45" customFormat="1" ht="31.5" hidden="1">
      <c r="A367" s="77" t="s">
        <v>311</v>
      </c>
      <c r="B367" s="44" t="s">
        <v>312</v>
      </c>
      <c r="C367" s="78"/>
      <c r="D367" s="44">
        <v>0</v>
      </c>
      <c r="E367" s="44">
        <v>0</v>
      </c>
      <c r="F367" s="44">
        <v>0</v>
      </c>
      <c r="G367" s="44">
        <v>0</v>
      </c>
      <c r="H367" s="77"/>
    </row>
    <row r="368" spans="1:8" s="45" customFormat="1" ht="47.25" hidden="1">
      <c r="A368" s="72" t="s">
        <v>313</v>
      </c>
      <c r="B368" s="73" t="s">
        <v>314</v>
      </c>
      <c r="C368" s="74"/>
      <c r="D368" s="73">
        <f>D369+D372+D377</f>
        <v>0</v>
      </c>
      <c r="E368" s="73">
        <f>E369+E372+E377</f>
        <v>0</v>
      </c>
      <c r="F368" s="73">
        <f>F369+F372+F377</f>
        <v>0</v>
      </c>
      <c r="G368" s="73">
        <f>G369+G372+G377</f>
        <v>0</v>
      </c>
      <c r="H368" s="77"/>
    </row>
    <row r="369" spans="1:8" s="45" customFormat="1" ht="47.25" hidden="1">
      <c r="A369" s="46" t="s">
        <v>342</v>
      </c>
      <c r="B369" s="71" t="s">
        <v>315</v>
      </c>
      <c r="C369" s="66"/>
      <c r="D369" s="71">
        <f>D370</f>
        <v>0</v>
      </c>
      <c r="E369" s="71">
        <f aca="true" t="shared" si="15" ref="E369:G370">E370</f>
        <v>0</v>
      </c>
      <c r="F369" s="71">
        <f t="shared" si="15"/>
        <v>0</v>
      </c>
      <c r="G369" s="71">
        <f t="shared" si="15"/>
        <v>0</v>
      </c>
      <c r="H369" s="77"/>
    </row>
    <row r="370" spans="1:8" ht="15.75" hidden="1">
      <c r="A370" s="46" t="s">
        <v>85</v>
      </c>
      <c r="B370" s="71" t="s">
        <v>316</v>
      </c>
      <c r="C370" s="66"/>
      <c r="D370" s="71">
        <f>D371</f>
        <v>0</v>
      </c>
      <c r="E370" s="71">
        <f t="shared" si="15"/>
        <v>0</v>
      </c>
      <c r="F370" s="71">
        <f t="shared" si="15"/>
        <v>0</v>
      </c>
      <c r="G370" s="71">
        <f t="shared" si="15"/>
        <v>0</v>
      </c>
      <c r="H370" s="105"/>
    </row>
    <row r="371" spans="1:8" ht="15.75" hidden="1">
      <c r="A371" s="46" t="s">
        <v>130</v>
      </c>
      <c r="B371" s="71" t="s">
        <v>316</v>
      </c>
      <c r="C371" s="66" t="s">
        <v>131</v>
      </c>
      <c r="D371" s="71"/>
      <c r="E371" s="38"/>
      <c r="F371" s="38"/>
      <c r="G371" s="38"/>
      <c r="H371" s="105"/>
    </row>
    <row r="372" spans="1:8" ht="47.25" hidden="1">
      <c r="A372" s="46" t="s">
        <v>343</v>
      </c>
      <c r="B372" s="71" t="s">
        <v>317</v>
      </c>
      <c r="C372" s="66"/>
      <c r="D372" s="71">
        <f>D373</f>
        <v>0</v>
      </c>
      <c r="E372" s="71">
        <f>E373</f>
        <v>0</v>
      </c>
      <c r="F372" s="71">
        <f>F373</f>
        <v>0</v>
      </c>
      <c r="G372" s="71">
        <f>G373</f>
        <v>0</v>
      </c>
      <c r="H372" s="105"/>
    </row>
    <row r="373" spans="1:8" ht="15.75" hidden="1">
      <c r="A373" s="46" t="s">
        <v>34</v>
      </c>
      <c r="B373" s="71" t="s">
        <v>318</v>
      </c>
      <c r="C373" s="66"/>
      <c r="D373" s="71">
        <f>D374+D375+D376</f>
        <v>0</v>
      </c>
      <c r="E373" s="71">
        <f>E374+E375+E376</f>
        <v>0</v>
      </c>
      <c r="F373" s="71">
        <f>F374+F375+F376</f>
        <v>0</v>
      </c>
      <c r="G373" s="71">
        <f>G374+G375+G376</f>
        <v>0</v>
      </c>
      <c r="H373" s="105"/>
    </row>
    <row r="374" spans="1:8" ht="47.25" hidden="1">
      <c r="A374" s="46" t="s">
        <v>127</v>
      </c>
      <c r="B374" s="71" t="s">
        <v>318</v>
      </c>
      <c r="C374" s="66" t="s">
        <v>128</v>
      </c>
      <c r="D374" s="71"/>
      <c r="E374" s="38"/>
      <c r="F374" s="38"/>
      <c r="G374" s="38"/>
      <c r="H374" s="105"/>
    </row>
    <row r="375" spans="1:8" ht="15" customHeight="1" hidden="1">
      <c r="A375" s="46" t="s">
        <v>169</v>
      </c>
      <c r="B375" s="71" t="s">
        <v>318</v>
      </c>
      <c r="C375" s="66" t="s">
        <v>129</v>
      </c>
      <c r="D375" s="71"/>
      <c r="E375" s="38"/>
      <c r="F375" s="38"/>
      <c r="G375" s="38"/>
      <c r="H375" s="105"/>
    </row>
    <row r="376" spans="1:8" ht="15.75" hidden="1">
      <c r="A376" s="46" t="s">
        <v>130</v>
      </c>
      <c r="B376" s="71" t="s">
        <v>318</v>
      </c>
      <c r="C376" s="66" t="s">
        <v>131</v>
      </c>
      <c r="D376" s="71"/>
      <c r="E376" s="38"/>
      <c r="F376" s="38"/>
      <c r="G376" s="38"/>
      <c r="H376" s="105"/>
    </row>
    <row r="377" spans="1:8" ht="31.5" hidden="1">
      <c r="A377" s="46" t="s">
        <v>383</v>
      </c>
      <c r="B377" s="71" t="s">
        <v>384</v>
      </c>
      <c r="C377" s="66"/>
      <c r="D377" s="71">
        <f>D378+D380</f>
        <v>0</v>
      </c>
      <c r="E377" s="71">
        <f>E378+E380</f>
        <v>0</v>
      </c>
      <c r="F377" s="71">
        <f>F378+F380</f>
        <v>0</v>
      </c>
      <c r="G377" s="71">
        <f>G378+G380</f>
        <v>0</v>
      </c>
      <c r="H377" s="105"/>
    </row>
    <row r="378" spans="1:8" ht="31.5" hidden="1">
      <c r="A378" s="46" t="s">
        <v>409</v>
      </c>
      <c r="B378" s="71" t="s">
        <v>385</v>
      </c>
      <c r="C378" s="66"/>
      <c r="D378" s="71">
        <f>D379</f>
        <v>0</v>
      </c>
      <c r="E378" s="71">
        <f>E379</f>
        <v>0</v>
      </c>
      <c r="F378" s="71">
        <f>F379</f>
        <v>0</v>
      </c>
      <c r="G378" s="71">
        <f>G379</f>
        <v>0</v>
      </c>
      <c r="H378" s="105"/>
    </row>
    <row r="379" spans="1:8" ht="24" customHeight="1" hidden="1">
      <c r="A379" s="46" t="s">
        <v>169</v>
      </c>
      <c r="B379" s="71" t="s">
        <v>385</v>
      </c>
      <c r="C379" s="66" t="s">
        <v>129</v>
      </c>
      <c r="D379" s="71"/>
      <c r="E379" s="38"/>
      <c r="F379" s="38"/>
      <c r="G379" s="38"/>
      <c r="H379" s="105"/>
    </row>
    <row r="380" spans="1:8" ht="24" customHeight="1" hidden="1">
      <c r="A380" s="46" t="s">
        <v>719</v>
      </c>
      <c r="B380" s="71" t="s">
        <v>723</v>
      </c>
      <c r="C380" s="66"/>
      <c r="D380" s="71">
        <f>D381</f>
        <v>0</v>
      </c>
      <c r="E380" s="71">
        <f>E381</f>
        <v>0</v>
      </c>
      <c r="F380" s="71">
        <f>F381</f>
        <v>0</v>
      </c>
      <c r="G380" s="71">
        <f>G381</f>
        <v>0</v>
      </c>
      <c r="H380" s="105"/>
    </row>
    <row r="381" spans="1:8" ht="24" customHeight="1" hidden="1">
      <c r="A381" s="46" t="s">
        <v>169</v>
      </c>
      <c r="B381" s="71" t="s">
        <v>723</v>
      </c>
      <c r="C381" s="66" t="s">
        <v>129</v>
      </c>
      <c r="D381" s="71"/>
      <c r="E381" s="69"/>
      <c r="F381" s="69"/>
      <c r="G381" s="69"/>
      <c r="H381" s="105"/>
    </row>
    <row r="382" spans="1:8" ht="31.5" hidden="1">
      <c r="A382" s="72" t="s">
        <v>319</v>
      </c>
      <c r="B382" s="73" t="s">
        <v>320</v>
      </c>
      <c r="C382" s="74"/>
      <c r="D382" s="73">
        <f>D383+D386</f>
        <v>0</v>
      </c>
      <c r="E382" s="73">
        <f>E383+E386</f>
        <v>0</v>
      </c>
      <c r="F382" s="73">
        <f>F383+F386</f>
        <v>0</v>
      </c>
      <c r="G382" s="73">
        <f>G383+G386</f>
        <v>0</v>
      </c>
      <c r="H382" s="105"/>
    </row>
    <row r="383" spans="1:8" ht="47.25" hidden="1">
      <c r="A383" s="46" t="s">
        <v>344</v>
      </c>
      <c r="B383" s="71" t="s">
        <v>321</v>
      </c>
      <c r="C383" s="64"/>
      <c r="D383" s="71">
        <f>D384</f>
        <v>0</v>
      </c>
      <c r="E383" s="71">
        <f aca="true" t="shared" si="16" ref="E383:G384">E384</f>
        <v>0</v>
      </c>
      <c r="F383" s="71">
        <f t="shared" si="16"/>
        <v>0</v>
      </c>
      <c r="G383" s="71">
        <f t="shared" si="16"/>
        <v>0</v>
      </c>
      <c r="H383" s="105"/>
    </row>
    <row r="384" spans="1:8" ht="15.75" hidden="1">
      <c r="A384" s="46" t="s">
        <v>34</v>
      </c>
      <c r="B384" s="71" t="s">
        <v>322</v>
      </c>
      <c r="C384" s="66"/>
      <c r="D384" s="71">
        <f>D385</f>
        <v>0</v>
      </c>
      <c r="E384" s="71">
        <f t="shared" si="16"/>
        <v>0</v>
      </c>
      <c r="F384" s="71">
        <f t="shared" si="16"/>
        <v>0</v>
      </c>
      <c r="G384" s="71">
        <f t="shared" si="16"/>
        <v>0</v>
      </c>
      <c r="H384" s="105"/>
    </row>
    <row r="385" spans="1:8" ht="18" customHeight="1" hidden="1">
      <c r="A385" s="46" t="s">
        <v>169</v>
      </c>
      <c r="B385" s="71" t="s">
        <v>322</v>
      </c>
      <c r="C385" s="66" t="s">
        <v>129</v>
      </c>
      <c r="D385" s="71"/>
      <c r="E385" s="38"/>
      <c r="F385" s="38"/>
      <c r="G385" s="38"/>
      <c r="H385" s="105"/>
    </row>
    <row r="386" spans="1:8" ht="31.5" hidden="1">
      <c r="A386" s="46" t="s">
        <v>345</v>
      </c>
      <c r="B386" s="71" t="s">
        <v>323</v>
      </c>
      <c r="C386" s="66"/>
      <c r="D386" s="71">
        <v>0</v>
      </c>
      <c r="E386" s="71">
        <v>0</v>
      </c>
      <c r="F386" s="71">
        <v>0</v>
      </c>
      <c r="G386" s="71">
        <v>0</v>
      </c>
      <c r="H386" s="105"/>
    </row>
    <row r="387" spans="1:8" ht="15.75" hidden="1">
      <c r="A387" s="46" t="s">
        <v>43</v>
      </c>
      <c r="B387" s="71" t="s">
        <v>325</v>
      </c>
      <c r="C387" s="66"/>
      <c r="D387" s="71">
        <f>D388</f>
        <v>0</v>
      </c>
      <c r="E387" s="71">
        <f>E388</f>
        <v>0</v>
      </c>
      <c r="F387" s="71">
        <f>F388</f>
        <v>0</v>
      </c>
      <c r="G387" s="71">
        <f>G388</f>
        <v>0</v>
      </c>
      <c r="H387" s="105"/>
    </row>
    <row r="388" spans="1:8" ht="31.5" hidden="1">
      <c r="A388" s="46" t="s">
        <v>136</v>
      </c>
      <c r="B388" s="71" t="s">
        <v>325</v>
      </c>
      <c r="C388" s="66" t="s">
        <v>137</v>
      </c>
      <c r="D388" s="71"/>
      <c r="E388" s="38"/>
      <c r="F388" s="38"/>
      <c r="G388" s="38"/>
      <c r="H388" s="105"/>
    </row>
    <row r="389" spans="1:8" ht="15.75">
      <c r="A389" s="77" t="s">
        <v>199</v>
      </c>
      <c r="B389" s="44"/>
      <c r="C389" s="44"/>
      <c r="D389" s="44">
        <f>D12+D111+D125+D146+D158+D164+D192+D232+D268+D354+D367+D368+D382</f>
        <v>38540.63981</v>
      </c>
      <c r="E389" s="44">
        <f>E12+E111+E125+E146+E158+E164+E192+E232+E268+E354+E367+E368+E382</f>
        <v>11000</v>
      </c>
      <c r="F389" s="44">
        <f>F12+F111+F125+F146+F158+F164+F192+F232+F268+F354+F367+F368+F382</f>
        <v>25732.63981</v>
      </c>
      <c r="G389" s="44">
        <f>G12+G111+G125+G146+G158+G164+G192+G232+G268+G354+G367+G368+G382</f>
        <v>0</v>
      </c>
      <c r="H389" s="44">
        <f>H12+H111+H125+H146+H158+H164+H192+H232+H268+H354+H367+H368+H382</f>
        <v>1808</v>
      </c>
    </row>
    <row r="390" spans="1:7" ht="15.75">
      <c r="A390" s="45"/>
      <c r="B390" s="64"/>
      <c r="C390" s="64"/>
      <c r="D390" s="64"/>
      <c r="E390" s="64"/>
      <c r="F390" s="64"/>
      <c r="G390" s="64"/>
    </row>
    <row r="391" spans="1:7" s="90" customFormat="1" ht="21" customHeight="1">
      <c r="A391" s="112" t="s">
        <v>740</v>
      </c>
      <c r="B391" s="112"/>
      <c r="C391" s="112"/>
      <c r="D391" s="112"/>
      <c r="E391" s="89"/>
      <c r="F391" s="89"/>
      <c r="G391" s="89"/>
    </row>
    <row r="392" ht="15.75">
      <c r="D392" s="66"/>
    </row>
    <row r="393" ht="15.75">
      <c r="D393" s="66"/>
    </row>
    <row r="394" ht="15.75">
      <c r="D394" s="66"/>
    </row>
    <row r="395" ht="15.75">
      <c r="D395" s="66"/>
    </row>
    <row r="396" ht="15.75">
      <c r="D396" s="66"/>
    </row>
    <row r="397" ht="15.75">
      <c r="D397" s="66"/>
    </row>
    <row r="398" ht="15.75">
      <c r="D398" s="66"/>
    </row>
    <row r="399" ht="15.75">
      <c r="D399" s="66"/>
    </row>
    <row r="400" ht="15.75">
      <c r="D400" s="66"/>
    </row>
    <row r="401" ht="15.75">
      <c r="D401" s="66"/>
    </row>
    <row r="402" ht="15.75">
      <c r="D402" s="66"/>
    </row>
    <row r="403" ht="15.75">
      <c r="D403" s="66"/>
    </row>
    <row r="404" ht="15.75">
      <c r="D404" s="66"/>
    </row>
    <row r="405" ht="15.75">
      <c r="D405" s="66"/>
    </row>
    <row r="406" ht="15.75">
      <c r="D406" s="66"/>
    </row>
    <row r="407" ht="15.75">
      <c r="D407" s="66"/>
    </row>
    <row r="408" ht="15.75">
      <c r="D408" s="66"/>
    </row>
    <row r="409" ht="15.75">
      <c r="D409" s="66"/>
    </row>
    <row r="410" ht="15.75">
      <c r="D410" s="66"/>
    </row>
    <row r="411" ht="15.75">
      <c r="D411" s="66"/>
    </row>
    <row r="412" ht="15.75">
      <c r="D412" s="66"/>
    </row>
    <row r="413" ht="15.75">
      <c r="D413" s="66"/>
    </row>
    <row r="414" ht="15.75">
      <c r="D414" s="66"/>
    </row>
    <row r="415" ht="15.75">
      <c r="D415" s="66"/>
    </row>
    <row r="416" ht="15.75">
      <c r="D416" s="66"/>
    </row>
    <row r="417" ht="15.75">
      <c r="D417" s="66"/>
    </row>
    <row r="418" ht="15.75">
      <c r="D418" s="66"/>
    </row>
    <row r="419" ht="15.75">
      <c r="D419" s="66"/>
    </row>
    <row r="420" ht="15.75">
      <c r="D420" s="66"/>
    </row>
    <row r="421" ht="15.75">
      <c r="D421" s="66"/>
    </row>
    <row r="422" ht="15.75">
      <c r="D422" s="66"/>
    </row>
    <row r="423" ht="15.75">
      <c r="D423" s="66"/>
    </row>
    <row r="424" ht="15.75">
      <c r="D424" s="66"/>
    </row>
    <row r="425" ht="15.75">
      <c r="D425" s="66"/>
    </row>
    <row r="426" ht="15.75">
      <c r="D426" s="66"/>
    </row>
    <row r="427" ht="15.75">
      <c r="D427" s="66"/>
    </row>
    <row r="428" ht="15.75">
      <c r="D428" s="66"/>
    </row>
    <row r="429" ht="15.75">
      <c r="D429" s="66"/>
    </row>
    <row r="430" ht="15.75">
      <c r="D430" s="66"/>
    </row>
    <row r="431" ht="15.75">
      <c r="D431" s="66"/>
    </row>
    <row r="432" ht="15.75">
      <c r="D432" s="66"/>
    </row>
    <row r="433" ht="15.75">
      <c r="D433" s="66"/>
    </row>
    <row r="434" ht="15.75">
      <c r="D434" s="66"/>
    </row>
    <row r="435" ht="15.75">
      <c r="D435" s="66"/>
    </row>
    <row r="436" ht="15.75">
      <c r="D436" s="66"/>
    </row>
    <row r="437" ht="15.75">
      <c r="D437" s="66"/>
    </row>
    <row r="438" ht="15.75">
      <c r="D438" s="66"/>
    </row>
    <row r="439" ht="15.75">
      <c r="D439" s="66"/>
    </row>
    <row r="440" ht="15.75">
      <c r="D440" s="66"/>
    </row>
    <row r="441" ht="15.75">
      <c r="D441" s="66"/>
    </row>
    <row r="442" ht="15.75">
      <c r="D442" s="66"/>
    </row>
    <row r="443" ht="15.75">
      <c r="D443" s="66"/>
    </row>
    <row r="444" ht="15.75">
      <c r="D444" s="66"/>
    </row>
    <row r="445" ht="15.75">
      <c r="D445" s="66"/>
    </row>
    <row r="446" ht="15.75">
      <c r="D446" s="66"/>
    </row>
    <row r="447" ht="15.75">
      <c r="D447" s="66"/>
    </row>
    <row r="448" ht="15.75">
      <c r="D448" s="66"/>
    </row>
    <row r="449" ht="15.75">
      <c r="D449" s="66"/>
    </row>
    <row r="450" ht="15.75">
      <c r="D450" s="66"/>
    </row>
    <row r="451" ht="15.75">
      <c r="D451" s="66"/>
    </row>
    <row r="452" ht="15.75">
      <c r="D452" s="66"/>
    </row>
    <row r="453" ht="15.75">
      <c r="D453" s="66"/>
    </row>
    <row r="454" ht="15.75">
      <c r="D454" s="66"/>
    </row>
    <row r="455" ht="15.75">
      <c r="D455" s="66"/>
    </row>
    <row r="456" ht="15.75">
      <c r="D456" s="66"/>
    </row>
    <row r="457" ht="15.75">
      <c r="D457" s="66"/>
    </row>
    <row r="458" ht="15.75">
      <c r="D458" s="66"/>
    </row>
    <row r="459" ht="15.75">
      <c r="D459" s="66"/>
    </row>
    <row r="460" ht="15.75">
      <c r="D460" s="66"/>
    </row>
    <row r="461" ht="15.75">
      <c r="D461" s="66"/>
    </row>
    <row r="462" ht="15.75">
      <c r="D462" s="66"/>
    </row>
    <row r="463" ht="15.75">
      <c r="D463" s="66"/>
    </row>
    <row r="464" ht="15.75">
      <c r="D464" s="66"/>
    </row>
    <row r="465" ht="15.75">
      <c r="D465" s="66"/>
    </row>
    <row r="466" ht="15.75">
      <c r="D466" s="66"/>
    </row>
    <row r="467" ht="15.75">
      <c r="D467" s="66"/>
    </row>
    <row r="468" ht="15.75">
      <c r="D468" s="66"/>
    </row>
    <row r="469" ht="15.75">
      <c r="D469" s="66"/>
    </row>
    <row r="470" ht="15.75">
      <c r="D470" s="66"/>
    </row>
    <row r="471" ht="15.75">
      <c r="D471" s="66"/>
    </row>
    <row r="472" ht="15.75">
      <c r="D472" s="66"/>
    </row>
    <row r="473" ht="15.75">
      <c r="D473" s="66"/>
    </row>
    <row r="474" ht="15.75">
      <c r="D474" s="66"/>
    </row>
    <row r="475" ht="15.75">
      <c r="D475" s="66"/>
    </row>
    <row r="476" ht="15.75">
      <c r="D476" s="66"/>
    </row>
    <row r="477" ht="15.75">
      <c r="D477" s="66"/>
    </row>
    <row r="478" ht="15.75">
      <c r="D478" s="66"/>
    </row>
    <row r="479" ht="15.75">
      <c r="D479" s="66"/>
    </row>
    <row r="480" ht="15.75">
      <c r="D480" s="66"/>
    </row>
    <row r="481" ht="15.75">
      <c r="D481" s="66"/>
    </row>
    <row r="482" ht="15.75">
      <c r="D482" s="66"/>
    </row>
    <row r="483" ht="15.75">
      <c r="D483" s="66"/>
    </row>
    <row r="484" ht="15.75">
      <c r="D484" s="66"/>
    </row>
    <row r="485" ht="15.75">
      <c r="D485" s="66"/>
    </row>
    <row r="486" ht="15.75">
      <c r="D486" s="66"/>
    </row>
    <row r="487" ht="15.75">
      <c r="D487" s="66"/>
    </row>
    <row r="488" ht="15.75">
      <c r="D488" s="66"/>
    </row>
    <row r="489" ht="15.75">
      <c r="D489" s="66"/>
    </row>
    <row r="490" ht="15.75">
      <c r="D490" s="66"/>
    </row>
    <row r="491" ht="15.75">
      <c r="D491" s="66"/>
    </row>
    <row r="492" ht="15.75">
      <c r="D492" s="66"/>
    </row>
    <row r="493" ht="15.75">
      <c r="D493" s="66"/>
    </row>
    <row r="494" ht="15.75">
      <c r="D494" s="66"/>
    </row>
    <row r="495" ht="15.75">
      <c r="D495" s="66"/>
    </row>
    <row r="496" ht="15.75">
      <c r="D496" s="66"/>
    </row>
    <row r="497" ht="15.75">
      <c r="D497" s="66"/>
    </row>
    <row r="498" ht="15.75">
      <c r="D498" s="66"/>
    </row>
    <row r="499" ht="15.75">
      <c r="D499" s="66"/>
    </row>
    <row r="500" ht="15.75">
      <c r="D500" s="66"/>
    </row>
    <row r="501" ht="15.75">
      <c r="D501" s="66"/>
    </row>
    <row r="502" ht="15.75">
      <c r="D502" s="66"/>
    </row>
    <row r="503" ht="15.75">
      <c r="D503" s="66"/>
    </row>
    <row r="504" ht="15.75">
      <c r="D504" s="66"/>
    </row>
    <row r="505" ht="15.75">
      <c r="D505" s="66"/>
    </row>
    <row r="506" ht="15.75">
      <c r="D506" s="66"/>
    </row>
    <row r="507" ht="15.75">
      <c r="D507" s="66"/>
    </row>
    <row r="508" ht="15.75">
      <c r="D508" s="66"/>
    </row>
    <row r="509" ht="15.75">
      <c r="D509" s="66"/>
    </row>
    <row r="510" ht="15.75">
      <c r="D510" s="66"/>
    </row>
    <row r="511" ht="15.75">
      <c r="D511" s="66"/>
    </row>
    <row r="512" ht="15.75">
      <c r="D512" s="66"/>
    </row>
    <row r="513" ht="15.75">
      <c r="D513" s="66"/>
    </row>
    <row r="514" ht="15.75">
      <c r="D514" s="66"/>
    </row>
    <row r="515" ht="15.75">
      <c r="D515" s="66"/>
    </row>
    <row r="516" ht="15.75">
      <c r="D516" s="66"/>
    </row>
    <row r="517" ht="15.75">
      <c r="D517" s="66"/>
    </row>
    <row r="518" ht="15.75">
      <c r="D518" s="66"/>
    </row>
    <row r="519" ht="15.75">
      <c r="D519" s="66"/>
    </row>
    <row r="520" ht="15.75">
      <c r="D520" s="66"/>
    </row>
    <row r="521" ht="15.75">
      <c r="D521" s="66"/>
    </row>
    <row r="522" ht="15.75">
      <c r="D522" s="66"/>
    </row>
    <row r="523" ht="15.75">
      <c r="D523" s="66"/>
    </row>
    <row r="524" ht="15.75">
      <c r="D524" s="66"/>
    </row>
    <row r="525" ht="15.75">
      <c r="D525" s="66"/>
    </row>
    <row r="526" ht="15.75">
      <c r="D526" s="66"/>
    </row>
    <row r="527" ht="15.75">
      <c r="D527" s="66"/>
    </row>
    <row r="528" ht="15.75">
      <c r="D528" s="66"/>
    </row>
    <row r="529" ht="15.75">
      <c r="D529" s="66"/>
    </row>
    <row r="530" ht="15.75">
      <c r="D530" s="66"/>
    </row>
    <row r="531" ht="15.75">
      <c r="D531" s="66"/>
    </row>
    <row r="532" ht="15.75">
      <c r="D532" s="66"/>
    </row>
    <row r="533" ht="15.75">
      <c r="D533" s="66"/>
    </row>
    <row r="534" ht="15.75">
      <c r="D534" s="66"/>
    </row>
    <row r="535" ht="15.75">
      <c r="D535" s="66"/>
    </row>
    <row r="536" ht="15.75">
      <c r="D536" s="66"/>
    </row>
    <row r="537" ht="15.75">
      <c r="D537" s="66"/>
    </row>
    <row r="538" ht="15.75">
      <c r="D538" s="66"/>
    </row>
    <row r="539" ht="15.75">
      <c r="D539" s="66"/>
    </row>
    <row r="540" ht="15.75">
      <c r="D540" s="66"/>
    </row>
    <row r="541" ht="15.75">
      <c r="D541" s="66"/>
    </row>
    <row r="542" ht="15.75">
      <c r="D542" s="66"/>
    </row>
    <row r="543" ht="15.75">
      <c r="D543" s="66"/>
    </row>
    <row r="544" ht="15.75">
      <c r="D544" s="66"/>
    </row>
    <row r="545" ht="15.75">
      <c r="D545" s="66"/>
    </row>
    <row r="546" ht="15.75">
      <c r="D546" s="66"/>
    </row>
    <row r="547" ht="15.75">
      <c r="D547" s="66"/>
    </row>
    <row r="548" ht="15.75">
      <c r="D548" s="66"/>
    </row>
    <row r="549" ht="15.75">
      <c r="D549" s="66"/>
    </row>
    <row r="550" ht="15.75">
      <c r="D550" s="66"/>
    </row>
    <row r="551" ht="15.75">
      <c r="D551" s="66"/>
    </row>
    <row r="552" ht="15.75">
      <c r="D552" s="66"/>
    </row>
    <row r="553" ht="15.75">
      <c r="D553" s="66"/>
    </row>
    <row r="554" ht="15.75">
      <c r="D554" s="66"/>
    </row>
    <row r="555" ht="15.75">
      <c r="D555" s="66"/>
    </row>
    <row r="556" ht="15.75">
      <c r="D556" s="66"/>
    </row>
    <row r="557" ht="15.75">
      <c r="D557" s="66"/>
    </row>
    <row r="558" ht="15.75">
      <c r="D558" s="66"/>
    </row>
    <row r="559" ht="15.75">
      <c r="D559" s="66"/>
    </row>
    <row r="560" ht="15.75">
      <c r="D560" s="66"/>
    </row>
    <row r="561" ht="15.75">
      <c r="D561" s="66"/>
    </row>
    <row r="562" ht="15.75">
      <c r="D562" s="66"/>
    </row>
    <row r="563" ht="15.75">
      <c r="D563" s="66"/>
    </row>
    <row r="564" ht="15.75">
      <c r="D564" s="66"/>
    </row>
    <row r="565" ht="15.75">
      <c r="D565" s="66"/>
    </row>
    <row r="566" ht="15.75">
      <c r="D566" s="66"/>
    </row>
    <row r="567" ht="15.75">
      <c r="D567" s="66"/>
    </row>
    <row r="568" ht="15.75">
      <c r="D568" s="66"/>
    </row>
    <row r="569" ht="15.75">
      <c r="D569" s="66"/>
    </row>
    <row r="570" ht="15.75">
      <c r="D570" s="66"/>
    </row>
    <row r="571" ht="15.75">
      <c r="D571" s="66"/>
    </row>
    <row r="572" ht="15.75">
      <c r="D572" s="66"/>
    </row>
    <row r="573" ht="15.75">
      <c r="D573" s="66"/>
    </row>
    <row r="574" ht="15.75">
      <c r="D574" s="66"/>
    </row>
    <row r="575" ht="15.75">
      <c r="D575" s="66"/>
    </row>
    <row r="576" ht="15.75">
      <c r="D576" s="66"/>
    </row>
  </sheetData>
  <sheetProtection/>
  <mergeCells count="11">
    <mergeCell ref="H10:H11"/>
    <mergeCell ref="E10:G10"/>
    <mergeCell ref="A5:D5"/>
    <mergeCell ref="A391:D391"/>
    <mergeCell ref="A8:D8"/>
    <mergeCell ref="C9:D9"/>
    <mergeCell ref="A7:D7"/>
    <mergeCell ref="A1:D1"/>
    <mergeCell ref="A2:D2"/>
    <mergeCell ref="A3:D3"/>
    <mergeCell ref="A4:D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773"/>
  <sheetViews>
    <sheetView zoomScale="85" zoomScaleNormal="85" zoomScalePageLayoutView="0" workbookViewId="0" topLeftCell="A1">
      <selection activeCell="A5" sqref="A5:F5"/>
    </sheetView>
  </sheetViews>
  <sheetFormatPr defaultColWidth="9.00390625" defaultRowHeight="12.75"/>
  <cols>
    <col min="1" max="1" width="73.625" style="32" customWidth="1"/>
    <col min="2" max="2" width="5.125" style="32" customWidth="1"/>
    <col min="3" max="3" width="6.125" style="34" customWidth="1"/>
    <col min="4" max="4" width="15.25390625" style="34" customWidth="1"/>
    <col min="5" max="5" width="5.00390625" style="34" customWidth="1"/>
    <col min="6" max="6" width="13.125" style="31" customWidth="1"/>
    <col min="7" max="7" width="12.25390625" style="31" hidden="1" customWidth="1"/>
    <col min="8" max="9" width="13.25390625" style="31" hidden="1" customWidth="1"/>
    <col min="10" max="10" width="14.25390625" style="32" hidden="1" customWidth="1"/>
    <col min="11" max="16384" width="9.125" style="32" customWidth="1"/>
  </cols>
  <sheetData>
    <row r="1" spans="1:9" s="28" customFormat="1" ht="13.5" customHeight="1">
      <c r="A1" s="110" t="s">
        <v>790</v>
      </c>
      <c r="B1" s="110"/>
      <c r="C1" s="110"/>
      <c r="D1" s="110"/>
      <c r="E1" s="110"/>
      <c r="F1" s="110"/>
      <c r="G1" s="29"/>
      <c r="H1" s="29"/>
      <c r="I1" s="29"/>
    </row>
    <row r="2" spans="1:9" s="28" customFormat="1" ht="13.5" customHeight="1">
      <c r="A2" s="110" t="s">
        <v>755</v>
      </c>
      <c r="B2" s="110"/>
      <c r="C2" s="110"/>
      <c r="D2" s="110"/>
      <c r="E2" s="110"/>
      <c r="F2" s="110"/>
      <c r="G2" s="29"/>
      <c r="H2" s="29"/>
      <c r="I2" s="29"/>
    </row>
    <row r="3" spans="1:9" s="28" customFormat="1" ht="13.5" customHeight="1">
      <c r="A3" s="110" t="s">
        <v>746</v>
      </c>
      <c r="B3" s="110"/>
      <c r="C3" s="110"/>
      <c r="D3" s="110"/>
      <c r="E3" s="110"/>
      <c r="F3" s="110"/>
      <c r="G3" s="29"/>
      <c r="H3" s="29"/>
      <c r="I3" s="29"/>
    </row>
    <row r="4" spans="1:9" s="28" customFormat="1" ht="13.5" customHeight="1">
      <c r="A4" s="110" t="s">
        <v>747</v>
      </c>
      <c r="B4" s="110"/>
      <c r="C4" s="110"/>
      <c r="D4" s="110"/>
      <c r="E4" s="110"/>
      <c r="F4" s="110"/>
      <c r="G4" s="29"/>
      <c r="H4" s="29"/>
      <c r="I4" s="29"/>
    </row>
    <row r="5" spans="1:9" s="28" customFormat="1" ht="13.5" customHeight="1">
      <c r="A5" s="110" t="s">
        <v>888</v>
      </c>
      <c r="B5" s="110"/>
      <c r="C5" s="110"/>
      <c r="D5" s="110"/>
      <c r="E5" s="110"/>
      <c r="F5" s="110"/>
      <c r="G5" s="29"/>
      <c r="H5" s="29"/>
      <c r="I5" s="29"/>
    </row>
    <row r="7" spans="1:6" ht="15.75">
      <c r="A7" s="114" t="s">
        <v>453</v>
      </c>
      <c r="B7" s="114"/>
      <c r="C7" s="114"/>
      <c r="D7" s="114"/>
      <c r="E7" s="114"/>
      <c r="F7" s="114"/>
    </row>
    <row r="8" spans="1:6" ht="15.75">
      <c r="A8" s="114" t="s">
        <v>737</v>
      </c>
      <c r="B8" s="114"/>
      <c r="C8" s="114"/>
      <c r="D8" s="114"/>
      <c r="E8" s="114"/>
      <c r="F8" s="114"/>
    </row>
    <row r="9" spans="1:6" ht="15.75">
      <c r="A9" s="115" t="s">
        <v>454</v>
      </c>
      <c r="B9" s="115"/>
      <c r="C9" s="115"/>
      <c r="D9" s="115"/>
      <c r="E9" s="115"/>
      <c r="F9" s="115"/>
    </row>
    <row r="10" spans="5:6" ht="15.75">
      <c r="E10" s="113" t="s">
        <v>49</v>
      </c>
      <c r="F10" s="113"/>
    </row>
    <row r="11" spans="1:10" s="37" customFormat="1" ht="47.25">
      <c r="A11" s="27" t="s">
        <v>16</v>
      </c>
      <c r="B11" s="27" t="s">
        <v>106</v>
      </c>
      <c r="C11" s="27" t="s">
        <v>89</v>
      </c>
      <c r="D11" s="27" t="s">
        <v>90</v>
      </c>
      <c r="E11" s="27" t="s">
        <v>91</v>
      </c>
      <c r="F11" s="38" t="s">
        <v>3</v>
      </c>
      <c r="G11" s="119" t="s">
        <v>433</v>
      </c>
      <c r="H11" s="120"/>
      <c r="I11" s="121"/>
      <c r="J11" s="27" t="s">
        <v>886</v>
      </c>
    </row>
    <row r="12" spans="1:10" s="37" customFormat="1" ht="47.25">
      <c r="A12" s="27">
        <v>1</v>
      </c>
      <c r="B12" s="27">
        <v>2</v>
      </c>
      <c r="C12" s="39">
        <v>3</v>
      </c>
      <c r="D12" s="27">
        <v>4</v>
      </c>
      <c r="E12" s="27">
        <v>5</v>
      </c>
      <c r="F12" s="40">
        <v>6</v>
      </c>
      <c r="G12" s="38" t="s">
        <v>434</v>
      </c>
      <c r="H12" s="38" t="s">
        <v>439</v>
      </c>
      <c r="I12" s="38" t="s">
        <v>436</v>
      </c>
      <c r="J12" s="27"/>
    </row>
    <row r="13" spans="1:10" s="37" customFormat="1" ht="31.5">
      <c r="A13" s="79" t="s">
        <v>121</v>
      </c>
      <c r="B13" s="80">
        <v>706</v>
      </c>
      <c r="C13" s="30"/>
      <c r="D13" s="80"/>
      <c r="E13" s="30"/>
      <c r="F13" s="70">
        <f>F14+F78+F84+F104+F167+F220+F330+F357+F421+F439+F450</f>
        <v>37840.63981</v>
      </c>
      <c r="G13" s="70">
        <f>G14+G78+G84+G104+G167+G220+G330+G357+G421+G439+G450</f>
        <v>10300</v>
      </c>
      <c r="H13" s="70">
        <f>H14+H78+H84+H104+H167+H220+H330+H357+H421+H439+H450</f>
        <v>25732.63981</v>
      </c>
      <c r="I13" s="70">
        <f>I14+I78+I84+I104+I167+I220+I330+I357+I421+I439+I450</f>
        <v>0</v>
      </c>
      <c r="J13" s="70">
        <f>J14+J78+J84+J104+J167+J220+J330+J357+J421+J439+J450</f>
        <v>1808</v>
      </c>
    </row>
    <row r="14" spans="1:10" s="45" customFormat="1" ht="15.75">
      <c r="A14" s="41" t="s">
        <v>92</v>
      </c>
      <c r="B14" s="54">
        <v>706</v>
      </c>
      <c r="C14" s="42" t="s">
        <v>4</v>
      </c>
      <c r="D14" s="43"/>
      <c r="E14" s="42"/>
      <c r="F14" s="70">
        <f>F15+F22+F42+F47+F37</f>
        <v>9356</v>
      </c>
      <c r="G14" s="70">
        <f>G15+G22+G42+G47+G37</f>
        <v>9356</v>
      </c>
      <c r="H14" s="70">
        <f>H15+H22+H42+H47+H37</f>
        <v>0</v>
      </c>
      <c r="I14" s="70">
        <f>I15+I22+I42+I47+I37</f>
        <v>0</v>
      </c>
      <c r="J14" s="70">
        <f>J15+J22+J42+J47+J37</f>
        <v>0</v>
      </c>
    </row>
    <row r="15" spans="1:10" s="45" customFormat="1" ht="47.25">
      <c r="A15" s="46" t="s">
        <v>167</v>
      </c>
      <c r="B15" s="54">
        <v>706</v>
      </c>
      <c r="C15" s="47" t="s">
        <v>115</v>
      </c>
      <c r="D15" s="43"/>
      <c r="E15" s="42"/>
      <c r="F15" s="71">
        <f>F18</f>
        <v>550</v>
      </c>
      <c r="G15" s="71">
        <f>G18</f>
        <v>550</v>
      </c>
      <c r="H15" s="71">
        <f>H18</f>
        <v>0</v>
      </c>
      <c r="I15" s="71">
        <f>I18</f>
        <v>0</v>
      </c>
      <c r="J15" s="71">
        <f>J18</f>
        <v>0</v>
      </c>
    </row>
    <row r="16" spans="1:10" s="45" customFormat="1" ht="47.25">
      <c r="A16" s="46" t="s">
        <v>71</v>
      </c>
      <c r="B16" s="54">
        <v>706</v>
      </c>
      <c r="C16" s="47" t="s">
        <v>115</v>
      </c>
      <c r="D16" s="48" t="s">
        <v>269</v>
      </c>
      <c r="E16" s="42"/>
      <c r="F16" s="71">
        <f>F17</f>
        <v>550</v>
      </c>
      <c r="G16" s="71">
        <f aca="true" t="shared" si="0" ref="G16:J17">G17</f>
        <v>550</v>
      </c>
      <c r="H16" s="71">
        <f t="shared" si="0"/>
        <v>0</v>
      </c>
      <c r="I16" s="71">
        <f t="shared" si="0"/>
        <v>0</v>
      </c>
      <c r="J16" s="71">
        <f t="shared" si="0"/>
        <v>0</v>
      </c>
    </row>
    <row r="17" spans="1:10" s="45" customFormat="1" ht="31.5">
      <c r="A17" s="46" t="s">
        <v>270</v>
      </c>
      <c r="B17" s="54">
        <v>706</v>
      </c>
      <c r="C17" s="47" t="s">
        <v>115</v>
      </c>
      <c r="D17" s="48" t="s">
        <v>271</v>
      </c>
      <c r="E17" s="42"/>
      <c r="F17" s="71">
        <f>F18</f>
        <v>550</v>
      </c>
      <c r="G17" s="71">
        <f t="shared" si="0"/>
        <v>550</v>
      </c>
      <c r="H17" s="71">
        <f t="shared" si="0"/>
        <v>0</v>
      </c>
      <c r="I17" s="71">
        <f t="shared" si="0"/>
        <v>0</v>
      </c>
      <c r="J17" s="71">
        <f t="shared" si="0"/>
        <v>0</v>
      </c>
    </row>
    <row r="18" spans="1:10" s="45" customFormat="1" ht="15.75">
      <c r="A18" s="46" t="s">
        <v>168</v>
      </c>
      <c r="B18" s="54">
        <v>706</v>
      </c>
      <c r="C18" s="47" t="s">
        <v>115</v>
      </c>
      <c r="D18" s="48" t="s">
        <v>272</v>
      </c>
      <c r="E18" s="47"/>
      <c r="F18" s="71">
        <f>F19+F20+F21</f>
        <v>550</v>
      </c>
      <c r="G18" s="71">
        <f>G19+G20+G21</f>
        <v>550</v>
      </c>
      <c r="H18" s="71">
        <f>H19+H20+H21</f>
        <v>0</v>
      </c>
      <c r="I18" s="71">
        <f>I19+I20+I21</f>
        <v>0</v>
      </c>
      <c r="J18" s="71">
        <f>J19+J20+J21</f>
        <v>0</v>
      </c>
    </row>
    <row r="19" spans="1:10" s="45" customFormat="1" ht="63">
      <c r="A19" s="46" t="s">
        <v>127</v>
      </c>
      <c r="B19" s="54">
        <v>706</v>
      </c>
      <c r="C19" s="47" t="s">
        <v>115</v>
      </c>
      <c r="D19" s="48" t="s">
        <v>272</v>
      </c>
      <c r="E19" s="47" t="s">
        <v>128</v>
      </c>
      <c r="F19" s="71">
        <v>550</v>
      </c>
      <c r="G19" s="38">
        <v>550</v>
      </c>
      <c r="H19" s="38"/>
      <c r="I19" s="38"/>
      <c r="J19" s="77"/>
    </row>
    <row r="20" spans="1:10" s="45" customFormat="1" ht="31.5" hidden="1">
      <c r="A20" s="46" t="s">
        <v>169</v>
      </c>
      <c r="B20" s="54">
        <v>706</v>
      </c>
      <c r="C20" s="47" t="s">
        <v>115</v>
      </c>
      <c r="D20" s="48" t="s">
        <v>272</v>
      </c>
      <c r="E20" s="47" t="s">
        <v>129</v>
      </c>
      <c r="F20" s="71"/>
      <c r="G20" s="38"/>
      <c r="H20" s="38"/>
      <c r="I20" s="38"/>
      <c r="J20" s="77"/>
    </row>
    <row r="21" spans="1:10" s="45" customFormat="1" ht="15.75" hidden="1">
      <c r="A21" s="46" t="s">
        <v>130</v>
      </c>
      <c r="B21" s="54">
        <v>706</v>
      </c>
      <c r="C21" s="47" t="s">
        <v>115</v>
      </c>
      <c r="D21" s="48" t="s">
        <v>272</v>
      </c>
      <c r="E21" s="47" t="s">
        <v>131</v>
      </c>
      <c r="F21" s="71"/>
      <c r="G21" s="44"/>
      <c r="H21" s="44"/>
      <c r="I21" s="38"/>
      <c r="J21" s="77"/>
    </row>
    <row r="22" spans="1:10" ht="47.25">
      <c r="A22" s="46" t="s">
        <v>39</v>
      </c>
      <c r="B22" s="54">
        <v>706</v>
      </c>
      <c r="C22" s="47" t="s">
        <v>93</v>
      </c>
      <c r="D22" s="48"/>
      <c r="E22" s="47"/>
      <c r="F22" s="71">
        <f>F23+F29</f>
        <v>5100</v>
      </c>
      <c r="G22" s="71">
        <f>G23+G29</f>
        <v>5100</v>
      </c>
      <c r="H22" s="71">
        <f>H23+H29</f>
        <v>0</v>
      </c>
      <c r="I22" s="71">
        <f>I23+I29</f>
        <v>0</v>
      </c>
      <c r="J22" s="71">
        <f>J23+J29</f>
        <v>0</v>
      </c>
    </row>
    <row r="23" spans="1:10" ht="63">
      <c r="A23" s="46" t="s">
        <v>68</v>
      </c>
      <c r="B23" s="54">
        <v>706</v>
      </c>
      <c r="C23" s="47" t="s">
        <v>93</v>
      </c>
      <c r="D23" s="48" t="s">
        <v>253</v>
      </c>
      <c r="E23" s="47"/>
      <c r="F23" s="71">
        <f aca="true" t="shared" si="1" ref="F23:J24">F24</f>
        <v>950</v>
      </c>
      <c r="G23" s="71">
        <f t="shared" si="1"/>
        <v>950</v>
      </c>
      <c r="H23" s="71">
        <f t="shared" si="1"/>
        <v>0</v>
      </c>
      <c r="I23" s="71">
        <f t="shared" si="1"/>
        <v>0</v>
      </c>
      <c r="J23" s="71">
        <f t="shared" si="1"/>
        <v>0</v>
      </c>
    </row>
    <row r="24" spans="1:10" ht="78.75">
      <c r="A24" s="46" t="s">
        <v>338</v>
      </c>
      <c r="B24" s="54">
        <v>706</v>
      </c>
      <c r="C24" s="47" t="s">
        <v>93</v>
      </c>
      <c r="D24" s="48" t="s">
        <v>403</v>
      </c>
      <c r="E24" s="47"/>
      <c r="F24" s="71">
        <f t="shared" si="1"/>
        <v>950</v>
      </c>
      <c r="G24" s="71">
        <f t="shared" si="1"/>
        <v>950</v>
      </c>
      <c r="H24" s="71">
        <f t="shared" si="1"/>
        <v>0</v>
      </c>
      <c r="I24" s="71">
        <f t="shared" si="1"/>
        <v>0</v>
      </c>
      <c r="J24" s="71">
        <f t="shared" si="1"/>
        <v>0</v>
      </c>
    </row>
    <row r="25" spans="1:10" ht="15.75">
      <c r="A25" s="46" t="s">
        <v>168</v>
      </c>
      <c r="B25" s="54">
        <v>706</v>
      </c>
      <c r="C25" s="47" t="s">
        <v>93</v>
      </c>
      <c r="D25" s="48" t="s">
        <v>404</v>
      </c>
      <c r="E25" s="47"/>
      <c r="F25" s="71">
        <f>F26+F27+F28</f>
        <v>950</v>
      </c>
      <c r="G25" s="71">
        <f>G26+G27+G28</f>
        <v>950</v>
      </c>
      <c r="H25" s="71">
        <f>H26+H27+H28</f>
        <v>0</v>
      </c>
      <c r="I25" s="71">
        <f>I26+I27+I28</f>
        <v>0</v>
      </c>
      <c r="J25" s="71">
        <f>J26+J27+J28</f>
        <v>0</v>
      </c>
    </row>
    <row r="26" spans="1:10" ht="63">
      <c r="A26" s="46" t="s">
        <v>127</v>
      </c>
      <c r="B26" s="54">
        <v>706</v>
      </c>
      <c r="C26" s="47" t="s">
        <v>93</v>
      </c>
      <c r="D26" s="48" t="s">
        <v>404</v>
      </c>
      <c r="E26" s="47" t="s">
        <v>128</v>
      </c>
      <c r="F26" s="71">
        <v>400</v>
      </c>
      <c r="G26" s="38">
        <v>400</v>
      </c>
      <c r="H26" s="38"/>
      <c r="I26" s="38"/>
      <c r="J26" s="105"/>
    </row>
    <row r="27" spans="1:10" ht="31.5">
      <c r="A27" s="46" t="s">
        <v>169</v>
      </c>
      <c r="B27" s="54">
        <v>706</v>
      </c>
      <c r="C27" s="47" t="s">
        <v>93</v>
      </c>
      <c r="D27" s="48" t="s">
        <v>404</v>
      </c>
      <c r="E27" s="47" t="s">
        <v>129</v>
      </c>
      <c r="F27" s="71">
        <v>550</v>
      </c>
      <c r="G27" s="38">
        <v>550</v>
      </c>
      <c r="H27" s="38"/>
      <c r="I27" s="38"/>
      <c r="J27" s="105"/>
    </row>
    <row r="28" spans="1:10" ht="15.75" hidden="1">
      <c r="A28" s="46" t="s">
        <v>130</v>
      </c>
      <c r="B28" s="54">
        <v>706</v>
      </c>
      <c r="C28" s="47" t="s">
        <v>93</v>
      </c>
      <c r="D28" s="48" t="s">
        <v>404</v>
      </c>
      <c r="E28" s="47" t="s">
        <v>131</v>
      </c>
      <c r="F28" s="71"/>
      <c r="G28" s="38"/>
      <c r="H28" s="38"/>
      <c r="I28" s="38"/>
      <c r="J28" s="105"/>
    </row>
    <row r="29" spans="1:10" ht="47.25">
      <c r="A29" s="46" t="s">
        <v>71</v>
      </c>
      <c r="B29" s="54">
        <v>706</v>
      </c>
      <c r="C29" s="47" t="s">
        <v>93</v>
      </c>
      <c r="D29" s="48" t="s">
        <v>269</v>
      </c>
      <c r="E29" s="47"/>
      <c r="F29" s="71">
        <f>F30</f>
        <v>4150</v>
      </c>
      <c r="G29" s="71">
        <f>G30</f>
        <v>4150</v>
      </c>
      <c r="H29" s="71">
        <f>H30</f>
        <v>0</v>
      </c>
      <c r="I29" s="71">
        <f>I30</f>
        <v>0</v>
      </c>
      <c r="J29" s="71">
        <f>J30</f>
        <v>0</v>
      </c>
    </row>
    <row r="30" spans="1:10" ht="47.25">
      <c r="A30" s="46" t="s">
        <v>273</v>
      </c>
      <c r="B30" s="54">
        <v>706</v>
      </c>
      <c r="C30" s="47" t="s">
        <v>93</v>
      </c>
      <c r="D30" s="48" t="s">
        <v>274</v>
      </c>
      <c r="E30" s="47"/>
      <c r="F30" s="71">
        <f>F31+F35</f>
        <v>4150</v>
      </c>
      <c r="G30" s="71">
        <f>G31+G35</f>
        <v>4150</v>
      </c>
      <c r="H30" s="71">
        <f>H31+H35</f>
        <v>0</v>
      </c>
      <c r="I30" s="71">
        <f>I31+I35</f>
        <v>0</v>
      </c>
      <c r="J30" s="71">
        <f>J31+J35</f>
        <v>0</v>
      </c>
    </row>
    <row r="31" spans="1:10" ht="15.75">
      <c r="A31" s="46" t="s">
        <v>168</v>
      </c>
      <c r="B31" s="54">
        <v>706</v>
      </c>
      <c r="C31" s="47" t="s">
        <v>93</v>
      </c>
      <c r="D31" s="48" t="s">
        <v>275</v>
      </c>
      <c r="E31" s="47"/>
      <c r="F31" s="71">
        <f>F32+F33+F34</f>
        <v>3550</v>
      </c>
      <c r="G31" s="71">
        <f>G32+G33+G34</f>
        <v>3550</v>
      </c>
      <c r="H31" s="71">
        <f>H32+H33+H34</f>
        <v>0</v>
      </c>
      <c r="I31" s="71">
        <f>I32+I33+I34</f>
        <v>0</v>
      </c>
      <c r="J31" s="71">
        <f>J32+J33+J34</f>
        <v>0</v>
      </c>
    </row>
    <row r="32" spans="1:10" ht="63">
      <c r="A32" s="46" t="s">
        <v>127</v>
      </c>
      <c r="B32" s="54">
        <v>706</v>
      </c>
      <c r="C32" s="47" t="s">
        <v>93</v>
      </c>
      <c r="D32" s="48" t="s">
        <v>275</v>
      </c>
      <c r="E32" s="47" t="s">
        <v>128</v>
      </c>
      <c r="F32" s="71">
        <v>2500</v>
      </c>
      <c r="G32" s="38">
        <v>2500</v>
      </c>
      <c r="H32" s="38"/>
      <c r="I32" s="38"/>
      <c r="J32" s="105"/>
    </row>
    <row r="33" spans="1:10" ht="31.5">
      <c r="A33" s="46" t="s">
        <v>169</v>
      </c>
      <c r="B33" s="54">
        <v>706</v>
      </c>
      <c r="C33" s="47" t="s">
        <v>93</v>
      </c>
      <c r="D33" s="48" t="s">
        <v>275</v>
      </c>
      <c r="E33" s="47" t="s">
        <v>129</v>
      </c>
      <c r="F33" s="71">
        <v>1050</v>
      </c>
      <c r="G33" s="38">
        <v>1050</v>
      </c>
      <c r="H33" s="38"/>
      <c r="I33" s="38"/>
      <c r="J33" s="105"/>
    </row>
    <row r="34" spans="1:10" ht="15.75" hidden="1">
      <c r="A34" s="46" t="s">
        <v>130</v>
      </c>
      <c r="B34" s="54">
        <v>706</v>
      </c>
      <c r="C34" s="47" t="s">
        <v>93</v>
      </c>
      <c r="D34" s="48" t="s">
        <v>275</v>
      </c>
      <c r="E34" s="47" t="s">
        <v>131</v>
      </c>
      <c r="F34" s="71"/>
      <c r="G34" s="38"/>
      <c r="H34" s="38"/>
      <c r="I34" s="38"/>
      <c r="J34" s="105"/>
    </row>
    <row r="35" spans="1:10" ht="31.5">
      <c r="A35" s="46" t="s">
        <v>116</v>
      </c>
      <c r="B35" s="54">
        <v>706</v>
      </c>
      <c r="C35" s="47" t="s">
        <v>93</v>
      </c>
      <c r="D35" s="48" t="s">
        <v>276</v>
      </c>
      <c r="E35" s="47"/>
      <c r="F35" s="71">
        <f>F36</f>
        <v>600</v>
      </c>
      <c r="G35" s="71">
        <f>G36</f>
        <v>600</v>
      </c>
      <c r="H35" s="71">
        <f>H36</f>
        <v>0</v>
      </c>
      <c r="I35" s="71">
        <f>I36</f>
        <v>0</v>
      </c>
      <c r="J35" s="71">
        <f>J36</f>
        <v>0</v>
      </c>
    </row>
    <row r="36" spans="1:10" ht="63">
      <c r="A36" s="46" t="s">
        <v>127</v>
      </c>
      <c r="B36" s="54">
        <v>706</v>
      </c>
      <c r="C36" s="47" t="s">
        <v>93</v>
      </c>
      <c r="D36" s="48" t="s">
        <v>276</v>
      </c>
      <c r="E36" s="47" t="s">
        <v>128</v>
      </c>
      <c r="F36" s="71">
        <v>600</v>
      </c>
      <c r="G36" s="38">
        <v>600</v>
      </c>
      <c r="H36" s="38"/>
      <c r="I36" s="38"/>
      <c r="J36" s="105"/>
    </row>
    <row r="37" spans="1:10" ht="15.75" hidden="1">
      <c r="A37" s="46" t="s">
        <v>171</v>
      </c>
      <c r="B37" s="54">
        <v>706</v>
      </c>
      <c r="C37" s="47" t="s">
        <v>166</v>
      </c>
      <c r="D37" s="48"/>
      <c r="E37" s="47"/>
      <c r="F37" s="71">
        <f>F38</f>
        <v>0</v>
      </c>
      <c r="G37" s="71">
        <f aca="true" t="shared" si="2" ref="G37:I40">G38</f>
        <v>0</v>
      </c>
      <c r="H37" s="71">
        <f t="shared" si="2"/>
        <v>0</v>
      </c>
      <c r="I37" s="71">
        <f t="shared" si="2"/>
        <v>0</v>
      </c>
      <c r="J37" s="105"/>
    </row>
    <row r="38" spans="1:10" ht="47.25" hidden="1">
      <c r="A38" s="46" t="s">
        <v>71</v>
      </c>
      <c r="B38" s="54">
        <v>706</v>
      </c>
      <c r="C38" s="47" t="s">
        <v>166</v>
      </c>
      <c r="D38" s="48" t="s">
        <v>269</v>
      </c>
      <c r="E38" s="47"/>
      <c r="F38" s="71">
        <f>F39</f>
        <v>0</v>
      </c>
      <c r="G38" s="71">
        <f t="shared" si="2"/>
        <v>0</v>
      </c>
      <c r="H38" s="71">
        <f t="shared" si="2"/>
        <v>0</v>
      </c>
      <c r="I38" s="71">
        <f t="shared" si="2"/>
        <v>0</v>
      </c>
      <c r="J38" s="105"/>
    </row>
    <row r="39" spans="1:10" ht="31.5" hidden="1">
      <c r="A39" s="46" t="s">
        <v>283</v>
      </c>
      <c r="B39" s="54">
        <v>706</v>
      </c>
      <c r="C39" s="47" t="s">
        <v>166</v>
      </c>
      <c r="D39" s="48" t="s">
        <v>284</v>
      </c>
      <c r="E39" s="47"/>
      <c r="F39" s="71">
        <f>F40</f>
        <v>0</v>
      </c>
      <c r="G39" s="71">
        <f t="shared" si="2"/>
        <v>0</v>
      </c>
      <c r="H39" s="71">
        <f t="shared" si="2"/>
        <v>0</v>
      </c>
      <c r="I39" s="71">
        <f t="shared" si="2"/>
        <v>0</v>
      </c>
      <c r="J39" s="105"/>
    </row>
    <row r="40" spans="1:10" ht="15.75" hidden="1">
      <c r="A40" s="46" t="s">
        <v>172</v>
      </c>
      <c r="B40" s="54">
        <v>706</v>
      </c>
      <c r="C40" s="47" t="s">
        <v>166</v>
      </c>
      <c r="D40" s="48" t="s">
        <v>285</v>
      </c>
      <c r="E40" s="47"/>
      <c r="F40" s="71">
        <f>F41</f>
        <v>0</v>
      </c>
      <c r="G40" s="71">
        <f t="shared" si="2"/>
        <v>0</v>
      </c>
      <c r="H40" s="71">
        <f t="shared" si="2"/>
        <v>0</v>
      </c>
      <c r="I40" s="71">
        <f t="shared" si="2"/>
        <v>0</v>
      </c>
      <c r="J40" s="105"/>
    </row>
    <row r="41" spans="1:10" ht="31.5" hidden="1">
      <c r="A41" s="46" t="s">
        <v>169</v>
      </c>
      <c r="B41" s="54">
        <v>706</v>
      </c>
      <c r="C41" s="47" t="s">
        <v>166</v>
      </c>
      <c r="D41" s="48" t="s">
        <v>285</v>
      </c>
      <c r="E41" s="47" t="s">
        <v>129</v>
      </c>
      <c r="F41" s="71"/>
      <c r="G41" s="38"/>
      <c r="H41" s="38"/>
      <c r="I41" s="38"/>
      <c r="J41" s="105"/>
    </row>
    <row r="42" spans="1:10" ht="15.75" hidden="1">
      <c r="A42" s="46" t="s">
        <v>14</v>
      </c>
      <c r="B42" s="54">
        <v>706</v>
      </c>
      <c r="C42" s="47" t="s">
        <v>73</v>
      </c>
      <c r="D42" s="48"/>
      <c r="E42" s="47"/>
      <c r="F42" s="71">
        <f>F43</f>
        <v>0</v>
      </c>
      <c r="G42" s="71">
        <f aca="true" t="shared" si="3" ref="G42:I45">G43</f>
        <v>0</v>
      </c>
      <c r="H42" s="71">
        <f t="shared" si="3"/>
        <v>0</v>
      </c>
      <c r="I42" s="71">
        <f t="shared" si="3"/>
        <v>0</v>
      </c>
      <c r="J42" s="105"/>
    </row>
    <row r="43" spans="1:10" ht="63" hidden="1">
      <c r="A43" s="46" t="s">
        <v>313</v>
      </c>
      <c r="B43" s="54">
        <v>706</v>
      </c>
      <c r="C43" s="47" t="s">
        <v>73</v>
      </c>
      <c r="D43" s="48" t="s">
        <v>314</v>
      </c>
      <c r="E43" s="47"/>
      <c r="F43" s="71">
        <f>F44</f>
        <v>0</v>
      </c>
      <c r="G43" s="71">
        <f t="shared" si="3"/>
        <v>0</v>
      </c>
      <c r="H43" s="71">
        <f t="shared" si="3"/>
        <v>0</v>
      </c>
      <c r="I43" s="71">
        <f t="shared" si="3"/>
        <v>0</v>
      </c>
      <c r="J43" s="105"/>
    </row>
    <row r="44" spans="1:10" ht="47.25" hidden="1">
      <c r="A44" s="46" t="s">
        <v>342</v>
      </c>
      <c r="B44" s="54">
        <v>706</v>
      </c>
      <c r="C44" s="47" t="s">
        <v>73</v>
      </c>
      <c r="D44" s="48" t="s">
        <v>315</v>
      </c>
      <c r="E44" s="47"/>
      <c r="F44" s="71">
        <f>F45</f>
        <v>0</v>
      </c>
      <c r="G44" s="71">
        <f t="shared" si="3"/>
        <v>0</v>
      </c>
      <c r="H44" s="71">
        <f t="shared" si="3"/>
        <v>0</v>
      </c>
      <c r="I44" s="71">
        <f t="shared" si="3"/>
        <v>0</v>
      </c>
      <c r="J44" s="105"/>
    </row>
    <row r="45" spans="1:10" ht="15.75" hidden="1">
      <c r="A45" s="46" t="s">
        <v>85</v>
      </c>
      <c r="B45" s="54">
        <v>706</v>
      </c>
      <c r="C45" s="47" t="s">
        <v>73</v>
      </c>
      <c r="D45" s="48" t="s">
        <v>316</v>
      </c>
      <c r="E45" s="47"/>
      <c r="F45" s="71">
        <f>F46</f>
        <v>0</v>
      </c>
      <c r="G45" s="71">
        <f t="shared" si="3"/>
        <v>0</v>
      </c>
      <c r="H45" s="71">
        <f t="shared" si="3"/>
        <v>0</v>
      </c>
      <c r="I45" s="71">
        <f t="shared" si="3"/>
        <v>0</v>
      </c>
      <c r="J45" s="105"/>
    </row>
    <row r="46" spans="1:10" ht="15.75" hidden="1">
      <c r="A46" s="46" t="s">
        <v>130</v>
      </c>
      <c r="B46" s="54">
        <v>706</v>
      </c>
      <c r="C46" s="47" t="s">
        <v>73</v>
      </c>
      <c r="D46" s="48" t="s">
        <v>316</v>
      </c>
      <c r="E46" s="47" t="s">
        <v>131</v>
      </c>
      <c r="F46" s="71"/>
      <c r="G46" s="38"/>
      <c r="H46" s="38"/>
      <c r="I46" s="38"/>
      <c r="J46" s="105"/>
    </row>
    <row r="47" spans="1:10" ht="15.75">
      <c r="A47" s="46" t="s">
        <v>24</v>
      </c>
      <c r="B47" s="54">
        <v>706</v>
      </c>
      <c r="C47" s="47" t="s">
        <v>74</v>
      </c>
      <c r="D47" s="48"/>
      <c r="E47" s="47"/>
      <c r="F47" s="71">
        <f>F48+F71+F54</f>
        <v>3706</v>
      </c>
      <c r="G47" s="71">
        <f>G48+G71+G54</f>
        <v>3706</v>
      </c>
      <c r="H47" s="71">
        <f>H48+H71+H54</f>
        <v>0</v>
      </c>
      <c r="I47" s="71">
        <f>I48+I71+I54</f>
        <v>0</v>
      </c>
      <c r="J47" s="71">
        <f>J48+J71+J54</f>
        <v>0</v>
      </c>
    </row>
    <row r="48" spans="1:10" ht="47.25">
      <c r="A48" s="46" t="s">
        <v>27</v>
      </c>
      <c r="B48" s="54">
        <v>706</v>
      </c>
      <c r="C48" s="47" t="s">
        <v>74</v>
      </c>
      <c r="D48" s="48" t="s">
        <v>228</v>
      </c>
      <c r="E48" s="47"/>
      <c r="F48" s="71">
        <f>F49</f>
        <v>406</v>
      </c>
      <c r="G48" s="71">
        <f aca="true" t="shared" si="4" ref="G48:J49">G49</f>
        <v>406</v>
      </c>
      <c r="H48" s="71">
        <f t="shared" si="4"/>
        <v>0</v>
      </c>
      <c r="I48" s="71">
        <f t="shared" si="4"/>
        <v>0</v>
      </c>
      <c r="J48" s="71">
        <f t="shared" si="4"/>
        <v>0</v>
      </c>
    </row>
    <row r="49" spans="1:10" ht="31.5">
      <c r="A49" s="46" t="s">
        <v>232</v>
      </c>
      <c r="B49" s="54">
        <v>706</v>
      </c>
      <c r="C49" s="47" t="s">
        <v>74</v>
      </c>
      <c r="D49" s="48" t="s">
        <v>429</v>
      </c>
      <c r="E49" s="47"/>
      <c r="F49" s="71">
        <f>F50</f>
        <v>406</v>
      </c>
      <c r="G49" s="71">
        <f t="shared" si="4"/>
        <v>406</v>
      </c>
      <c r="H49" s="71">
        <f t="shared" si="4"/>
        <v>0</v>
      </c>
      <c r="I49" s="71">
        <f t="shared" si="4"/>
        <v>0</v>
      </c>
      <c r="J49" s="71">
        <f t="shared" si="4"/>
        <v>0</v>
      </c>
    </row>
    <row r="50" spans="1:10" ht="15.75">
      <c r="A50" s="46" t="s">
        <v>174</v>
      </c>
      <c r="B50" s="54">
        <v>706</v>
      </c>
      <c r="C50" s="47" t="s">
        <v>74</v>
      </c>
      <c r="D50" s="48" t="s">
        <v>430</v>
      </c>
      <c r="E50" s="47"/>
      <c r="F50" s="71">
        <f>F51+F52+F53</f>
        <v>406</v>
      </c>
      <c r="G50" s="71">
        <f>G51+G52+G53</f>
        <v>406</v>
      </c>
      <c r="H50" s="71">
        <f>H51+H52+H53</f>
        <v>0</v>
      </c>
      <c r="I50" s="71">
        <f>I51+I52+I53</f>
        <v>0</v>
      </c>
      <c r="J50" s="71">
        <f>J51+J52+J53</f>
        <v>0</v>
      </c>
    </row>
    <row r="51" spans="1:10" ht="63">
      <c r="A51" s="46" t="s">
        <v>127</v>
      </c>
      <c r="B51" s="54">
        <v>706</v>
      </c>
      <c r="C51" s="47" t="s">
        <v>74</v>
      </c>
      <c r="D51" s="48" t="s">
        <v>430</v>
      </c>
      <c r="E51" s="47" t="s">
        <v>128</v>
      </c>
      <c r="F51" s="71">
        <v>406</v>
      </c>
      <c r="G51" s="38">
        <v>406</v>
      </c>
      <c r="H51" s="38"/>
      <c r="I51" s="38"/>
      <c r="J51" s="105"/>
    </row>
    <row r="52" spans="1:10" ht="31.5" hidden="1">
      <c r="A52" s="46" t="s">
        <v>169</v>
      </c>
      <c r="B52" s="54">
        <v>706</v>
      </c>
      <c r="C52" s="47" t="s">
        <v>74</v>
      </c>
      <c r="D52" s="48" t="s">
        <v>430</v>
      </c>
      <c r="E52" s="47" t="s">
        <v>129</v>
      </c>
      <c r="F52" s="71"/>
      <c r="G52" s="38"/>
      <c r="H52" s="38"/>
      <c r="I52" s="38"/>
      <c r="J52" s="105"/>
    </row>
    <row r="53" spans="1:10" ht="15.75" hidden="1">
      <c r="A53" s="46" t="s">
        <v>130</v>
      </c>
      <c r="B53" s="54">
        <v>706</v>
      </c>
      <c r="C53" s="47" t="s">
        <v>74</v>
      </c>
      <c r="D53" s="48" t="s">
        <v>430</v>
      </c>
      <c r="E53" s="47" t="s">
        <v>131</v>
      </c>
      <c r="F53" s="71"/>
      <c r="G53" s="38"/>
      <c r="H53" s="38"/>
      <c r="I53" s="38"/>
      <c r="J53" s="105"/>
    </row>
    <row r="54" spans="1:10" ht="47.25" hidden="1">
      <c r="A54" s="46" t="s">
        <v>71</v>
      </c>
      <c r="B54" s="54">
        <v>706</v>
      </c>
      <c r="C54" s="47" t="s">
        <v>74</v>
      </c>
      <c r="D54" s="48" t="s">
        <v>269</v>
      </c>
      <c r="E54" s="47"/>
      <c r="F54" s="71">
        <f>F58+F68+F55</f>
        <v>0</v>
      </c>
      <c r="G54" s="71">
        <f>G58+G68+G55</f>
        <v>0</v>
      </c>
      <c r="H54" s="71">
        <f>H58+H68+H55</f>
        <v>0</v>
      </c>
      <c r="I54" s="71">
        <f>I58+I68+I55</f>
        <v>0</v>
      </c>
      <c r="J54" s="105"/>
    </row>
    <row r="55" spans="1:10" ht="31.5" hidden="1">
      <c r="A55" s="46" t="s">
        <v>270</v>
      </c>
      <c r="B55" s="54">
        <v>706</v>
      </c>
      <c r="C55" s="47" t="s">
        <v>74</v>
      </c>
      <c r="D55" s="48" t="s">
        <v>271</v>
      </c>
      <c r="E55" s="47"/>
      <c r="F55" s="71">
        <f aca="true" t="shared" si="5" ref="F55:I56">F56</f>
        <v>0</v>
      </c>
      <c r="G55" s="71">
        <f t="shared" si="5"/>
        <v>0</v>
      </c>
      <c r="H55" s="71">
        <f t="shared" si="5"/>
        <v>0</v>
      </c>
      <c r="I55" s="71">
        <f t="shared" si="5"/>
        <v>0</v>
      </c>
      <c r="J55" s="105"/>
    </row>
    <row r="56" spans="1:10" ht="47.25" hidden="1">
      <c r="A56" s="46" t="s">
        <v>813</v>
      </c>
      <c r="B56" s="54">
        <v>706</v>
      </c>
      <c r="C56" s="47" t="s">
        <v>74</v>
      </c>
      <c r="D56" s="48" t="s">
        <v>805</v>
      </c>
      <c r="E56" s="47"/>
      <c r="F56" s="71">
        <f t="shared" si="5"/>
        <v>0</v>
      </c>
      <c r="G56" s="71">
        <f t="shared" si="5"/>
        <v>0</v>
      </c>
      <c r="H56" s="71">
        <f t="shared" si="5"/>
        <v>0</v>
      </c>
      <c r="I56" s="71">
        <f t="shared" si="5"/>
        <v>0</v>
      </c>
      <c r="J56" s="105"/>
    </row>
    <row r="57" spans="1:10" ht="31.5" hidden="1">
      <c r="A57" s="46" t="s">
        <v>169</v>
      </c>
      <c r="B57" s="54">
        <v>706</v>
      </c>
      <c r="C57" s="47" t="s">
        <v>74</v>
      </c>
      <c r="D57" s="48" t="s">
        <v>805</v>
      </c>
      <c r="E57" s="47" t="s">
        <v>129</v>
      </c>
      <c r="F57" s="71"/>
      <c r="G57" s="71"/>
      <c r="H57" s="71"/>
      <c r="I57" s="71"/>
      <c r="J57" s="105"/>
    </row>
    <row r="58" spans="1:10" ht="47.25">
      <c r="A58" s="46" t="s">
        <v>277</v>
      </c>
      <c r="B58" s="54">
        <v>706</v>
      </c>
      <c r="C58" s="47" t="s">
        <v>74</v>
      </c>
      <c r="D58" s="48" t="s">
        <v>278</v>
      </c>
      <c r="E58" s="47"/>
      <c r="F58" s="71">
        <f>F59+F62+F65</f>
        <v>0</v>
      </c>
      <c r="G58" s="71">
        <f>G59+G62+G65</f>
        <v>0</v>
      </c>
      <c r="H58" s="71">
        <f>H59+H62+H65</f>
        <v>0</v>
      </c>
      <c r="I58" s="71">
        <f>I59+I62+I65</f>
        <v>0</v>
      </c>
      <c r="J58" s="71">
        <f>J59+J62+J65</f>
        <v>0</v>
      </c>
    </row>
    <row r="59" spans="1:10" ht="47.25">
      <c r="A59" s="46" t="s">
        <v>173</v>
      </c>
      <c r="B59" s="54">
        <v>706</v>
      </c>
      <c r="C59" s="47" t="s">
        <v>74</v>
      </c>
      <c r="D59" s="48" t="s">
        <v>282</v>
      </c>
      <c r="E59" s="47"/>
      <c r="F59" s="71">
        <f>F60+F61</f>
        <v>0</v>
      </c>
      <c r="G59" s="71">
        <f>G60+G61</f>
        <v>0</v>
      </c>
      <c r="H59" s="71">
        <f>H60+H61</f>
        <v>0</v>
      </c>
      <c r="I59" s="71">
        <f>I60+I61</f>
        <v>0</v>
      </c>
      <c r="J59" s="71">
        <f>J60+J61</f>
        <v>0</v>
      </c>
    </row>
    <row r="60" spans="1:10" ht="63">
      <c r="A60" s="46" t="s">
        <v>127</v>
      </c>
      <c r="B60" s="54">
        <v>706</v>
      </c>
      <c r="C60" s="47" t="s">
        <v>74</v>
      </c>
      <c r="D60" s="48" t="s">
        <v>282</v>
      </c>
      <c r="E60" s="47" t="s">
        <v>128</v>
      </c>
      <c r="F60" s="71">
        <v>-9.1538</v>
      </c>
      <c r="G60" s="38"/>
      <c r="H60" s="38"/>
      <c r="I60" s="38">
        <v>-9.1538</v>
      </c>
      <c r="J60" s="105"/>
    </row>
    <row r="61" spans="1:10" ht="31.5">
      <c r="A61" s="46" t="s">
        <v>169</v>
      </c>
      <c r="B61" s="54">
        <v>706</v>
      </c>
      <c r="C61" s="47" t="s">
        <v>74</v>
      </c>
      <c r="D61" s="48" t="s">
        <v>282</v>
      </c>
      <c r="E61" s="47" t="s">
        <v>129</v>
      </c>
      <c r="F61" s="71">
        <v>9.1538</v>
      </c>
      <c r="G61" s="38"/>
      <c r="H61" s="38"/>
      <c r="I61" s="38">
        <v>9.1538</v>
      </c>
      <c r="J61" s="105"/>
    </row>
    <row r="62" spans="1:10" ht="63">
      <c r="A62" s="46" t="s">
        <v>175</v>
      </c>
      <c r="B62" s="54">
        <v>706</v>
      </c>
      <c r="C62" s="47" t="s">
        <v>74</v>
      </c>
      <c r="D62" s="48" t="s">
        <v>280</v>
      </c>
      <c r="E62" s="47"/>
      <c r="F62" s="71">
        <f>F63+F64</f>
        <v>0</v>
      </c>
      <c r="G62" s="71">
        <f>G63+G64</f>
        <v>0</v>
      </c>
      <c r="H62" s="71">
        <f>H63+H64</f>
        <v>0</v>
      </c>
      <c r="I62" s="71">
        <f>I63+I64</f>
        <v>0</v>
      </c>
      <c r="J62" s="71">
        <f>J63+J64</f>
        <v>0</v>
      </c>
    </row>
    <row r="63" spans="1:10" ht="63">
      <c r="A63" s="46" t="s">
        <v>127</v>
      </c>
      <c r="B63" s="54">
        <v>706</v>
      </c>
      <c r="C63" s="47" t="s">
        <v>74</v>
      </c>
      <c r="D63" s="48" t="s">
        <v>280</v>
      </c>
      <c r="E63" s="47" t="s">
        <v>128</v>
      </c>
      <c r="F63" s="71">
        <v>-43.194</v>
      </c>
      <c r="G63" s="38"/>
      <c r="H63" s="38"/>
      <c r="I63" s="38">
        <v>-43.194</v>
      </c>
      <c r="J63" s="105"/>
    </row>
    <row r="64" spans="1:10" ht="31.5">
      <c r="A64" s="46" t="s">
        <v>169</v>
      </c>
      <c r="B64" s="54">
        <v>706</v>
      </c>
      <c r="C64" s="47" t="s">
        <v>74</v>
      </c>
      <c r="D64" s="48" t="s">
        <v>280</v>
      </c>
      <c r="E64" s="47" t="s">
        <v>129</v>
      </c>
      <c r="F64" s="71">
        <v>43.194</v>
      </c>
      <c r="G64" s="71"/>
      <c r="H64" s="71"/>
      <c r="I64" s="71">
        <v>43.194</v>
      </c>
      <c r="J64" s="105"/>
    </row>
    <row r="65" spans="1:10" ht="31.5">
      <c r="A65" s="46" t="s">
        <v>176</v>
      </c>
      <c r="B65" s="54">
        <v>706</v>
      </c>
      <c r="C65" s="47" t="s">
        <v>74</v>
      </c>
      <c r="D65" s="48" t="s">
        <v>281</v>
      </c>
      <c r="E65" s="47"/>
      <c r="F65" s="71">
        <f>F66+F67</f>
        <v>0</v>
      </c>
      <c r="G65" s="71">
        <f>G66+G67</f>
        <v>0</v>
      </c>
      <c r="H65" s="71">
        <f>H66+H67</f>
        <v>0</v>
      </c>
      <c r="I65" s="71">
        <f>I66+I67</f>
        <v>0</v>
      </c>
      <c r="J65" s="71">
        <f>J66+J67</f>
        <v>0</v>
      </c>
    </row>
    <row r="66" spans="1:10" ht="63">
      <c r="A66" s="46" t="s">
        <v>127</v>
      </c>
      <c r="B66" s="54">
        <v>706</v>
      </c>
      <c r="C66" s="47" t="s">
        <v>74</v>
      </c>
      <c r="D66" s="48" t="s">
        <v>281</v>
      </c>
      <c r="E66" s="47" t="s">
        <v>128</v>
      </c>
      <c r="F66" s="71">
        <v>13.262</v>
      </c>
      <c r="G66" s="38"/>
      <c r="H66" s="38"/>
      <c r="I66" s="38">
        <v>13.262</v>
      </c>
      <c r="J66" s="105"/>
    </row>
    <row r="67" spans="1:10" ht="15" customHeight="1">
      <c r="A67" s="46" t="s">
        <v>169</v>
      </c>
      <c r="B67" s="54">
        <v>706</v>
      </c>
      <c r="C67" s="47" t="s">
        <v>74</v>
      </c>
      <c r="D67" s="48" t="s">
        <v>281</v>
      </c>
      <c r="E67" s="47" t="s">
        <v>129</v>
      </c>
      <c r="F67" s="71">
        <v>-13.262</v>
      </c>
      <c r="G67" s="38"/>
      <c r="H67" s="38"/>
      <c r="I67" s="38">
        <v>-13.262</v>
      </c>
      <c r="J67" s="105"/>
    </row>
    <row r="68" spans="1:10" ht="31.5" hidden="1">
      <c r="A68" s="46" t="s">
        <v>779</v>
      </c>
      <c r="B68" s="54">
        <v>706</v>
      </c>
      <c r="C68" s="47" t="s">
        <v>74</v>
      </c>
      <c r="D68" s="48" t="s">
        <v>771</v>
      </c>
      <c r="E68" s="47"/>
      <c r="F68" s="71">
        <f aca="true" t="shared" si="6" ref="F68:I69">F69</f>
        <v>0</v>
      </c>
      <c r="G68" s="71">
        <f t="shared" si="6"/>
        <v>0</v>
      </c>
      <c r="H68" s="71">
        <f t="shared" si="6"/>
        <v>0</v>
      </c>
      <c r="I68" s="71">
        <f t="shared" si="6"/>
        <v>0</v>
      </c>
      <c r="J68" s="105"/>
    </row>
    <row r="69" spans="1:10" ht="31.5" hidden="1">
      <c r="A69" s="46" t="s">
        <v>780</v>
      </c>
      <c r="B69" s="54">
        <v>706</v>
      </c>
      <c r="C69" s="47" t="s">
        <v>74</v>
      </c>
      <c r="D69" s="48" t="s">
        <v>770</v>
      </c>
      <c r="E69" s="47"/>
      <c r="F69" s="71">
        <f t="shared" si="6"/>
        <v>0</v>
      </c>
      <c r="G69" s="71">
        <f t="shared" si="6"/>
        <v>0</v>
      </c>
      <c r="H69" s="71">
        <f t="shared" si="6"/>
        <v>0</v>
      </c>
      <c r="I69" s="71">
        <f t="shared" si="6"/>
        <v>0</v>
      </c>
      <c r="J69" s="105"/>
    </row>
    <row r="70" spans="1:10" ht="31.5" hidden="1">
      <c r="A70" s="46" t="s">
        <v>169</v>
      </c>
      <c r="B70" s="54">
        <v>706</v>
      </c>
      <c r="C70" s="47" t="s">
        <v>74</v>
      </c>
      <c r="D70" s="48" t="s">
        <v>770</v>
      </c>
      <c r="E70" s="47" t="s">
        <v>129</v>
      </c>
      <c r="F70" s="71"/>
      <c r="G70" s="71"/>
      <c r="H70" s="71"/>
      <c r="I70" s="71"/>
      <c r="J70" s="105"/>
    </row>
    <row r="71" spans="1:10" ht="63">
      <c r="A71" s="46" t="s">
        <v>286</v>
      </c>
      <c r="B71" s="54">
        <v>706</v>
      </c>
      <c r="C71" s="47" t="s">
        <v>74</v>
      </c>
      <c r="D71" s="48" t="s">
        <v>287</v>
      </c>
      <c r="E71" s="47"/>
      <c r="F71" s="71">
        <f>F72</f>
        <v>3300</v>
      </c>
      <c r="G71" s="71">
        <f>G72</f>
        <v>3300</v>
      </c>
      <c r="H71" s="71">
        <f>H72</f>
        <v>0</v>
      </c>
      <c r="I71" s="71">
        <f>I72</f>
        <v>0</v>
      </c>
      <c r="J71" s="71">
        <f>J72</f>
        <v>0</v>
      </c>
    </row>
    <row r="72" spans="1:10" ht="31.5">
      <c r="A72" s="46" t="s">
        <v>327</v>
      </c>
      <c r="B72" s="54">
        <v>706</v>
      </c>
      <c r="C72" s="47" t="s">
        <v>74</v>
      </c>
      <c r="D72" s="48" t="s">
        <v>328</v>
      </c>
      <c r="E72" s="47"/>
      <c r="F72" s="71">
        <f>F73+F75</f>
        <v>3300</v>
      </c>
      <c r="G72" s="71">
        <f>G73+G75</f>
        <v>3300</v>
      </c>
      <c r="H72" s="71">
        <f>H73+H75</f>
        <v>0</v>
      </c>
      <c r="I72" s="71">
        <f>I73+I75</f>
        <v>0</v>
      </c>
      <c r="J72" s="71">
        <f>J73+J75</f>
        <v>0</v>
      </c>
    </row>
    <row r="73" spans="1:10" ht="31.5">
      <c r="A73" s="46" t="s">
        <v>177</v>
      </c>
      <c r="B73" s="54">
        <v>706</v>
      </c>
      <c r="C73" s="47" t="s">
        <v>74</v>
      </c>
      <c r="D73" s="48" t="s">
        <v>331</v>
      </c>
      <c r="E73" s="47"/>
      <c r="F73" s="71">
        <f>F74</f>
        <v>3300</v>
      </c>
      <c r="G73" s="71">
        <f>G74</f>
        <v>3300</v>
      </c>
      <c r="H73" s="71">
        <f>H74</f>
        <v>0</v>
      </c>
      <c r="I73" s="71">
        <f>I74</f>
        <v>0</v>
      </c>
      <c r="J73" s="71">
        <f>J74</f>
        <v>0</v>
      </c>
    </row>
    <row r="74" spans="1:10" ht="31.5">
      <c r="A74" s="46" t="s">
        <v>169</v>
      </c>
      <c r="B74" s="54">
        <v>706</v>
      </c>
      <c r="C74" s="47" t="s">
        <v>74</v>
      </c>
      <c r="D74" s="48" t="s">
        <v>331</v>
      </c>
      <c r="E74" s="47" t="s">
        <v>129</v>
      </c>
      <c r="F74" s="71">
        <v>3300</v>
      </c>
      <c r="G74" s="38">
        <v>3300</v>
      </c>
      <c r="H74" s="38"/>
      <c r="I74" s="38"/>
      <c r="J74" s="105"/>
    </row>
    <row r="75" spans="1:10" ht="15.75" hidden="1">
      <c r="A75" s="46" t="s">
        <v>120</v>
      </c>
      <c r="B75" s="54">
        <v>706</v>
      </c>
      <c r="C75" s="47" t="s">
        <v>74</v>
      </c>
      <c r="D75" s="48" t="s">
        <v>332</v>
      </c>
      <c r="E75" s="47"/>
      <c r="F75" s="71">
        <f>F76+F77</f>
        <v>0</v>
      </c>
      <c r="G75" s="71">
        <f>G76+G77</f>
        <v>0</v>
      </c>
      <c r="H75" s="71">
        <f>H76+H77</f>
        <v>0</v>
      </c>
      <c r="I75" s="71">
        <f>I76+I77</f>
        <v>0</v>
      </c>
      <c r="J75" s="105"/>
    </row>
    <row r="76" spans="1:10" ht="31.5" hidden="1">
      <c r="A76" s="46" t="s">
        <v>169</v>
      </c>
      <c r="B76" s="54">
        <v>706</v>
      </c>
      <c r="C76" s="47" t="s">
        <v>74</v>
      </c>
      <c r="D76" s="48" t="s">
        <v>332</v>
      </c>
      <c r="E76" s="47" t="s">
        <v>129</v>
      </c>
      <c r="F76" s="71"/>
      <c r="G76" s="38"/>
      <c r="H76" s="38"/>
      <c r="I76" s="38"/>
      <c r="J76" s="105"/>
    </row>
    <row r="77" spans="1:10" ht="15.75" hidden="1">
      <c r="A77" s="46" t="s">
        <v>130</v>
      </c>
      <c r="B77" s="54">
        <v>706</v>
      </c>
      <c r="C77" s="47" t="s">
        <v>74</v>
      </c>
      <c r="D77" s="48" t="s">
        <v>332</v>
      </c>
      <c r="E77" s="47" t="s">
        <v>131</v>
      </c>
      <c r="F77" s="71"/>
      <c r="G77" s="71"/>
      <c r="H77" s="71"/>
      <c r="I77" s="71"/>
      <c r="J77" s="105"/>
    </row>
    <row r="78" spans="1:10" s="45" customFormat="1" ht="15.75" hidden="1">
      <c r="A78" s="41" t="s">
        <v>44</v>
      </c>
      <c r="B78" s="54">
        <v>706</v>
      </c>
      <c r="C78" s="42" t="s">
        <v>45</v>
      </c>
      <c r="D78" s="43"/>
      <c r="E78" s="42"/>
      <c r="F78" s="70">
        <f>F79</f>
        <v>0</v>
      </c>
      <c r="G78" s="70">
        <f aca="true" t="shared" si="7" ref="G78:I82">G79</f>
        <v>0</v>
      </c>
      <c r="H78" s="70">
        <f t="shared" si="7"/>
        <v>0</v>
      </c>
      <c r="I78" s="70">
        <f t="shared" si="7"/>
        <v>0</v>
      </c>
      <c r="J78" s="77"/>
    </row>
    <row r="79" spans="1:10" ht="15.75" hidden="1">
      <c r="A79" s="46" t="s">
        <v>47</v>
      </c>
      <c r="B79" s="54">
        <v>706</v>
      </c>
      <c r="C79" s="47" t="s">
        <v>46</v>
      </c>
      <c r="D79" s="48"/>
      <c r="E79" s="47"/>
      <c r="F79" s="71">
        <f>F80</f>
        <v>0</v>
      </c>
      <c r="G79" s="71">
        <f t="shared" si="7"/>
        <v>0</v>
      </c>
      <c r="H79" s="71">
        <f t="shared" si="7"/>
        <v>0</v>
      </c>
      <c r="I79" s="71">
        <f t="shared" si="7"/>
        <v>0</v>
      </c>
      <c r="J79" s="105"/>
    </row>
    <row r="80" spans="1:10" ht="47.25" hidden="1">
      <c r="A80" s="46" t="s">
        <v>71</v>
      </c>
      <c r="B80" s="54">
        <v>706</v>
      </c>
      <c r="C80" s="47" t="s">
        <v>46</v>
      </c>
      <c r="D80" s="48" t="s">
        <v>269</v>
      </c>
      <c r="E80" s="47"/>
      <c r="F80" s="71">
        <f>F81</f>
        <v>0</v>
      </c>
      <c r="G80" s="71">
        <f t="shared" si="7"/>
        <v>0</v>
      </c>
      <c r="H80" s="71">
        <f t="shared" si="7"/>
        <v>0</v>
      </c>
      <c r="I80" s="71">
        <f t="shared" si="7"/>
        <v>0</v>
      </c>
      <c r="J80" s="105"/>
    </row>
    <row r="81" spans="1:10" ht="47.25" hidden="1">
      <c r="A81" s="46" t="s">
        <v>277</v>
      </c>
      <c r="B81" s="54">
        <v>706</v>
      </c>
      <c r="C81" s="47" t="s">
        <v>46</v>
      </c>
      <c r="D81" s="48" t="s">
        <v>278</v>
      </c>
      <c r="E81" s="47"/>
      <c r="F81" s="71">
        <f>F82</f>
        <v>0</v>
      </c>
      <c r="G81" s="71">
        <f t="shared" si="7"/>
        <v>0</v>
      </c>
      <c r="H81" s="71">
        <f t="shared" si="7"/>
        <v>0</v>
      </c>
      <c r="I81" s="71">
        <f t="shared" si="7"/>
        <v>0</v>
      </c>
      <c r="J81" s="105"/>
    </row>
    <row r="82" spans="1:10" ht="47.25" hidden="1">
      <c r="A82" s="46" t="s">
        <v>60</v>
      </c>
      <c r="B82" s="54">
        <v>706</v>
      </c>
      <c r="C82" s="47" t="s">
        <v>46</v>
      </c>
      <c r="D82" s="48" t="s">
        <v>279</v>
      </c>
      <c r="E82" s="47"/>
      <c r="F82" s="71">
        <f>F83</f>
        <v>0</v>
      </c>
      <c r="G82" s="71">
        <f t="shared" si="7"/>
        <v>0</v>
      </c>
      <c r="H82" s="71">
        <f t="shared" si="7"/>
        <v>0</v>
      </c>
      <c r="I82" s="71">
        <f t="shared" si="7"/>
        <v>0</v>
      </c>
      <c r="J82" s="105"/>
    </row>
    <row r="83" spans="1:10" ht="15.75" hidden="1">
      <c r="A83" s="46" t="s">
        <v>2</v>
      </c>
      <c r="B83" s="54">
        <v>706</v>
      </c>
      <c r="C83" s="47" t="s">
        <v>46</v>
      </c>
      <c r="D83" s="48" t="s">
        <v>279</v>
      </c>
      <c r="E83" s="47" t="s">
        <v>139</v>
      </c>
      <c r="F83" s="71"/>
      <c r="G83" s="38"/>
      <c r="H83" s="38"/>
      <c r="I83" s="38"/>
      <c r="J83" s="105"/>
    </row>
    <row r="84" spans="1:10" s="45" customFormat="1" ht="31.5" hidden="1">
      <c r="A84" s="41" t="s">
        <v>95</v>
      </c>
      <c r="B84" s="54">
        <v>706</v>
      </c>
      <c r="C84" s="42" t="s">
        <v>96</v>
      </c>
      <c r="D84" s="43"/>
      <c r="E84" s="42"/>
      <c r="F84" s="70">
        <f>F85</f>
        <v>0</v>
      </c>
      <c r="G84" s="70">
        <f>G85</f>
        <v>0</v>
      </c>
      <c r="H84" s="70">
        <f>H85</f>
        <v>0</v>
      </c>
      <c r="I84" s="70">
        <f>I85</f>
        <v>0</v>
      </c>
      <c r="J84" s="77"/>
    </row>
    <row r="85" spans="1:10" ht="31.5" hidden="1">
      <c r="A85" s="46" t="s">
        <v>119</v>
      </c>
      <c r="B85" s="54">
        <v>706</v>
      </c>
      <c r="C85" s="47" t="s">
        <v>42</v>
      </c>
      <c r="D85" s="48"/>
      <c r="E85" s="47"/>
      <c r="F85" s="71">
        <f>F86+F97</f>
        <v>0</v>
      </c>
      <c r="G85" s="71">
        <f>G86+G97</f>
        <v>0</v>
      </c>
      <c r="H85" s="71">
        <f>H86+H97</f>
        <v>0</v>
      </c>
      <c r="I85" s="71">
        <f>I86+I97</f>
        <v>0</v>
      </c>
      <c r="J85" s="105"/>
    </row>
    <row r="86" spans="1:10" ht="63" hidden="1">
      <c r="A86" s="46" t="s">
        <v>313</v>
      </c>
      <c r="B86" s="54">
        <v>706</v>
      </c>
      <c r="C86" s="47" t="s">
        <v>42</v>
      </c>
      <c r="D86" s="48" t="s">
        <v>314</v>
      </c>
      <c r="E86" s="47"/>
      <c r="F86" s="71">
        <f>F87+F92</f>
        <v>0</v>
      </c>
      <c r="G86" s="71">
        <f>G87+G92</f>
        <v>0</v>
      </c>
      <c r="H86" s="71">
        <f>H87+H92</f>
        <v>0</v>
      </c>
      <c r="I86" s="71">
        <f>I87+I92</f>
        <v>0</v>
      </c>
      <c r="J86" s="105"/>
    </row>
    <row r="87" spans="1:10" ht="47.25" hidden="1">
      <c r="A87" s="46" t="s">
        <v>343</v>
      </c>
      <c r="B87" s="54">
        <v>706</v>
      </c>
      <c r="C87" s="47" t="s">
        <v>42</v>
      </c>
      <c r="D87" s="48" t="s">
        <v>317</v>
      </c>
      <c r="E87" s="47"/>
      <c r="F87" s="71">
        <f>F88</f>
        <v>0</v>
      </c>
      <c r="G87" s="71">
        <f>G88</f>
        <v>0</v>
      </c>
      <c r="H87" s="71">
        <f>H88</f>
        <v>0</v>
      </c>
      <c r="I87" s="71">
        <f>I88</f>
        <v>0</v>
      </c>
      <c r="J87" s="105"/>
    </row>
    <row r="88" spans="1:10" ht="15.75" hidden="1">
      <c r="A88" s="46" t="s">
        <v>34</v>
      </c>
      <c r="B88" s="54">
        <v>706</v>
      </c>
      <c r="C88" s="47" t="s">
        <v>42</v>
      </c>
      <c r="D88" s="48" t="s">
        <v>318</v>
      </c>
      <c r="E88" s="47"/>
      <c r="F88" s="71">
        <f>F89+F90+F91</f>
        <v>0</v>
      </c>
      <c r="G88" s="71">
        <f>G89+G90+G91</f>
        <v>0</v>
      </c>
      <c r="H88" s="71">
        <f>H89+H90+H91</f>
        <v>0</v>
      </c>
      <c r="I88" s="71">
        <f>I89+I90+I91</f>
        <v>0</v>
      </c>
      <c r="J88" s="105"/>
    </row>
    <row r="89" spans="1:10" ht="63" hidden="1">
      <c r="A89" s="46" t="s">
        <v>127</v>
      </c>
      <c r="B89" s="54">
        <v>706</v>
      </c>
      <c r="C89" s="47" t="s">
        <v>42</v>
      </c>
      <c r="D89" s="48" t="s">
        <v>318</v>
      </c>
      <c r="E89" s="47" t="s">
        <v>128</v>
      </c>
      <c r="F89" s="71"/>
      <c r="G89" s="38"/>
      <c r="H89" s="38"/>
      <c r="I89" s="38"/>
      <c r="J89" s="105"/>
    </row>
    <row r="90" spans="1:10" ht="31.5" hidden="1">
      <c r="A90" s="46" t="s">
        <v>169</v>
      </c>
      <c r="B90" s="54">
        <v>706</v>
      </c>
      <c r="C90" s="47" t="s">
        <v>42</v>
      </c>
      <c r="D90" s="48" t="s">
        <v>318</v>
      </c>
      <c r="E90" s="47" t="s">
        <v>129</v>
      </c>
      <c r="F90" s="71"/>
      <c r="G90" s="38"/>
      <c r="H90" s="38"/>
      <c r="I90" s="38"/>
      <c r="J90" s="105"/>
    </row>
    <row r="91" spans="1:10" ht="15.75" hidden="1">
      <c r="A91" s="46" t="s">
        <v>130</v>
      </c>
      <c r="B91" s="54">
        <v>706</v>
      </c>
      <c r="C91" s="47" t="s">
        <v>42</v>
      </c>
      <c r="D91" s="48" t="s">
        <v>318</v>
      </c>
      <c r="E91" s="47" t="s">
        <v>131</v>
      </c>
      <c r="F91" s="71"/>
      <c r="G91" s="38"/>
      <c r="H91" s="38"/>
      <c r="I91" s="38"/>
      <c r="J91" s="105"/>
    </row>
    <row r="92" spans="1:10" ht="47.25" hidden="1">
      <c r="A92" s="46" t="s">
        <v>383</v>
      </c>
      <c r="B92" s="54">
        <v>706</v>
      </c>
      <c r="C92" s="47" t="s">
        <v>42</v>
      </c>
      <c r="D92" s="48" t="s">
        <v>384</v>
      </c>
      <c r="E92" s="47"/>
      <c r="F92" s="71">
        <f>F93+F95</f>
        <v>0</v>
      </c>
      <c r="G92" s="71">
        <f>G93+G95</f>
        <v>0</v>
      </c>
      <c r="H92" s="71">
        <f>H93+H95</f>
        <v>0</v>
      </c>
      <c r="I92" s="71">
        <f>I93+I95</f>
        <v>0</v>
      </c>
      <c r="J92" s="105"/>
    </row>
    <row r="93" spans="1:10" ht="31.5" hidden="1">
      <c r="A93" s="46" t="s">
        <v>409</v>
      </c>
      <c r="B93" s="54">
        <v>706</v>
      </c>
      <c r="C93" s="47" t="s">
        <v>42</v>
      </c>
      <c r="D93" s="48" t="s">
        <v>385</v>
      </c>
      <c r="E93" s="47"/>
      <c r="F93" s="71">
        <f>F94</f>
        <v>0</v>
      </c>
      <c r="G93" s="71">
        <f>G94</f>
        <v>0</v>
      </c>
      <c r="H93" s="71">
        <f>H94</f>
        <v>0</v>
      </c>
      <c r="I93" s="71">
        <f>I94</f>
        <v>0</v>
      </c>
      <c r="J93" s="105"/>
    </row>
    <row r="94" spans="1:10" ht="31.5" hidden="1">
      <c r="A94" s="46" t="s">
        <v>169</v>
      </c>
      <c r="B94" s="54">
        <v>706</v>
      </c>
      <c r="C94" s="47" t="s">
        <v>42</v>
      </c>
      <c r="D94" s="48" t="s">
        <v>385</v>
      </c>
      <c r="E94" s="47" t="s">
        <v>129</v>
      </c>
      <c r="F94" s="71"/>
      <c r="G94" s="38"/>
      <c r="H94" s="38"/>
      <c r="I94" s="38"/>
      <c r="J94" s="105"/>
    </row>
    <row r="95" spans="1:10" ht="15.75" hidden="1">
      <c r="A95" s="46" t="s">
        <v>719</v>
      </c>
      <c r="B95" s="54">
        <v>706</v>
      </c>
      <c r="C95" s="47" t="s">
        <v>42</v>
      </c>
      <c r="D95" s="48" t="s">
        <v>723</v>
      </c>
      <c r="E95" s="47"/>
      <c r="F95" s="71">
        <f>F96</f>
        <v>0</v>
      </c>
      <c r="G95" s="71">
        <f>G96</f>
        <v>0</v>
      </c>
      <c r="H95" s="71">
        <f>H96</f>
        <v>0</v>
      </c>
      <c r="I95" s="71">
        <f>I96</f>
        <v>0</v>
      </c>
      <c r="J95" s="105"/>
    </row>
    <row r="96" spans="1:10" ht="31.5" hidden="1">
      <c r="A96" s="46" t="s">
        <v>169</v>
      </c>
      <c r="B96" s="54">
        <v>706</v>
      </c>
      <c r="C96" s="47" t="s">
        <v>42</v>
      </c>
      <c r="D96" s="48" t="s">
        <v>723</v>
      </c>
      <c r="E96" s="47" t="s">
        <v>129</v>
      </c>
      <c r="F96" s="71"/>
      <c r="G96" s="71"/>
      <c r="H96" s="71"/>
      <c r="I96" s="71"/>
      <c r="J96" s="105"/>
    </row>
    <row r="97" spans="1:10" ht="47.25" hidden="1">
      <c r="A97" s="46" t="s">
        <v>319</v>
      </c>
      <c r="B97" s="54">
        <v>706</v>
      </c>
      <c r="C97" s="47" t="s">
        <v>42</v>
      </c>
      <c r="D97" s="48" t="s">
        <v>320</v>
      </c>
      <c r="E97" s="47"/>
      <c r="F97" s="71">
        <f>F98+F101</f>
        <v>0</v>
      </c>
      <c r="G97" s="71">
        <f>G98+G101</f>
        <v>0</v>
      </c>
      <c r="H97" s="71">
        <f>H98+H101</f>
        <v>0</v>
      </c>
      <c r="I97" s="71">
        <f>I98+I101</f>
        <v>0</v>
      </c>
      <c r="J97" s="105"/>
    </row>
    <row r="98" spans="1:10" ht="15.75" hidden="1">
      <c r="A98" s="46"/>
      <c r="B98" s="54"/>
      <c r="C98" s="47"/>
      <c r="D98" s="48"/>
      <c r="E98" s="47"/>
      <c r="F98" s="71"/>
      <c r="G98" s="71"/>
      <c r="H98" s="71"/>
      <c r="I98" s="71"/>
      <c r="J98" s="105"/>
    </row>
    <row r="99" spans="1:10" ht="15.75" hidden="1">
      <c r="A99" s="46"/>
      <c r="B99" s="54"/>
      <c r="C99" s="47"/>
      <c r="D99" s="48"/>
      <c r="E99" s="47"/>
      <c r="F99" s="71"/>
      <c r="G99" s="71"/>
      <c r="H99" s="71"/>
      <c r="I99" s="71"/>
      <c r="J99" s="105"/>
    </row>
    <row r="100" spans="1:10" ht="15.75" hidden="1">
      <c r="A100" s="46"/>
      <c r="B100" s="54"/>
      <c r="C100" s="47"/>
      <c r="D100" s="48"/>
      <c r="E100" s="47"/>
      <c r="F100" s="71"/>
      <c r="G100" s="38"/>
      <c r="H100" s="38"/>
      <c r="I100" s="38"/>
      <c r="J100" s="105"/>
    </row>
    <row r="101" spans="1:10" ht="31.5" hidden="1">
      <c r="A101" s="46" t="s">
        <v>324</v>
      </c>
      <c r="B101" s="54">
        <v>706</v>
      </c>
      <c r="C101" s="47" t="s">
        <v>42</v>
      </c>
      <c r="D101" s="48" t="s">
        <v>326</v>
      </c>
      <c r="E101" s="47"/>
      <c r="F101" s="71">
        <f aca="true" t="shared" si="8" ref="F101:I102">F102</f>
        <v>0</v>
      </c>
      <c r="G101" s="71">
        <f t="shared" si="8"/>
        <v>0</v>
      </c>
      <c r="H101" s="71">
        <f t="shared" si="8"/>
        <v>0</v>
      </c>
      <c r="I101" s="71">
        <f t="shared" si="8"/>
        <v>0</v>
      </c>
      <c r="J101" s="105"/>
    </row>
    <row r="102" spans="1:10" ht="15.75" hidden="1">
      <c r="A102" s="46" t="s">
        <v>719</v>
      </c>
      <c r="B102" s="54">
        <v>706</v>
      </c>
      <c r="C102" s="47" t="s">
        <v>42</v>
      </c>
      <c r="D102" s="48" t="s">
        <v>715</v>
      </c>
      <c r="E102" s="47"/>
      <c r="F102" s="71">
        <f t="shared" si="8"/>
        <v>0</v>
      </c>
      <c r="G102" s="71">
        <f t="shared" si="8"/>
        <v>0</v>
      </c>
      <c r="H102" s="71">
        <f t="shared" si="8"/>
        <v>0</v>
      </c>
      <c r="I102" s="71">
        <f t="shared" si="8"/>
        <v>0</v>
      </c>
      <c r="J102" s="105"/>
    </row>
    <row r="103" spans="1:10" ht="31.5" hidden="1">
      <c r="A103" s="46" t="s">
        <v>169</v>
      </c>
      <c r="B103" s="54">
        <v>706</v>
      </c>
      <c r="C103" s="47" t="s">
        <v>42</v>
      </c>
      <c r="D103" s="48" t="s">
        <v>715</v>
      </c>
      <c r="E103" s="47" t="s">
        <v>129</v>
      </c>
      <c r="F103" s="71"/>
      <c r="G103" s="71"/>
      <c r="H103" s="71"/>
      <c r="I103" s="71"/>
      <c r="J103" s="105"/>
    </row>
    <row r="104" spans="1:10" s="45" customFormat="1" ht="15.75">
      <c r="A104" s="41" t="s">
        <v>97</v>
      </c>
      <c r="B104" s="54">
        <v>706</v>
      </c>
      <c r="C104" s="42" t="s">
        <v>98</v>
      </c>
      <c r="D104" s="43"/>
      <c r="E104" s="42"/>
      <c r="F104" s="70">
        <f>F105+F134+F139+F150</f>
        <v>4063.43</v>
      </c>
      <c r="G104" s="70">
        <f>G105+G134+G139+G150</f>
        <v>0</v>
      </c>
      <c r="H104" s="70">
        <f>H105+H134+H139+H150</f>
        <v>2555.43</v>
      </c>
      <c r="I104" s="70">
        <f>I105+I134+I139+I150</f>
        <v>0</v>
      </c>
      <c r="J104" s="70">
        <f>J105+J134+J139+J150</f>
        <v>1508</v>
      </c>
    </row>
    <row r="105" spans="1:10" ht="15.75">
      <c r="A105" s="46" t="s">
        <v>30</v>
      </c>
      <c r="B105" s="54">
        <v>706</v>
      </c>
      <c r="C105" s="47" t="s">
        <v>29</v>
      </c>
      <c r="D105" s="48"/>
      <c r="E105" s="47"/>
      <c r="F105" s="71">
        <f>F106+F130</f>
        <v>0</v>
      </c>
      <c r="G105" s="71">
        <f>G106+G130</f>
        <v>0</v>
      </c>
      <c r="H105" s="71">
        <f>H106+H130</f>
        <v>0</v>
      </c>
      <c r="I105" s="71">
        <f>I106+I130</f>
        <v>0</v>
      </c>
      <c r="J105" s="105"/>
    </row>
    <row r="106" spans="1:10" ht="63">
      <c r="A106" s="46" t="s">
        <v>68</v>
      </c>
      <c r="B106" s="54">
        <v>706</v>
      </c>
      <c r="C106" s="47" t="s">
        <v>29</v>
      </c>
      <c r="D106" s="48" t="s">
        <v>253</v>
      </c>
      <c r="E106" s="47"/>
      <c r="F106" s="71">
        <f>F107+F120+F124</f>
        <v>0</v>
      </c>
      <c r="G106" s="71">
        <f>G107+G120+G124</f>
        <v>0</v>
      </c>
      <c r="H106" s="71">
        <f>H107+H120+H124</f>
        <v>0</v>
      </c>
      <c r="I106" s="71">
        <f>I107+I120+I124</f>
        <v>0</v>
      </c>
      <c r="J106" s="105"/>
    </row>
    <row r="107" spans="1:10" ht="31.5">
      <c r="A107" s="49" t="s">
        <v>397</v>
      </c>
      <c r="B107" s="54">
        <v>706</v>
      </c>
      <c r="C107" s="47" t="s">
        <v>29</v>
      </c>
      <c r="D107" s="50" t="s">
        <v>386</v>
      </c>
      <c r="E107" s="51"/>
      <c r="F107" s="81">
        <f>F108+F111+F114+F117</f>
        <v>0</v>
      </c>
      <c r="G107" s="81">
        <f>G108+G111+G114+G117</f>
        <v>0</v>
      </c>
      <c r="H107" s="81">
        <f>H108+H111+H114+H117</f>
        <v>0</v>
      </c>
      <c r="I107" s="81">
        <f>I108+I111+I114+I117</f>
        <v>0</v>
      </c>
      <c r="J107" s="105"/>
    </row>
    <row r="108" spans="1:10" ht="47.25" hidden="1">
      <c r="A108" s="46" t="s">
        <v>398</v>
      </c>
      <c r="B108" s="54">
        <v>706</v>
      </c>
      <c r="C108" s="47" t="s">
        <v>29</v>
      </c>
      <c r="D108" s="48" t="s">
        <v>387</v>
      </c>
      <c r="E108" s="47"/>
      <c r="F108" s="71">
        <f>F109</f>
        <v>0</v>
      </c>
      <c r="G108" s="71">
        <f aca="true" t="shared" si="9" ref="G108:I109">G109</f>
        <v>0</v>
      </c>
      <c r="H108" s="71">
        <f t="shared" si="9"/>
        <v>0</v>
      </c>
      <c r="I108" s="71">
        <f t="shared" si="9"/>
        <v>0</v>
      </c>
      <c r="J108" s="105"/>
    </row>
    <row r="109" spans="1:10" ht="15.75" hidden="1">
      <c r="A109" s="46" t="s">
        <v>31</v>
      </c>
      <c r="B109" s="54">
        <v>706</v>
      </c>
      <c r="C109" s="47" t="s">
        <v>29</v>
      </c>
      <c r="D109" s="48" t="s">
        <v>388</v>
      </c>
      <c r="E109" s="47"/>
      <c r="F109" s="71">
        <f>F110</f>
        <v>0</v>
      </c>
      <c r="G109" s="71">
        <f t="shared" si="9"/>
        <v>0</v>
      </c>
      <c r="H109" s="71">
        <f t="shared" si="9"/>
        <v>0</v>
      </c>
      <c r="I109" s="71">
        <f t="shared" si="9"/>
        <v>0</v>
      </c>
      <c r="J109" s="105"/>
    </row>
    <row r="110" spans="1:10" ht="15.75" hidden="1">
      <c r="A110" s="46" t="s">
        <v>130</v>
      </c>
      <c r="B110" s="54">
        <v>706</v>
      </c>
      <c r="C110" s="47" t="s">
        <v>29</v>
      </c>
      <c r="D110" s="48" t="s">
        <v>388</v>
      </c>
      <c r="E110" s="47" t="s">
        <v>131</v>
      </c>
      <c r="F110" s="71"/>
      <c r="G110" s="38"/>
      <c r="H110" s="38"/>
      <c r="I110" s="38"/>
      <c r="J110" s="105"/>
    </row>
    <row r="111" spans="1:10" ht="31.5">
      <c r="A111" s="46" t="s">
        <v>399</v>
      </c>
      <c r="B111" s="54">
        <v>706</v>
      </c>
      <c r="C111" s="47" t="s">
        <v>29</v>
      </c>
      <c r="D111" s="48" t="s">
        <v>400</v>
      </c>
      <c r="E111" s="47"/>
      <c r="F111" s="71">
        <f>F112</f>
        <v>-275</v>
      </c>
      <c r="G111" s="71">
        <f aca="true" t="shared" si="10" ref="G111:I112">G112</f>
        <v>0</v>
      </c>
      <c r="H111" s="71">
        <f t="shared" si="10"/>
        <v>0</v>
      </c>
      <c r="I111" s="71">
        <f t="shared" si="10"/>
        <v>-275</v>
      </c>
      <c r="J111" s="105"/>
    </row>
    <row r="112" spans="1:10" ht="15.75">
      <c r="A112" s="46" t="s">
        <v>31</v>
      </c>
      <c r="B112" s="54">
        <v>706</v>
      </c>
      <c r="C112" s="47" t="s">
        <v>29</v>
      </c>
      <c r="D112" s="48" t="s">
        <v>407</v>
      </c>
      <c r="E112" s="47"/>
      <c r="F112" s="71">
        <f>F113</f>
        <v>-275</v>
      </c>
      <c r="G112" s="71">
        <f t="shared" si="10"/>
        <v>0</v>
      </c>
      <c r="H112" s="71">
        <f t="shared" si="10"/>
        <v>0</v>
      </c>
      <c r="I112" s="71">
        <f t="shared" si="10"/>
        <v>-275</v>
      </c>
      <c r="J112" s="105"/>
    </row>
    <row r="113" spans="1:10" ht="15.75">
      <c r="A113" s="46" t="s">
        <v>130</v>
      </c>
      <c r="B113" s="54">
        <v>706</v>
      </c>
      <c r="C113" s="47" t="s">
        <v>29</v>
      </c>
      <c r="D113" s="48" t="s">
        <v>407</v>
      </c>
      <c r="E113" s="47" t="s">
        <v>131</v>
      </c>
      <c r="F113" s="71">
        <v>-275</v>
      </c>
      <c r="G113" s="38"/>
      <c r="H113" s="38"/>
      <c r="I113" s="38">
        <v>-275</v>
      </c>
      <c r="J113" s="105"/>
    </row>
    <row r="114" spans="1:10" ht="47.25" hidden="1">
      <c r="A114" s="46" t="s">
        <v>337</v>
      </c>
      <c r="B114" s="54">
        <v>706</v>
      </c>
      <c r="C114" s="47" t="s">
        <v>29</v>
      </c>
      <c r="D114" s="48" t="s">
        <v>401</v>
      </c>
      <c r="E114" s="47"/>
      <c r="F114" s="71">
        <f>F115</f>
        <v>0</v>
      </c>
      <c r="G114" s="71">
        <f aca="true" t="shared" si="11" ref="G114:I115">G115</f>
        <v>0</v>
      </c>
      <c r="H114" s="71">
        <f t="shared" si="11"/>
        <v>0</v>
      </c>
      <c r="I114" s="71">
        <f t="shared" si="11"/>
        <v>0</v>
      </c>
      <c r="J114" s="105"/>
    </row>
    <row r="115" spans="1:10" ht="31.5" hidden="1">
      <c r="A115" s="46" t="s">
        <v>133</v>
      </c>
      <c r="B115" s="54">
        <v>706</v>
      </c>
      <c r="C115" s="47" t="s">
        <v>29</v>
      </c>
      <c r="D115" s="48" t="s">
        <v>402</v>
      </c>
      <c r="E115" s="47"/>
      <c r="F115" s="71">
        <f>F116</f>
        <v>0</v>
      </c>
      <c r="G115" s="71">
        <f t="shared" si="11"/>
        <v>0</v>
      </c>
      <c r="H115" s="71">
        <f t="shared" si="11"/>
        <v>0</v>
      </c>
      <c r="I115" s="71">
        <f t="shared" si="11"/>
        <v>0</v>
      </c>
      <c r="J115" s="105"/>
    </row>
    <row r="116" spans="1:10" ht="31.5" hidden="1">
      <c r="A116" s="46" t="s">
        <v>136</v>
      </c>
      <c r="B116" s="54">
        <v>706</v>
      </c>
      <c r="C116" s="47" t="s">
        <v>29</v>
      </c>
      <c r="D116" s="48" t="s">
        <v>402</v>
      </c>
      <c r="E116" s="47" t="s">
        <v>137</v>
      </c>
      <c r="F116" s="71"/>
      <c r="G116" s="38"/>
      <c r="H116" s="38"/>
      <c r="I116" s="38"/>
      <c r="J116" s="105"/>
    </row>
    <row r="117" spans="1:10" ht="78.75">
      <c r="A117" s="46" t="s">
        <v>338</v>
      </c>
      <c r="B117" s="54">
        <v>706</v>
      </c>
      <c r="C117" s="47" t="s">
        <v>29</v>
      </c>
      <c r="D117" s="48" t="s">
        <v>403</v>
      </c>
      <c r="E117" s="47"/>
      <c r="F117" s="71">
        <f>F118</f>
        <v>275</v>
      </c>
      <c r="G117" s="71">
        <f aca="true" t="shared" si="12" ref="G117:I118">G118</f>
        <v>0</v>
      </c>
      <c r="H117" s="71">
        <f t="shared" si="12"/>
        <v>0</v>
      </c>
      <c r="I117" s="71">
        <f t="shared" si="12"/>
        <v>275</v>
      </c>
      <c r="J117" s="105"/>
    </row>
    <row r="118" spans="1:10" ht="15.75">
      <c r="A118" s="46" t="s">
        <v>31</v>
      </c>
      <c r="B118" s="54">
        <v>706</v>
      </c>
      <c r="C118" s="47" t="s">
        <v>29</v>
      </c>
      <c r="D118" s="48" t="s">
        <v>408</v>
      </c>
      <c r="E118" s="47"/>
      <c r="F118" s="71">
        <f>F119</f>
        <v>275</v>
      </c>
      <c r="G118" s="71">
        <f t="shared" si="12"/>
        <v>0</v>
      </c>
      <c r="H118" s="71">
        <f t="shared" si="12"/>
        <v>0</v>
      </c>
      <c r="I118" s="71">
        <f t="shared" si="12"/>
        <v>275</v>
      </c>
      <c r="J118" s="105"/>
    </row>
    <row r="119" spans="1:10" ht="15" customHeight="1">
      <c r="A119" s="46" t="s">
        <v>169</v>
      </c>
      <c r="B119" s="54">
        <v>706</v>
      </c>
      <c r="C119" s="47" t="s">
        <v>29</v>
      </c>
      <c r="D119" s="48" t="s">
        <v>408</v>
      </c>
      <c r="E119" s="47" t="s">
        <v>129</v>
      </c>
      <c r="F119" s="71">
        <v>275</v>
      </c>
      <c r="G119" s="38"/>
      <c r="H119" s="38"/>
      <c r="I119" s="38">
        <v>275</v>
      </c>
      <c r="J119" s="105"/>
    </row>
    <row r="120" spans="1:10" ht="15.75" hidden="1">
      <c r="A120" s="46" t="s">
        <v>392</v>
      </c>
      <c r="B120" s="54">
        <v>706</v>
      </c>
      <c r="C120" s="47" t="s">
        <v>29</v>
      </c>
      <c r="D120" s="48" t="s">
        <v>389</v>
      </c>
      <c r="E120" s="47"/>
      <c r="F120" s="71">
        <f>F121</f>
        <v>0</v>
      </c>
      <c r="G120" s="71">
        <f aca="true" t="shared" si="13" ref="G120:I122">G121</f>
        <v>0</v>
      </c>
      <c r="H120" s="71">
        <f t="shared" si="13"/>
        <v>0</v>
      </c>
      <c r="I120" s="71">
        <f t="shared" si="13"/>
        <v>0</v>
      </c>
      <c r="J120" s="105"/>
    </row>
    <row r="121" spans="1:10" ht="31.5" hidden="1">
      <c r="A121" s="46" t="s">
        <v>395</v>
      </c>
      <c r="B121" s="54">
        <v>706</v>
      </c>
      <c r="C121" s="47" t="s">
        <v>29</v>
      </c>
      <c r="D121" s="48" t="s">
        <v>390</v>
      </c>
      <c r="E121" s="47"/>
      <c r="F121" s="71">
        <f>F122</f>
        <v>0</v>
      </c>
      <c r="G121" s="71">
        <f t="shared" si="13"/>
        <v>0</v>
      </c>
      <c r="H121" s="71">
        <f t="shared" si="13"/>
        <v>0</v>
      </c>
      <c r="I121" s="71">
        <f t="shared" si="13"/>
        <v>0</v>
      </c>
      <c r="J121" s="105"/>
    </row>
    <row r="122" spans="1:10" ht="15.75" hidden="1">
      <c r="A122" s="46" t="s">
        <v>31</v>
      </c>
      <c r="B122" s="54">
        <v>706</v>
      </c>
      <c r="C122" s="47" t="s">
        <v>29</v>
      </c>
      <c r="D122" s="48" t="s">
        <v>391</v>
      </c>
      <c r="E122" s="47"/>
      <c r="F122" s="71">
        <f>F123</f>
        <v>0</v>
      </c>
      <c r="G122" s="71">
        <f t="shared" si="13"/>
        <v>0</v>
      </c>
      <c r="H122" s="71">
        <f t="shared" si="13"/>
        <v>0</v>
      </c>
      <c r="I122" s="71">
        <f t="shared" si="13"/>
        <v>0</v>
      </c>
      <c r="J122" s="105"/>
    </row>
    <row r="123" spans="1:10" ht="15.75" hidden="1">
      <c r="A123" s="46" t="s">
        <v>130</v>
      </c>
      <c r="B123" s="54">
        <v>706</v>
      </c>
      <c r="C123" s="47" t="s">
        <v>29</v>
      </c>
      <c r="D123" s="48" t="s">
        <v>391</v>
      </c>
      <c r="E123" s="47" t="s">
        <v>131</v>
      </c>
      <c r="F123" s="71"/>
      <c r="G123" s="38"/>
      <c r="H123" s="38"/>
      <c r="I123" s="38"/>
      <c r="J123" s="105"/>
    </row>
    <row r="124" spans="1:10" ht="31.5" hidden="1">
      <c r="A124" s="49" t="s">
        <v>396</v>
      </c>
      <c r="B124" s="54">
        <v>706</v>
      </c>
      <c r="C124" s="47" t="s">
        <v>29</v>
      </c>
      <c r="D124" s="50" t="s">
        <v>393</v>
      </c>
      <c r="E124" s="51"/>
      <c r="F124" s="81">
        <f>F125</f>
        <v>0</v>
      </c>
      <c r="G124" s="81">
        <f>G125</f>
        <v>0</v>
      </c>
      <c r="H124" s="81">
        <f>H125</f>
        <v>0</v>
      </c>
      <c r="I124" s="81">
        <f>I125</f>
        <v>0</v>
      </c>
      <c r="J124" s="105"/>
    </row>
    <row r="125" spans="1:10" ht="31.5" hidden="1">
      <c r="A125" s="46" t="s">
        <v>380</v>
      </c>
      <c r="B125" s="54">
        <v>706</v>
      </c>
      <c r="C125" s="47" t="s">
        <v>29</v>
      </c>
      <c r="D125" s="48" t="s">
        <v>394</v>
      </c>
      <c r="E125" s="47"/>
      <c r="F125" s="71">
        <f>F126+F128</f>
        <v>0</v>
      </c>
      <c r="G125" s="71">
        <f>G126+G128</f>
        <v>0</v>
      </c>
      <c r="H125" s="71">
        <f>H126+H128</f>
        <v>0</v>
      </c>
      <c r="I125" s="71">
        <f>I126+I128</f>
        <v>0</v>
      </c>
      <c r="J125" s="105"/>
    </row>
    <row r="126" spans="1:10" ht="94.5" hidden="1">
      <c r="A126" s="46" t="s">
        <v>61</v>
      </c>
      <c r="B126" s="54">
        <v>706</v>
      </c>
      <c r="C126" s="47" t="s">
        <v>29</v>
      </c>
      <c r="D126" s="48" t="s">
        <v>405</v>
      </c>
      <c r="E126" s="47"/>
      <c r="F126" s="71">
        <f>F127</f>
        <v>0</v>
      </c>
      <c r="G126" s="71">
        <f>G127</f>
        <v>0</v>
      </c>
      <c r="H126" s="71">
        <f>H127</f>
        <v>0</v>
      </c>
      <c r="I126" s="71">
        <f>I127</f>
        <v>0</v>
      </c>
      <c r="J126" s="105"/>
    </row>
    <row r="127" spans="1:10" ht="31.5" hidden="1">
      <c r="A127" s="46" t="s">
        <v>169</v>
      </c>
      <c r="B127" s="54">
        <v>706</v>
      </c>
      <c r="C127" s="47" t="s">
        <v>29</v>
      </c>
      <c r="D127" s="48" t="s">
        <v>405</v>
      </c>
      <c r="E127" s="47" t="s">
        <v>129</v>
      </c>
      <c r="F127" s="71"/>
      <c r="G127" s="38"/>
      <c r="H127" s="38"/>
      <c r="I127" s="38"/>
      <c r="J127" s="105"/>
    </row>
    <row r="128" spans="1:10" ht="47.25" hidden="1">
      <c r="A128" s="46" t="s">
        <v>347</v>
      </c>
      <c r="B128" s="54">
        <v>706</v>
      </c>
      <c r="C128" s="47" t="s">
        <v>29</v>
      </c>
      <c r="D128" s="48" t="s">
        <v>406</v>
      </c>
      <c r="E128" s="47"/>
      <c r="F128" s="71">
        <f>F129</f>
        <v>0</v>
      </c>
      <c r="G128" s="71">
        <f>G129</f>
        <v>0</v>
      </c>
      <c r="H128" s="71">
        <f>H129</f>
        <v>0</v>
      </c>
      <c r="I128" s="71">
        <f>I129</f>
        <v>0</v>
      </c>
      <c r="J128" s="105"/>
    </row>
    <row r="129" spans="1:10" ht="31.5" hidden="1">
      <c r="A129" s="46" t="s">
        <v>169</v>
      </c>
      <c r="B129" s="54">
        <v>706</v>
      </c>
      <c r="C129" s="47" t="s">
        <v>29</v>
      </c>
      <c r="D129" s="48" t="s">
        <v>406</v>
      </c>
      <c r="E129" s="47" t="s">
        <v>129</v>
      </c>
      <c r="F129" s="71"/>
      <c r="G129" s="38"/>
      <c r="H129" s="38"/>
      <c r="I129" s="38"/>
      <c r="J129" s="105"/>
    </row>
    <row r="130" spans="1:10" ht="63" hidden="1">
      <c r="A130" s="46" t="s">
        <v>286</v>
      </c>
      <c r="B130" s="54">
        <v>706</v>
      </c>
      <c r="C130" s="47" t="s">
        <v>29</v>
      </c>
      <c r="D130" s="48" t="s">
        <v>287</v>
      </c>
      <c r="E130" s="47"/>
      <c r="F130" s="71">
        <f>F131</f>
        <v>0</v>
      </c>
      <c r="G130" s="71">
        <f aca="true" t="shared" si="14" ref="G130:I132">G131</f>
        <v>0</v>
      </c>
      <c r="H130" s="71">
        <f t="shared" si="14"/>
        <v>0</v>
      </c>
      <c r="I130" s="71">
        <f t="shared" si="14"/>
        <v>0</v>
      </c>
      <c r="J130" s="105"/>
    </row>
    <row r="131" spans="1:10" ht="31.5" hidden="1">
      <c r="A131" s="46" t="s">
        <v>288</v>
      </c>
      <c r="B131" s="54">
        <v>706</v>
      </c>
      <c r="C131" s="47" t="s">
        <v>29</v>
      </c>
      <c r="D131" s="48" t="s">
        <v>289</v>
      </c>
      <c r="E131" s="47"/>
      <c r="F131" s="71">
        <f>F132</f>
        <v>0</v>
      </c>
      <c r="G131" s="71">
        <f t="shared" si="14"/>
        <v>0</v>
      </c>
      <c r="H131" s="71">
        <f t="shared" si="14"/>
        <v>0</v>
      </c>
      <c r="I131" s="71">
        <f t="shared" si="14"/>
        <v>0</v>
      </c>
      <c r="J131" s="105"/>
    </row>
    <row r="132" spans="1:10" ht="47.25" hidden="1">
      <c r="A132" s="46" t="s">
        <v>729</v>
      </c>
      <c r="B132" s="54">
        <v>706</v>
      </c>
      <c r="C132" s="47" t="s">
        <v>29</v>
      </c>
      <c r="D132" s="48" t="s">
        <v>728</v>
      </c>
      <c r="E132" s="47"/>
      <c r="F132" s="71">
        <f>F133</f>
        <v>0</v>
      </c>
      <c r="G132" s="71">
        <f t="shared" si="14"/>
        <v>0</v>
      </c>
      <c r="H132" s="71">
        <f t="shared" si="14"/>
        <v>0</v>
      </c>
      <c r="I132" s="71">
        <f t="shared" si="14"/>
        <v>0</v>
      </c>
      <c r="J132" s="105"/>
    </row>
    <row r="133" spans="1:10" ht="31.5" hidden="1">
      <c r="A133" s="46" t="s">
        <v>178</v>
      </c>
      <c r="B133" s="54">
        <v>706</v>
      </c>
      <c r="C133" s="47" t="s">
        <v>29</v>
      </c>
      <c r="D133" s="48" t="s">
        <v>728</v>
      </c>
      <c r="E133" s="47" t="s">
        <v>144</v>
      </c>
      <c r="F133" s="71"/>
      <c r="G133" s="71"/>
      <c r="H133" s="71"/>
      <c r="I133" s="71"/>
      <c r="J133" s="105"/>
    </row>
    <row r="134" spans="1:10" ht="15.75" hidden="1">
      <c r="A134" s="46" t="s">
        <v>147</v>
      </c>
      <c r="B134" s="54">
        <v>706</v>
      </c>
      <c r="C134" s="47" t="s">
        <v>146</v>
      </c>
      <c r="D134" s="52"/>
      <c r="E134" s="53"/>
      <c r="F134" s="71">
        <f>F135</f>
        <v>0</v>
      </c>
      <c r="G134" s="71">
        <f aca="true" t="shared" si="15" ref="G134:I137">G135</f>
        <v>0</v>
      </c>
      <c r="H134" s="71">
        <f t="shared" si="15"/>
        <v>0</v>
      </c>
      <c r="I134" s="71">
        <f t="shared" si="15"/>
        <v>0</v>
      </c>
      <c r="J134" s="105"/>
    </row>
    <row r="135" spans="1:10" ht="47.25" hidden="1">
      <c r="A135" s="46" t="s">
        <v>70</v>
      </c>
      <c r="B135" s="54">
        <v>706</v>
      </c>
      <c r="C135" s="47" t="s">
        <v>146</v>
      </c>
      <c r="D135" s="54" t="s">
        <v>304</v>
      </c>
      <c r="E135" s="37"/>
      <c r="F135" s="71">
        <f>F136</f>
        <v>0</v>
      </c>
      <c r="G135" s="71">
        <f t="shared" si="15"/>
        <v>0</v>
      </c>
      <c r="H135" s="71">
        <f t="shared" si="15"/>
        <v>0</v>
      </c>
      <c r="I135" s="71">
        <f t="shared" si="15"/>
        <v>0</v>
      </c>
      <c r="J135" s="105"/>
    </row>
    <row r="136" spans="1:10" ht="31.5" hidden="1">
      <c r="A136" s="46" t="s">
        <v>308</v>
      </c>
      <c r="B136" s="54">
        <v>706</v>
      </c>
      <c r="C136" s="47" t="s">
        <v>146</v>
      </c>
      <c r="D136" s="54" t="s">
        <v>309</v>
      </c>
      <c r="E136" s="37"/>
      <c r="F136" s="71">
        <f>F137</f>
        <v>0</v>
      </c>
      <c r="G136" s="71">
        <f t="shared" si="15"/>
        <v>0</v>
      </c>
      <c r="H136" s="71">
        <f t="shared" si="15"/>
        <v>0</v>
      </c>
      <c r="I136" s="71">
        <f t="shared" si="15"/>
        <v>0</v>
      </c>
      <c r="J136" s="105"/>
    </row>
    <row r="137" spans="1:10" ht="15.75" hidden="1">
      <c r="A137" s="46" t="s">
        <v>148</v>
      </c>
      <c r="B137" s="54">
        <v>706</v>
      </c>
      <c r="C137" s="47" t="s">
        <v>146</v>
      </c>
      <c r="D137" s="54" t="s">
        <v>310</v>
      </c>
      <c r="E137" s="53"/>
      <c r="F137" s="71">
        <f>F138</f>
        <v>0</v>
      </c>
      <c r="G137" s="71">
        <f t="shared" si="15"/>
        <v>0</v>
      </c>
      <c r="H137" s="71">
        <f t="shared" si="15"/>
        <v>0</v>
      </c>
      <c r="I137" s="71">
        <f t="shared" si="15"/>
        <v>0</v>
      </c>
      <c r="J137" s="105"/>
    </row>
    <row r="138" spans="1:10" ht="15.75" hidden="1">
      <c r="A138" s="46" t="s">
        <v>130</v>
      </c>
      <c r="B138" s="54">
        <v>706</v>
      </c>
      <c r="C138" s="47" t="s">
        <v>146</v>
      </c>
      <c r="D138" s="54" t="s">
        <v>310</v>
      </c>
      <c r="E138" s="47" t="s">
        <v>131</v>
      </c>
      <c r="F138" s="71"/>
      <c r="G138" s="38"/>
      <c r="H138" s="38"/>
      <c r="I138" s="38"/>
      <c r="J138" s="105"/>
    </row>
    <row r="139" spans="1:10" ht="15.75">
      <c r="A139" s="46" t="s">
        <v>1</v>
      </c>
      <c r="B139" s="54">
        <v>706</v>
      </c>
      <c r="C139" s="47" t="s">
        <v>107</v>
      </c>
      <c r="D139" s="54"/>
      <c r="E139" s="47"/>
      <c r="F139" s="71">
        <f>F140</f>
        <v>1508</v>
      </c>
      <c r="G139" s="71">
        <f aca="true" t="shared" si="16" ref="G139:J140">G140</f>
        <v>0</v>
      </c>
      <c r="H139" s="71">
        <f t="shared" si="16"/>
        <v>0</v>
      </c>
      <c r="I139" s="71">
        <f t="shared" si="16"/>
        <v>0</v>
      </c>
      <c r="J139" s="71">
        <f t="shared" si="16"/>
        <v>1508</v>
      </c>
    </row>
    <row r="140" spans="1:10" ht="47.25">
      <c r="A140" s="46" t="s">
        <v>70</v>
      </c>
      <c r="B140" s="54">
        <v>706</v>
      </c>
      <c r="C140" s="47" t="s">
        <v>107</v>
      </c>
      <c r="D140" s="54" t="s">
        <v>304</v>
      </c>
      <c r="E140" s="47"/>
      <c r="F140" s="71">
        <f>F141</f>
        <v>1508</v>
      </c>
      <c r="G140" s="71">
        <f t="shared" si="16"/>
        <v>0</v>
      </c>
      <c r="H140" s="71">
        <f t="shared" si="16"/>
        <v>0</v>
      </c>
      <c r="I140" s="71">
        <f t="shared" si="16"/>
        <v>0</v>
      </c>
      <c r="J140" s="71">
        <f t="shared" si="16"/>
        <v>1508</v>
      </c>
    </row>
    <row r="141" spans="1:10" ht="31.5">
      <c r="A141" s="46" t="s">
        <v>305</v>
      </c>
      <c r="B141" s="54">
        <v>706</v>
      </c>
      <c r="C141" s="47" t="s">
        <v>107</v>
      </c>
      <c r="D141" s="54" t="s">
        <v>306</v>
      </c>
      <c r="E141" s="47"/>
      <c r="F141" s="71">
        <f>F142+F145+F148</f>
        <v>1508</v>
      </c>
      <c r="G141" s="71">
        <f>G142+G145+G148</f>
        <v>0</v>
      </c>
      <c r="H141" s="71">
        <f>H142+H145+H148</f>
        <v>0</v>
      </c>
      <c r="I141" s="71">
        <f>I142+I145+I148</f>
        <v>0</v>
      </c>
      <c r="J141" s="71">
        <f>J142+J145+J148</f>
        <v>1508</v>
      </c>
    </row>
    <row r="142" spans="1:10" ht="15.75" hidden="1">
      <c r="A142" s="46" t="s">
        <v>33</v>
      </c>
      <c r="B142" s="54">
        <v>706</v>
      </c>
      <c r="C142" s="47" t="s">
        <v>107</v>
      </c>
      <c r="D142" s="48" t="s">
        <v>307</v>
      </c>
      <c r="E142" s="47"/>
      <c r="F142" s="71">
        <f>F143+F144</f>
        <v>0</v>
      </c>
      <c r="G142" s="71">
        <f>G143+G144</f>
        <v>0</v>
      </c>
      <c r="H142" s="71">
        <f>H143+H144</f>
        <v>0</v>
      </c>
      <c r="I142" s="71">
        <f>I143+I144</f>
        <v>0</v>
      </c>
      <c r="J142" s="105"/>
    </row>
    <row r="143" spans="1:10" ht="31.5" hidden="1">
      <c r="A143" s="46" t="s">
        <v>169</v>
      </c>
      <c r="B143" s="54">
        <v>706</v>
      </c>
      <c r="C143" s="47" t="s">
        <v>107</v>
      </c>
      <c r="D143" s="48" t="s">
        <v>307</v>
      </c>
      <c r="E143" s="47" t="s">
        <v>129</v>
      </c>
      <c r="F143" s="71"/>
      <c r="G143" s="38"/>
      <c r="H143" s="38"/>
      <c r="I143" s="38"/>
      <c r="J143" s="105"/>
    </row>
    <row r="144" spans="1:10" ht="15.75" hidden="1">
      <c r="A144" s="46" t="s">
        <v>2</v>
      </c>
      <c r="B144" s="54">
        <v>706</v>
      </c>
      <c r="C144" s="47" t="s">
        <v>107</v>
      </c>
      <c r="D144" s="48" t="s">
        <v>307</v>
      </c>
      <c r="E144" s="47" t="s">
        <v>139</v>
      </c>
      <c r="F144" s="71"/>
      <c r="G144" s="38"/>
      <c r="H144" s="38"/>
      <c r="I144" s="38"/>
      <c r="J144" s="105"/>
    </row>
    <row r="145" spans="1:10" ht="47.25" hidden="1">
      <c r="A145" s="46" t="s">
        <v>432</v>
      </c>
      <c r="B145" s="54">
        <v>706</v>
      </c>
      <c r="C145" s="47" t="s">
        <v>107</v>
      </c>
      <c r="D145" s="48" t="s">
        <v>431</v>
      </c>
      <c r="E145" s="47"/>
      <c r="F145" s="71">
        <f>F146+F147</f>
        <v>0</v>
      </c>
      <c r="G145" s="71">
        <f>G146+G147</f>
        <v>0</v>
      </c>
      <c r="H145" s="71">
        <f>H146+H147</f>
        <v>0</v>
      </c>
      <c r="I145" s="71">
        <f>I146+I147</f>
        <v>0</v>
      </c>
      <c r="J145" s="105"/>
    </row>
    <row r="146" spans="1:10" ht="31.5" hidden="1">
      <c r="A146" s="46" t="s">
        <v>169</v>
      </c>
      <c r="B146" s="54">
        <v>706</v>
      </c>
      <c r="C146" s="47" t="s">
        <v>107</v>
      </c>
      <c r="D146" s="48" t="s">
        <v>431</v>
      </c>
      <c r="E146" s="47" t="s">
        <v>129</v>
      </c>
      <c r="F146" s="71"/>
      <c r="G146" s="38"/>
      <c r="H146" s="38"/>
      <c r="I146" s="38"/>
      <c r="J146" s="105"/>
    </row>
    <row r="147" spans="1:10" ht="15.75" hidden="1">
      <c r="A147" s="46" t="s">
        <v>2</v>
      </c>
      <c r="B147" s="54">
        <v>706</v>
      </c>
      <c r="C147" s="47" t="s">
        <v>107</v>
      </c>
      <c r="D147" s="48" t="s">
        <v>431</v>
      </c>
      <c r="E147" s="47" t="s">
        <v>139</v>
      </c>
      <c r="F147" s="71"/>
      <c r="G147" s="71"/>
      <c r="H147" s="71"/>
      <c r="I147" s="71"/>
      <c r="J147" s="105"/>
    </row>
    <row r="148" spans="1:10" ht="47.25">
      <c r="A148" s="46" t="s">
        <v>825</v>
      </c>
      <c r="B148" s="54">
        <v>706</v>
      </c>
      <c r="C148" s="47" t="s">
        <v>107</v>
      </c>
      <c r="D148" s="48" t="s">
        <v>823</v>
      </c>
      <c r="E148" s="47"/>
      <c r="F148" s="71">
        <f>F149</f>
        <v>1508</v>
      </c>
      <c r="G148" s="71">
        <f>G149</f>
        <v>0</v>
      </c>
      <c r="H148" s="71">
        <f>H149</f>
        <v>0</v>
      </c>
      <c r="I148" s="71">
        <f>I149</f>
        <v>0</v>
      </c>
      <c r="J148" s="71">
        <f>J149</f>
        <v>1508</v>
      </c>
    </row>
    <row r="149" spans="1:10" ht="31.5">
      <c r="A149" s="46" t="s">
        <v>169</v>
      </c>
      <c r="B149" s="54">
        <v>706</v>
      </c>
      <c r="C149" s="47" t="s">
        <v>107</v>
      </c>
      <c r="D149" s="48" t="s">
        <v>823</v>
      </c>
      <c r="E149" s="47" t="s">
        <v>129</v>
      </c>
      <c r="F149" s="71">
        <f>1200+308</f>
        <v>1508</v>
      </c>
      <c r="G149" s="71"/>
      <c r="H149" s="71"/>
      <c r="I149" s="71"/>
      <c r="J149" s="105">
        <v>1508</v>
      </c>
    </row>
    <row r="150" spans="1:10" ht="15.75">
      <c r="A150" s="46" t="s">
        <v>99</v>
      </c>
      <c r="B150" s="54">
        <v>706</v>
      </c>
      <c r="C150" s="47" t="s">
        <v>149</v>
      </c>
      <c r="D150" s="48"/>
      <c r="E150" s="47"/>
      <c r="F150" s="71">
        <f>F151+F157</f>
        <v>2555.43</v>
      </c>
      <c r="G150" s="71">
        <f>G151+G157</f>
        <v>0</v>
      </c>
      <c r="H150" s="71">
        <f>H151+H157</f>
        <v>2555.43</v>
      </c>
      <c r="I150" s="71">
        <f>I151+I157</f>
        <v>0</v>
      </c>
      <c r="J150" s="71">
        <f>J151+J157</f>
        <v>0</v>
      </c>
    </row>
    <row r="151" spans="1:10" ht="47.25">
      <c r="A151" s="46" t="s">
        <v>67</v>
      </c>
      <c r="B151" s="54">
        <v>706</v>
      </c>
      <c r="C151" s="47" t="s">
        <v>149</v>
      </c>
      <c r="D151" s="48" t="s">
        <v>249</v>
      </c>
      <c r="E151" s="47"/>
      <c r="F151" s="71">
        <f>F152</f>
        <v>2555.43</v>
      </c>
      <c r="G151" s="71">
        <f aca="true" t="shared" si="17" ref="G151:J153">G152</f>
        <v>0</v>
      </c>
      <c r="H151" s="71">
        <f t="shared" si="17"/>
        <v>2555.43</v>
      </c>
      <c r="I151" s="71">
        <f t="shared" si="17"/>
        <v>0</v>
      </c>
      <c r="J151" s="71">
        <f t="shared" si="17"/>
        <v>0</v>
      </c>
    </row>
    <row r="152" spans="1:10" ht="31.5">
      <c r="A152" s="46" t="s">
        <v>250</v>
      </c>
      <c r="B152" s="54">
        <v>706</v>
      </c>
      <c r="C152" s="47" t="s">
        <v>149</v>
      </c>
      <c r="D152" s="48" t="s">
        <v>251</v>
      </c>
      <c r="E152" s="47"/>
      <c r="F152" s="71">
        <f>F153+F155</f>
        <v>2555.43</v>
      </c>
      <c r="G152" s="71">
        <f>G153+G155</f>
        <v>0</v>
      </c>
      <c r="H152" s="71">
        <f>H153+H155</f>
        <v>2555.43</v>
      </c>
      <c r="I152" s="71">
        <f>I153+I155</f>
        <v>0</v>
      </c>
      <c r="J152" s="71">
        <f>J153+J155</f>
        <v>0</v>
      </c>
    </row>
    <row r="153" spans="1:10" ht="15.75" hidden="1">
      <c r="A153" s="46" t="s">
        <v>0</v>
      </c>
      <c r="B153" s="54">
        <v>706</v>
      </c>
      <c r="C153" s="47" t="s">
        <v>149</v>
      </c>
      <c r="D153" s="48" t="s">
        <v>348</v>
      </c>
      <c r="E153" s="47"/>
      <c r="F153" s="71">
        <f>F154</f>
        <v>0</v>
      </c>
      <c r="G153" s="71">
        <f t="shared" si="17"/>
        <v>0</v>
      </c>
      <c r="H153" s="71">
        <f t="shared" si="17"/>
        <v>0</v>
      </c>
      <c r="I153" s="71">
        <f t="shared" si="17"/>
        <v>0</v>
      </c>
      <c r="J153" s="105"/>
    </row>
    <row r="154" spans="1:10" ht="15.75" hidden="1">
      <c r="A154" s="46" t="s">
        <v>130</v>
      </c>
      <c r="B154" s="54">
        <v>706</v>
      </c>
      <c r="C154" s="47" t="s">
        <v>149</v>
      </c>
      <c r="D154" s="48" t="s">
        <v>348</v>
      </c>
      <c r="E154" s="47" t="s">
        <v>131</v>
      </c>
      <c r="F154" s="71"/>
      <c r="G154" s="38"/>
      <c r="H154" s="38"/>
      <c r="I154" s="38"/>
      <c r="J154" s="105"/>
    </row>
    <row r="155" spans="1:10" ht="47.25">
      <c r="A155" s="46" t="s">
        <v>839</v>
      </c>
      <c r="B155" s="54">
        <v>706</v>
      </c>
      <c r="C155" s="47" t="s">
        <v>149</v>
      </c>
      <c r="D155" s="48" t="s">
        <v>838</v>
      </c>
      <c r="E155" s="47"/>
      <c r="F155" s="71">
        <f>F156</f>
        <v>2555.43</v>
      </c>
      <c r="G155" s="71">
        <f>G156</f>
        <v>0</v>
      </c>
      <c r="H155" s="71">
        <f>H156</f>
        <v>2555.43</v>
      </c>
      <c r="I155" s="71">
        <f>I156</f>
        <v>0</v>
      </c>
      <c r="J155" s="71">
        <f>J156</f>
        <v>0</v>
      </c>
    </row>
    <row r="156" spans="1:10" ht="15.75">
      <c r="A156" s="46" t="s">
        <v>130</v>
      </c>
      <c r="B156" s="54">
        <v>706</v>
      </c>
      <c r="C156" s="47" t="s">
        <v>149</v>
      </c>
      <c r="D156" s="48" t="s">
        <v>838</v>
      </c>
      <c r="E156" s="47" t="s">
        <v>131</v>
      </c>
      <c r="F156" s="71">
        <v>2555.43</v>
      </c>
      <c r="G156" s="71"/>
      <c r="H156" s="71">
        <v>2555.43</v>
      </c>
      <c r="I156" s="71"/>
      <c r="J156" s="105"/>
    </row>
    <row r="157" spans="1:10" ht="63" hidden="1">
      <c r="A157" s="46" t="s">
        <v>286</v>
      </c>
      <c r="B157" s="54">
        <v>706</v>
      </c>
      <c r="C157" s="47" t="s">
        <v>149</v>
      </c>
      <c r="D157" s="48" t="s">
        <v>287</v>
      </c>
      <c r="E157" s="32"/>
      <c r="F157" s="71">
        <f>F158</f>
        <v>0</v>
      </c>
      <c r="G157" s="71">
        <f>G158</f>
        <v>0</v>
      </c>
      <c r="H157" s="71">
        <f>H158</f>
        <v>0</v>
      </c>
      <c r="I157" s="71">
        <f>I158</f>
        <v>0</v>
      </c>
      <c r="J157" s="105"/>
    </row>
    <row r="158" spans="1:10" ht="31.5" hidden="1">
      <c r="A158" s="46" t="s">
        <v>329</v>
      </c>
      <c r="B158" s="54">
        <v>706</v>
      </c>
      <c r="C158" s="47" t="s">
        <v>149</v>
      </c>
      <c r="D158" s="48" t="s">
        <v>333</v>
      </c>
      <c r="E158" s="32"/>
      <c r="F158" s="71">
        <f>F159+F161+F163+F165</f>
        <v>0</v>
      </c>
      <c r="G158" s="71">
        <f>G159+G161+G163+G165</f>
        <v>0</v>
      </c>
      <c r="H158" s="71">
        <f>H159+H161+H163+H165</f>
        <v>0</v>
      </c>
      <c r="I158" s="71">
        <f>I159+I161+I163+I165</f>
        <v>0</v>
      </c>
      <c r="J158" s="105"/>
    </row>
    <row r="159" spans="1:10" ht="47.25" hidden="1">
      <c r="A159" s="46" t="s">
        <v>182</v>
      </c>
      <c r="B159" s="54">
        <v>706</v>
      </c>
      <c r="C159" s="47" t="s">
        <v>149</v>
      </c>
      <c r="D159" s="48" t="s">
        <v>334</v>
      </c>
      <c r="E159" s="47"/>
      <c r="F159" s="71">
        <f>F160</f>
        <v>0</v>
      </c>
      <c r="G159" s="71">
        <f>G160</f>
        <v>0</v>
      </c>
      <c r="H159" s="71">
        <f>H160</f>
        <v>0</v>
      </c>
      <c r="I159" s="71">
        <f>I160</f>
        <v>0</v>
      </c>
      <c r="J159" s="105"/>
    </row>
    <row r="160" spans="1:10" ht="31.5" hidden="1">
      <c r="A160" s="46" t="s">
        <v>169</v>
      </c>
      <c r="B160" s="54">
        <v>706</v>
      </c>
      <c r="C160" s="47" t="s">
        <v>149</v>
      </c>
      <c r="D160" s="48" t="s">
        <v>334</v>
      </c>
      <c r="E160" s="47" t="s">
        <v>129</v>
      </c>
      <c r="F160" s="71"/>
      <c r="G160" s="38"/>
      <c r="H160" s="38"/>
      <c r="I160" s="38"/>
      <c r="J160" s="105"/>
    </row>
    <row r="161" spans="1:10" ht="63" hidden="1">
      <c r="A161" s="46" t="s">
        <v>422</v>
      </c>
      <c r="B161" s="54">
        <v>706</v>
      </c>
      <c r="C161" s="47" t="s">
        <v>149</v>
      </c>
      <c r="D161" s="48" t="s">
        <v>421</v>
      </c>
      <c r="E161" s="47"/>
      <c r="F161" s="71">
        <f>F162</f>
        <v>0</v>
      </c>
      <c r="G161" s="71">
        <f>G162</f>
        <v>0</v>
      </c>
      <c r="H161" s="71">
        <f>H162</f>
        <v>0</v>
      </c>
      <c r="I161" s="71">
        <f>I162</f>
        <v>0</v>
      </c>
      <c r="J161" s="105"/>
    </row>
    <row r="162" spans="1:10" ht="31.5" hidden="1">
      <c r="A162" s="46" t="s">
        <v>169</v>
      </c>
      <c r="B162" s="54">
        <v>706</v>
      </c>
      <c r="C162" s="47" t="s">
        <v>149</v>
      </c>
      <c r="D162" s="48" t="s">
        <v>421</v>
      </c>
      <c r="E162" s="47" t="s">
        <v>129</v>
      </c>
      <c r="F162" s="71"/>
      <c r="G162" s="38"/>
      <c r="H162" s="38"/>
      <c r="I162" s="38"/>
      <c r="J162" s="105"/>
    </row>
    <row r="163" spans="1:10" ht="15.75" hidden="1">
      <c r="A163" s="46" t="s">
        <v>417</v>
      </c>
      <c r="B163" s="54">
        <v>706</v>
      </c>
      <c r="C163" s="47" t="s">
        <v>149</v>
      </c>
      <c r="D163" s="48" t="s">
        <v>418</v>
      </c>
      <c r="E163" s="47"/>
      <c r="F163" s="71">
        <f>F164</f>
        <v>0</v>
      </c>
      <c r="G163" s="71">
        <f>G164</f>
        <v>0</v>
      </c>
      <c r="H163" s="71">
        <f>H164</f>
        <v>0</v>
      </c>
      <c r="I163" s="71">
        <f>I164</f>
        <v>0</v>
      </c>
      <c r="J163" s="105"/>
    </row>
    <row r="164" spans="1:10" ht="31.5" hidden="1">
      <c r="A164" s="46" t="s">
        <v>169</v>
      </c>
      <c r="B164" s="54">
        <v>706</v>
      </c>
      <c r="C164" s="47" t="s">
        <v>149</v>
      </c>
      <c r="D164" s="48" t="s">
        <v>418</v>
      </c>
      <c r="E164" s="47" t="s">
        <v>129</v>
      </c>
      <c r="F164" s="71"/>
      <c r="G164" s="38"/>
      <c r="H164" s="38"/>
      <c r="I164" s="38"/>
      <c r="J164" s="105"/>
    </row>
    <row r="165" spans="1:10" ht="31.5" hidden="1">
      <c r="A165" s="46" t="s">
        <v>827</v>
      </c>
      <c r="B165" s="54">
        <v>706</v>
      </c>
      <c r="C165" s="47" t="s">
        <v>149</v>
      </c>
      <c r="D165" s="48" t="s">
        <v>826</v>
      </c>
      <c r="E165" s="47"/>
      <c r="F165" s="71">
        <f>F166</f>
        <v>0</v>
      </c>
      <c r="G165" s="71">
        <f>G166</f>
        <v>0</v>
      </c>
      <c r="H165" s="71">
        <f>H166</f>
        <v>0</v>
      </c>
      <c r="I165" s="71">
        <f>I166</f>
        <v>0</v>
      </c>
      <c r="J165" s="105"/>
    </row>
    <row r="166" spans="1:10" ht="31.5" hidden="1">
      <c r="A166" s="46" t="s">
        <v>178</v>
      </c>
      <c r="B166" s="54">
        <v>706</v>
      </c>
      <c r="C166" s="47" t="s">
        <v>149</v>
      </c>
      <c r="D166" s="48" t="s">
        <v>826</v>
      </c>
      <c r="E166" s="47" t="s">
        <v>144</v>
      </c>
      <c r="F166" s="71"/>
      <c r="G166" s="71"/>
      <c r="H166" s="71"/>
      <c r="I166" s="71"/>
      <c r="J166" s="105"/>
    </row>
    <row r="167" spans="1:10" s="45" customFormat="1" ht="15.75">
      <c r="A167" s="41" t="s">
        <v>37</v>
      </c>
      <c r="B167" s="54">
        <v>706</v>
      </c>
      <c r="C167" s="42" t="s">
        <v>35</v>
      </c>
      <c r="D167" s="43"/>
      <c r="E167" s="42"/>
      <c r="F167" s="70">
        <f>F168+F200+F179+F213</f>
        <v>3967.45</v>
      </c>
      <c r="G167" s="70">
        <f>G168+G200+G179+G213</f>
        <v>-4850</v>
      </c>
      <c r="H167" s="70">
        <f>H168+H200+H179+H213</f>
        <v>8817.45</v>
      </c>
      <c r="I167" s="70">
        <f>I168+I200+I179+I213</f>
        <v>0</v>
      </c>
      <c r="J167" s="70">
        <f>J168+J200+J179+J213</f>
        <v>0</v>
      </c>
    </row>
    <row r="168" spans="1:10" s="45" customFormat="1" ht="15.75" hidden="1">
      <c r="A168" s="46" t="s">
        <v>56</v>
      </c>
      <c r="B168" s="54">
        <v>706</v>
      </c>
      <c r="C168" s="47" t="s">
        <v>55</v>
      </c>
      <c r="D168" s="48"/>
      <c r="E168" s="47"/>
      <c r="F168" s="71">
        <f>F169</f>
        <v>0</v>
      </c>
      <c r="G168" s="71">
        <f>G169</f>
        <v>0</v>
      </c>
      <c r="H168" s="71">
        <f>H169</f>
        <v>0</v>
      </c>
      <c r="I168" s="71">
        <f>I169</f>
        <v>0</v>
      </c>
      <c r="J168" s="77"/>
    </row>
    <row r="169" spans="1:10" s="45" customFormat="1" ht="63" hidden="1">
      <c r="A169" s="46" t="s">
        <v>286</v>
      </c>
      <c r="B169" s="54">
        <v>706</v>
      </c>
      <c r="C169" s="47" t="s">
        <v>55</v>
      </c>
      <c r="D169" s="48" t="s">
        <v>287</v>
      </c>
      <c r="E169" s="47"/>
      <c r="F169" s="71">
        <f>F170+F176+F173</f>
        <v>0</v>
      </c>
      <c r="G169" s="71">
        <f>G170+G176+G173</f>
        <v>0</v>
      </c>
      <c r="H169" s="71">
        <f>H170+H176+H173</f>
        <v>0</v>
      </c>
      <c r="I169" s="71">
        <f>I170+I176+I173</f>
        <v>0</v>
      </c>
      <c r="J169" s="77"/>
    </row>
    <row r="170" spans="1:10" s="45" customFormat="1" ht="31.5" hidden="1">
      <c r="A170" s="46" t="s">
        <v>290</v>
      </c>
      <c r="B170" s="54">
        <v>706</v>
      </c>
      <c r="C170" s="47" t="s">
        <v>55</v>
      </c>
      <c r="D170" s="48" t="s">
        <v>291</v>
      </c>
      <c r="E170" s="47"/>
      <c r="F170" s="71">
        <f>F171</f>
        <v>0</v>
      </c>
      <c r="G170" s="38"/>
      <c r="H170" s="38"/>
      <c r="I170" s="38"/>
      <c r="J170" s="77"/>
    </row>
    <row r="171" spans="1:10" s="45" customFormat="1" ht="31.5" hidden="1">
      <c r="A171" s="46" t="s">
        <v>183</v>
      </c>
      <c r="B171" s="54">
        <v>706</v>
      </c>
      <c r="C171" s="47" t="s">
        <v>55</v>
      </c>
      <c r="D171" s="48" t="s">
        <v>292</v>
      </c>
      <c r="E171" s="47"/>
      <c r="F171" s="71">
        <f>F172</f>
        <v>0</v>
      </c>
      <c r="G171" s="38"/>
      <c r="H171" s="38"/>
      <c r="I171" s="38"/>
      <c r="J171" s="77"/>
    </row>
    <row r="172" spans="1:10" s="45" customFormat="1" ht="31.5" hidden="1">
      <c r="A172" s="46" t="s">
        <v>178</v>
      </c>
      <c r="B172" s="54">
        <v>706</v>
      </c>
      <c r="C172" s="47" t="s">
        <v>55</v>
      </c>
      <c r="D172" s="48" t="s">
        <v>292</v>
      </c>
      <c r="E172" s="47" t="s">
        <v>144</v>
      </c>
      <c r="F172" s="71">
        <v>0</v>
      </c>
      <c r="G172" s="38"/>
      <c r="H172" s="38"/>
      <c r="I172" s="38"/>
      <c r="J172" s="77"/>
    </row>
    <row r="173" spans="1:10" s="45" customFormat="1" ht="31.5" hidden="1">
      <c r="A173" s="46" t="s">
        <v>298</v>
      </c>
      <c r="B173" s="54">
        <v>706</v>
      </c>
      <c r="C173" s="47" t="s">
        <v>55</v>
      </c>
      <c r="D173" s="48" t="s">
        <v>299</v>
      </c>
      <c r="E173" s="47"/>
      <c r="F173" s="71">
        <f aca="true" t="shared" si="18" ref="F173:I174">F174</f>
        <v>0</v>
      </c>
      <c r="G173" s="71">
        <f t="shared" si="18"/>
        <v>0</v>
      </c>
      <c r="H173" s="71">
        <f t="shared" si="18"/>
        <v>0</v>
      </c>
      <c r="I173" s="71">
        <f t="shared" si="18"/>
        <v>0</v>
      </c>
      <c r="J173" s="77"/>
    </row>
    <row r="174" spans="1:10" s="45" customFormat="1" ht="31.5" hidden="1">
      <c r="A174" s="46" t="s">
        <v>814</v>
      </c>
      <c r="B174" s="54">
        <v>706</v>
      </c>
      <c r="C174" s="47" t="s">
        <v>55</v>
      </c>
      <c r="D174" s="48" t="s">
        <v>806</v>
      </c>
      <c r="E174" s="47"/>
      <c r="F174" s="71">
        <f t="shared" si="18"/>
        <v>0</v>
      </c>
      <c r="G174" s="71">
        <f t="shared" si="18"/>
        <v>0</v>
      </c>
      <c r="H174" s="71">
        <f t="shared" si="18"/>
        <v>0</v>
      </c>
      <c r="I174" s="71">
        <f t="shared" si="18"/>
        <v>0</v>
      </c>
      <c r="J174" s="77"/>
    </row>
    <row r="175" spans="1:10" s="45" customFormat="1" ht="15.75" hidden="1">
      <c r="A175" s="46" t="s">
        <v>130</v>
      </c>
      <c r="B175" s="54">
        <v>706</v>
      </c>
      <c r="C175" s="47" t="s">
        <v>55</v>
      </c>
      <c r="D175" s="48" t="s">
        <v>806</v>
      </c>
      <c r="E175" s="47" t="s">
        <v>131</v>
      </c>
      <c r="F175" s="71"/>
      <c r="G175" s="71"/>
      <c r="H175" s="71"/>
      <c r="I175" s="71"/>
      <c r="J175" s="77"/>
    </row>
    <row r="176" spans="1:10" s="45" customFormat="1" ht="15.75" hidden="1">
      <c r="A176" s="46" t="s">
        <v>170</v>
      </c>
      <c r="B176" s="54">
        <v>706</v>
      </c>
      <c r="C176" s="47" t="s">
        <v>55</v>
      </c>
      <c r="D176" s="48" t="s">
        <v>328</v>
      </c>
      <c r="E176" s="47"/>
      <c r="F176" s="71">
        <f>F177</f>
        <v>0</v>
      </c>
      <c r="G176" s="71">
        <f aca="true" t="shared" si="19" ref="G176:I177">G177</f>
        <v>0</v>
      </c>
      <c r="H176" s="71">
        <f t="shared" si="19"/>
        <v>0</v>
      </c>
      <c r="I176" s="71">
        <f t="shared" si="19"/>
        <v>0</v>
      </c>
      <c r="J176" s="77"/>
    </row>
    <row r="177" spans="1:10" s="45" customFormat="1" ht="31.5" hidden="1">
      <c r="A177" s="46" t="s">
        <v>57</v>
      </c>
      <c r="B177" s="54">
        <v>706</v>
      </c>
      <c r="C177" s="47" t="s">
        <v>55</v>
      </c>
      <c r="D177" s="48" t="s">
        <v>330</v>
      </c>
      <c r="E177" s="47"/>
      <c r="F177" s="71">
        <f>F178</f>
        <v>0</v>
      </c>
      <c r="G177" s="71">
        <f t="shared" si="19"/>
        <v>0</v>
      </c>
      <c r="H177" s="71">
        <f t="shared" si="19"/>
        <v>0</v>
      </c>
      <c r="I177" s="71">
        <f t="shared" si="19"/>
        <v>0</v>
      </c>
      <c r="J177" s="77"/>
    </row>
    <row r="178" spans="1:10" s="45" customFormat="1" ht="31.5" hidden="1">
      <c r="A178" s="46" t="s">
        <v>169</v>
      </c>
      <c r="B178" s="54">
        <v>706</v>
      </c>
      <c r="C178" s="47" t="s">
        <v>55</v>
      </c>
      <c r="D178" s="48" t="s">
        <v>330</v>
      </c>
      <c r="E178" s="47" t="s">
        <v>129</v>
      </c>
      <c r="F178" s="71"/>
      <c r="G178" s="44"/>
      <c r="H178" s="44"/>
      <c r="I178" s="44"/>
      <c r="J178" s="77"/>
    </row>
    <row r="179" spans="1:10" ht="15.75">
      <c r="A179" s="46" t="s">
        <v>38</v>
      </c>
      <c r="B179" s="54">
        <v>706</v>
      </c>
      <c r="C179" s="47" t="s">
        <v>36</v>
      </c>
      <c r="D179" s="48"/>
      <c r="E179" s="47"/>
      <c r="F179" s="71">
        <f>F180</f>
        <v>3937</v>
      </c>
      <c r="G179" s="71">
        <f>G180</f>
        <v>-4850</v>
      </c>
      <c r="H179" s="71">
        <f>H180</f>
        <v>8787</v>
      </c>
      <c r="I179" s="71">
        <f>I180</f>
        <v>0</v>
      </c>
      <c r="J179" s="71">
        <f>J180</f>
        <v>0</v>
      </c>
    </row>
    <row r="180" spans="1:10" s="45" customFormat="1" ht="63">
      <c r="A180" s="46" t="s">
        <v>286</v>
      </c>
      <c r="B180" s="54">
        <v>706</v>
      </c>
      <c r="C180" s="47" t="s">
        <v>36</v>
      </c>
      <c r="D180" s="48" t="s">
        <v>287</v>
      </c>
      <c r="E180" s="47"/>
      <c r="F180" s="71">
        <f>F181+F186+F189</f>
        <v>3937</v>
      </c>
      <c r="G180" s="71">
        <f>G181+G186+G189</f>
        <v>-4850</v>
      </c>
      <c r="H180" s="71">
        <f>H181+H186+H189</f>
        <v>8787</v>
      </c>
      <c r="I180" s="71">
        <f>I181+I186+I189</f>
        <v>0</v>
      </c>
      <c r="J180" s="71">
        <f>J181+J186+J189</f>
        <v>0</v>
      </c>
    </row>
    <row r="181" spans="1:10" s="45" customFormat="1" ht="31.5">
      <c r="A181" s="46" t="s">
        <v>288</v>
      </c>
      <c r="B181" s="54">
        <v>706</v>
      </c>
      <c r="C181" s="47" t="s">
        <v>36</v>
      </c>
      <c r="D181" s="48" t="s">
        <v>289</v>
      </c>
      <c r="E181" s="47"/>
      <c r="F181" s="71">
        <f>F182+F184</f>
        <v>8787</v>
      </c>
      <c r="G181" s="71">
        <f>G182+G184</f>
        <v>0</v>
      </c>
      <c r="H181" s="71">
        <f>H182+H184</f>
        <v>8787</v>
      </c>
      <c r="I181" s="71">
        <f>I182+I184</f>
        <v>0</v>
      </c>
      <c r="J181" s="71">
        <f>J182+J184</f>
        <v>0</v>
      </c>
    </row>
    <row r="182" spans="1:10" s="45" customFormat="1" ht="31.5" hidden="1">
      <c r="A182" s="46" t="s">
        <v>414</v>
      </c>
      <c r="B182" s="54">
        <v>706</v>
      </c>
      <c r="C182" s="47" t="s">
        <v>36</v>
      </c>
      <c r="D182" s="48" t="s">
        <v>415</v>
      </c>
      <c r="E182" s="47"/>
      <c r="F182" s="71">
        <f>F183</f>
        <v>0</v>
      </c>
      <c r="G182" s="71">
        <f>G183</f>
        <v>0</v>
      </c>
      <c r="H182" s="71">
        <f>H183</f>
        <v>0</v>
      </c>
      <c r="I182" s="71">
        <f>I183</f>
        <v>0</v>
      </c>
      <c r="J182" s="77"/>
    </row>
    <row r="183" spans="1:10" s="45" customFormat="1" ht="31.5" hidden="1">
      <c r="A183" s="46" t="s">
        <v>178</v>
      </c>
      <c r="B183" s="54">
        <v>706</v>
      </c>
      <c r="C183" s="47" t="s">
        <v>36</v>
      </c>
      <c r="D183" s="48" t="s">
        <v>415</v>
      </c>
      <c r="E183" s="47" t="s">
        <v>144</v>
      </c>
      <c r="F183" s="71"/>
      <c r="G183" s="38"/>
      <c r="H183" s="44"/>
      <c r="I183" s="38"/>
      <c r="J183" s="77"/>
    </row>
    <row r="184" spans="1:10" s="45" customFormat="1" ht="31.5">
      <c r="A184" s="46" t="s">
        <v>841</v>
      </c>
      <c r="B184" s="54">
        <v>706</v>
      </c>
      <c r="C184" s="47" t="s">
        <v>36</v>
      </c>
      <c r="D184" s="48" t="s">
        <v>840</v>
      </c>
      <c r="E184" s="47"/>
      <c r="F184" s="71">
        <f>F185</f>
        <v>8787</v>
      </c>
      <c r="G184" s="71">
        <f>G185</f>
        <v>0</v>
      </c>
      <c r="H184" s="71">
        <f>H185</f>
        <v>8787</v>
      </c>
      <c r="I184" s="71">
        <f>I185</f>
        <v>0</v>
      </c>
      <c r="J184" s="71">
        <f>J185</f>
        <v>0</v>
      </c>
    </row>
    <row r="185" spans="1:10" s="45" customFormat="1" ht="31.5">
      <c r="A185" s="46" t="s">
        <v>178</v>
      </c>
      <c r="B185" s="54">
        <v>706</v>
      </c>
      <c r="C185" s="47" t="s">
        <v>36</v>
      </c>
      <c r="D185" s="48" t="s">
        <v>840</v>
      </c>
      <c r="E185" s="47" t="s">
        <v>144</v>
      </c>
      <c r="F185" s="71">
        <v>8787</v>
      </c>
      <c r="G185" s="71"/>
      <c r="H185" s="71">
        <v>8787</v>
      </c>
      <c r="I185" s="71"/>
      <c r="J185" s="77"/>
    </row>
    <row r="186" spans="1:10" s="45" customFormat="1" ht="63" hidden="1">
      <c r="A186" s="46" t="s">
        <v>340</v>
      </c>
      <c r="B186" s="54">
        <v>706</v>
      </c>
      <c r="C186" s="47" t="s">
        <v>36</v>
      </c>
      <c r="D186" s="48" t="s">
        <v>293</v>
      </c>
      <c r="E186" s="47"/>
      <c r="F186" s="71">
        <f>F187</f>
        <v>0</v>
      </c>
      <c r="G186" s="71">
        <f aca="true" t="shared" si="20" ref="G186:I187">G187</f>
        <v>0</v>
      </c>
      <c r="H186" s="71">
        <f t="shared" si="20"/>
        <v>0</v>
      </c>
      <c r="I186" s="71">
        <f t="shared" si="20"/>
        <v>0</v>
      </c>
      <c r="J186" s="77"/>
    </row>
    <row r="187" spans="1:10" s="45" customFormat="1" ht="31.5" hidden="1">
      <c r="A187" s="46" t="s">
        <v>414</v>
      </c>
      <c r="B187" s="54">
        <v>706</v>
      </c>
      <c r="C187" s="47" t="s">
        <v>36</v>
      </c>
      <c r="D187" s="48" t="s">
        <v>416</v>
      </c>
      <c r="E187" s="47"/>
      <c r="F187" s="71">
        <f>F188</f>
        <v>0</v>
      </c>
      <c r="G187" s="71">
        <f t="shared" si="20"/>
        <v>0</v>
      </c>
      <c r="H187" s="71">
        <f t="shared" si="20"/>
        <v>0</v>
      </c>
      <c r="I187" s="71">
        <f t="shared" si="20"/>
        <v>0</v>
      </c>
      <c r="J187" s="77"/>
    </row>
    <row r="188" spans="1:10" s="45" customFormat="1" ht="31.5" hidden="1">
      <c r="A188" s="46" t="s">
        <v>178</v>
      </c>
      <c r="B188" s="54">
        <v>706</v>
      </c>
      <c r="C188" s="47" t="s">
        <v>36</v>
      </c>
      <c r="D188" s="48" t="s">
        <v>416</v>
      </c>
      <c r="E188" s="47" t="s">
        <v>144</v>
      </c>
      <c r="F188" s="71"/>
      <c r="G188" s="38"/>
      <c r="H188" s="44"/>
      <c r="I188" s="38"/>
      <c r="J188" s="77"/>
    </row>
    <row r="189" spans="1:10" s="45" customFormat="1" ht="31.5">
      <c r="A189" s="46" t="s">
        <v>298</v>
      </c>
      <c r="B189" s="54">
        <v>706</v>
      </c>
      <c r="C189" s="47" t="s">
        <v>36</v>
      </c>
      <c r="D189" s="48" t="s">
        <v>299</v>
      </c>
      <c r="E189" s="47"/>
      <c r="F189" s="71">
        <f>F198+F190+F192+F194+F196</f>
        <v>-4850</v>
      </c>
      <c r="G189" s="71">
        <f>G198+G190+G192+G194+G196</f>
        <v>-4850</v>
      </c>
      <c r="H189" s="71">
        <f>H198+H190+H192+H194+H196</f>
        <v>0</v>
      </c>
      <c r="I189" s="71">
        <f>I198+I190+I192+I194+I196</f>
        <v>0</v>
      </c>
      <c r="J189" s="71">
        <f>J198+J190+J192+J194+J196</f>
        <v>0</v>
      </c>
    </row>
    <row r="190" spans="1:10" s="45" customFormat="1" ht="15.75">
      <c r="A190" s="46" t="s">
        <v>720</v>
      </c>
      <c r="B190" s="54">
        <v>706</v>
      </c>
      <c r="C190" s="47" t="s">
        <v>36</v>
      </c>
      <c r="D190" s="48" t="s">
        <v>714</v>
      </c>
      <c r="E190" s="47"/>
      <c r="F190" s="71">
        <f>F191</f>
        <v>830.357</v>
      </c>
      <c r="G190" s="71">
        <f>G191</f>
        <v>830.357</v>
      </c>
      <c r="H190" s="71">
        <f>H191</f>
        <v>0</v>
      </c>
      <c r="I190" s="71">
        <f>I191</f>
        <v>0</v>
      </c>
      <c r="J190" s="71">
        <f>J191</f>
        <v>0</v>
      </c>
    </row>
    <row r="191" spans="1:10" s="45" customFormat="1" ht="31.5">
      <c r="A191" s="46" t="s">
        <v>169</v>
      </c>
      <c r="B191" s="54">
        <v>706</v>
      </c>
      <c r="C191" s="47" t="s">
        <v>36</v>
      </c>
      <c r="D191" s="48" t="s">
        <v>714</v>
      </c>
      <c r="E191" s="47" t="s">
        <v>129</v>
      </c>
      <c r="F191" s="71">
        <v>830.357</v>
      </c>
      <c r="G191" s="71">
        <v>830.357</v>
      </c>
      <c r="H191" s="71"/>
      <c r="I191" s="71"/>
      <c r="J191" s="77"/>
    </row>
    <row r="192" spans="1:10" s="45" customFormat="1" ht="31.5" hidden="1">
      <c r="A192" s="46" t="s">
        <v>414</v>
      </c>
      <c r="B192" s="54">
        <v>706</v>
      </c>
      <c r="C192" s="47" t="s">
        <v>36</v>
      </c>
      <c r="D192" s="48" t="s">
        <v>716</v>
      </c>
      <c r="E192" s="47"/>
      <c r="F192" s="71">
        <f>F193</f>
        <v>0</v>
      </c>
      <c r="G192" s="71">
        <f>G193</f>
        <v>0</v>
      </c>
      <c r="H192" s="71">
        <f>H193</f>
        <v>0</v>
      </c>
      <c r="I192" s="71">
        <f>I193</f>
        <v>0</v>
      </c>
      <c r="J192" s="77"/>
    </row>
    <row r="193" spans="1:10" s="45" customFormat="1" ht="31.5" hidden="1">
      <c r="A193" s="46" t="s">
        <v>178</v>
      </c>
      <c r="B193" s="54">
        <v>706</v>
      </c>
      <c r="C193" s="47" t="s">
        <v>36</v>
      </c>
      <c r="D193" s="48" t="s">
        <v>716</v>
      </c>
      <c r="E193" s="47" t="s">
        <v>144</v>
      </c>
      <c r="F193" s="71"/>
      <c r="G193" s="71"/>
      <c r="H193" s="71"/>
      <c r="I193" s="71"/>
      <c r="J193" s="77"/>
    </row>
    <row r="194" spans="1:10" s="45" customFormat="1" ht="47.25" hidden="1">
      <c r="A194" s="46" t="s">
        <v>733</v>
      </c>
      <c r="B194" s="54">
        <v>706</v>
      </c>
      <c r="C194" s="47" t="s">
        <v>36</v>
      </c>
      <c r="D194" s="48" t="s">
        <v>730</v>
      </c>
      <c r="E194" s="47"/>
      <c r="F194" s="71">
        <f>F195</f>
        <v>0</v>
      </c>
      <c r="G194" s="71">
        <f>G195</f>
        <v>0</v>
      </c>
      <c r="H194" s="71">
        <f>H195</f>
        <v>0</v>
      </c>
      <c r="I194" s="71">
        <f>I195</f>
        <v>0</v>
      </c>
      <c r="J194" s="77"/>
    </row>
    <row r="195" spans="1:10" s="45" customFormat="1" ht="31.5" hidden="1">
      <c r="A195" s="46" t="s">
        <v>178</v>
      </c>
      <c r="B195" s="54">
        <v>706</v>
      </c>
      <c r="C195" s="47" t="s">
        <v>36</v>
      </c>
      <c r="D195" s="48" t="s">
        <v>730</v>
      </c>
      <c r="E195" s="47" t="s">
        <v>144</v>
      </c>
      <c r="F195" s="71"/>
      <c r="G195" s="71"/>
      <c r="H195" s="71"/>
      <c r="I195" s="71"/>
      <c r="J195" s="77"/>
    </row>
    <row r="196" spans="1:10" s="45" customFormat="1" ht="47.25" hidden="1">
      <c r="A196" s="46" t="s">
        <v>732</v>
      </c>
      <c r="B196" s="54">
        <v>706</v>
      </c>
      <c r="C196" s="47" t="s">
        <v>36</v>
      </c>
      <c r="D196" s="48" t="s">
        <v>731</v>
      </c>
      <c r="E196" s="47"/>
      <c r="F196" s="71">
        <f>F197</f>
        <v>0</v>
      </c>
      <c r="G196" s="71">
        <f>G197</f>
        <v>0</v>
      </c>
      <c r="H196" s="71">
        <f>H197</f>
        <v>0</v>
      </c>
      <c r="I196" s="71">
        <f>I197</f>
        <v>0</v>
      </c>
      <c r="J196" s="77"/>
    </row>
    <row r="197" spans="1:10" s="45" customFormat="1" ht="31.5" hidden="1">
      <c r="A197" s="46" t="s">
        <v>178</v>
      </c>
      <c r="B197" s="54">
        <v>706</v>
      </c>
      <c r="C197" s="47" t="s">
        <v>36</v>
      </c>
      <c r="D197" s="48" t="s">
        <v>731</v>
      </c>
      <c r="E197" s="47" t="s">
        <v>144</v>
      </c>
      <c r="F197" s="71"/>
      <c r="G197" s="71"/>
      <c r="H197" s="71"/>
      <c r="I197" s="71"/>
      <c r="J197" s="77"/>
    </row>
    <row r="198" spans="1:10" s="45" customFormat="1" ht="94.5">
      <c r="A198" s="46" t="s">
        <v>423</v>
      </c>
      <c r="B198" s="54">
        <v>706</v>
      </c>
      <c r="C198" s="47" t="s">
        <v>36</v>
      </c>
      <c r="D198" s="48" t="s">
        <v>425</v>
      </c>
      <c r="E198" s="47"/>
      <c r="F198" s="71">
        <f>F199</f>
        <v>-5680.357</v>
      </c>
      <c r="G198" s="71">
        <f>G199</f>
        <v>-5680.357</v>
      </c>
      <c r="H198" s="71">
        <f>H199</f>
        <v>0</v>
      </c>
      <c r="I198" s="71">
        <f>I199</f>
        <v>0</v>
      </c>
      <c r="J198" s="71">
        <f>J199</f>
        <v>0</v>
      </c>
    </row>
    <row r="199" spans="1:10" s="45" customFormat="1" ht="15.75">
      <c r="A199" s="46" t="s">
        <v>130</v>
      </c>
      <c r="B199" s="54">
        <v>706</v>
      </c>
      <c r="C199" s="47" t="s">
        <v>36</v>
      </c>
      <c r="D199" s="48" t="s">
        <v>425</v>
      </c>
      <c r="E199" s="47" t="s">
        <v>131</v>
      </c>
      <c r="F199" s="71">
        <v>-5680.357</v>
      </c>
      <c r="G199" s="38">
        <v>-5680.357</v>
      </c>
      <c r="H199" s="44"/>
      <c r="I199" s="44"/>
      <c r="J199" s="77"/>
    </row>
    <row r="200" spans="1:10" ht="15.75" hidden="1">
      <c r="A200" s="46" t="s">
        <v>53</v>
      </c>
      <c r="B200" s="54">
        <v>706</v>
      </c>
      <c r="C200" s="47" t="s">
        <v>52</v>
      </c>
      <c r="D200" s="48"/>
      <c r="E200" s="47"/>
      <c r="F200" s="71">
        <f>F201</f>
        <v>0</v>
      </c>
      <c r="G200" s="71">
        <f>G201</f>
        <v>0</v>
      </c>
      <c r="H200" s="71">
        <f>H201</f>
        <v>0</v>
      </c>
      <c r="I200" s="71">
        <f>I201</f>
        <v>0</v>
      </c>
      <c r="J200" s="105"/>
    </row>
    <row r="201" spans="1:10" ht="63" hidden="1">
      <c r="A201" s="46" t="s">
        <v>286</v>
      </c>
      <c r="B201" s="54">
        <v>706</v>
      </c>
      <c r="C201" s="47" t="s">
        <v>52</v>
      </c>
      <c r="D201" s="48" t="s">
        <v>287</v>
      </c>
      <c r="E201" s="47"/>
      <c r="F201" s="71">
        <f>F202+F210</f>
        <v>0</v>
      </c>
      <c r="G201" s="71">
        <f>G202+G210</f>
        <v>0</v>
      </c>
      <c r="H201" s="71">
        <f>H202+H210</f>
        <v>0</v>
      </c>
      <c r="I201" s="71">
        <f>I202+I210</f>
        <v>0</v>
      </c>
      <c r="J201" s="105"/>
    </row>
    <row r="202" spans="1:10" ht="47.25" hidden="1">
      <c r="A202" s="46" t="s">
        <v>341</v>
      </c>
      <c r="B202" s="54">
        <v>706</v>
      </c>
      <c r="C202" s="47" t="s">
        <v>52</v>
      </c>
      <c r="D202" s="48" t="s">
        <v>294</v>
      </c>
      <c r="E202" s="47"/>
      <c r="F202" s="71">
        <f>F203+F208+F206</f>
        <v>0</v>
      </c>
      <c r="G202" s="71">
        <f>G203+G208+G206</f>
        <v>0</v>
      </c>
      <c r="H202" s="71">
        <f>H203+H208+H206</f>
        <v>0</v>
      </c>
      <c r="I202" s="71">
        <f>I203+I208+I206</f>
        <v>0</v>
      </c>
      <c r="J202" s="105"/>
    </row>
    <row r="203" spans="1:10" ht="15.75" hidden="1">
      <c r="A203" s="46" t="s">
        <v>62</v>
      </c>
      <c r="B203" s="54">
        <v>706</v>
      </c>
      <c r="C203" s="47" t="s">
        <v>52</v>
      </c>
      <c r="D203" s="48" t="s">
        <v>295</v>
      </c>
      <c r="E203" s="47"/>
      <c r="F203" s="71">
        <f>F204+F205</f>
        <v>0</v>
      </c>
      <c r="G203" s="71">
        <f>G204+G205</f>
        <v>0</v>
      </c>
      <c r="H203" s="71">
        <f>H204+H205</f>
        <v>0</v>
      </c>
      <c r="I203" s="71">
        <f>I204+I205</f>
        <v>0</v>
      </c>
      <c r="J203" s="105"/>
    </row>
    <row r="204" spans="1:10" ht="31.5" hidden="1">
      <c r="A204" s="46" t="s">
        <v>169</v>
      </c>
      <c r="B204" s="54">
        <v>706</v>
      </c>
      <c r="C204" s="47" t="s">
        <v>52</v>
      </c>
      <c r="D204" s="48" t="s">
        <v>295</v>
      </c>
      <c r="E204" s="47" t="s">
        <v>129</v>
      </c>
      <c r="F204" s="71"/>
      <c r="G204" s="38"/>
      <c r="H204" s="38"/>
      <c r="I204" s="38"/>
      <c r="J204" s="105"/>
    </row>
    <row r="205" spans="1:10" ht="15.75" hidden="1">
      <c r="A205" s="46" t="s">
        <v>2</v>
      </c>
      <c r="B205" s="54">
        <v>706</v>
      </c>
      <c r="C205" s="47" t="s">
        <v>52</v>
      </c>
      <c r="D205" s="48" t="s">
        <v>295</v>
      </c>
      <c r="E205" s="47" t="s">
        <v>139</v>
      </c>
      <c r="F205" s="71"/>
      <c r="G205" s="38"/>
      <c r="H205" s="38"/>
      <c r="I205" s="38"/>
      <c r="J205" s="105"/>
    </row>
    <row r="206" spans="1:10" ht="47.25" hidden="1">
      <c r="A206" s="46" t="s">
        <v>63</v>
      </c>
      <c r="B206" s="54">
        <v>706</v>
      </c>
      <c r="C206" s="47" t="s">
        <v>52</v>
      </c>
      <c r="D206" s="48" t="s">
        <v>804</v>
      </c>
      <c r="E206" s="47"/>
      <c r="F206" s="71">
        <f>F207</f>
        <v>0</v>
      </c>
      <c r="G206" s="71">
        <f>G207</f>
        <v>0</v>
      </c>
      <c r="H206" s="71">
        <f>H207</f>
        <v>0</v>
      </c>
      <c r="I206" s="71">
        <f>I207</f>
        <v>0</v>
      </c>
      <c r="J206" s="105"/>
    </row>
    <row r="207" spans="1:10" ht="15.75" hidden="1">
      <c r="A207" s="46" t="s">
        <v>2</v>
      </c>
      <c r="B207" s="54">
        <v>706</v>
      </c>
      <c r="C207" s="47" t="s">
        <v>52</v>
      </c>
      <c r="D207" s="48" t="s">
        <v>804</v>
      </c>
      <c r="E207" s="47" t="s">
        <v>139</v>
      </c>
      <c r="F207" s="71"/>
      <c r="G207" s="71"/>
      <c r="H207" s="71"/>
      <c r="I207" s="71"/>
      <c r="J207" s="105"/>
    </row>
    <row r="208" spans="1:10" ht="47.25" hidden="1">
      <c r="A208" s="46" t="s">
        <v>184</v>
      </c>
      <c r="B208" s="54">
        <v>706</v>
      </c>
      <c r="C208" s="47" t="s">
        <v>52</v>
      </c>
      <c r="D208" s="48" t="s">
        <v>296</v>
      </c>
      <c r="E208" s="47"/>
      <c r="F208" s="71">
        <f>F209</f>
        <v>0</v>
      </c>
      <c r="G208" s="71">
        <f>G209</f>
        <v>0</v>
      </c>
      <c r="H208" s="71">
        <f>H209</f>
        <v>0</v>
      </c>
      <c r="I208" s="71">
        <f>I209</f>
        <v>0</v>
      </c>
      <c r="J208" s="105"/>
    </row>
    <row r="209" spans="1:10" ht="15.75" hidden="1">
      <c r="A209" s="46" t="s">
        <v>2</v>
      </c>
      <c r="B209" s="54">
        <v>706</v>
      </c>
      <c r="C209" s="47" t="s">
        <v>52</v>
      </c>
      <c r="D209" s="48" t="s">
        <v>296</v>
      </c>
      <c r="E209" s="47" t="s">
        <v>139</v>
      </c>
      <c r="F209" s="71"/>
      <c r="G209" s="38"/>
      <c r="H209" s="38"/>
      <c r="I209" s="38"/>
      <c r="J209" s="105"/>
    </row>
    <row r="210" spans="1:10" ht="31.5" hidden="1">
      <c r="A210" s="46" t="s">
        <v>298</v>
      </c>
      <c r="B210" s="54">
        <v>706</v>
      </c>
      <c r="C210" s="47" t="s">
        <v>52</v>
      </c>
      <c r="D210" s="48" t="s">
        <v>299</v>
      </c>
      <c r="E210" s="47"/>
      <c r="F210" s="71">
        <f aca="true" t="shared" si="21" ref="F210:I211">F211</f>
        <v>0</v>
      </c>
      <c r="G210" s="71">
        <f t="shared" si="21"/>
        <v>0</v>
      </c>
      <c r="H210" s="71">
        <f t="shared" si="21"/>
        <v>0</v>
      </c>
      <c r="I210" s="71">
        <f t="shared" si="21"/>
        <v>0</v>
      </c>
      <c r="J210" s="105"/>
    </row>
    <row r="211" spans="1:10" ht="15.75" hidden="1">
      <c r="A211" s="46" t="s">
        <v>441</v>
      </c>
      <c r="B211" s="54">
        <v>706</v>
      </c>
      <c r="C211" s="47" t="s">
        <v>52</v>
      </c>
      <c r="D211" s="48" t="s">
        <v>440</v>
      </c>
      <c r="E211" s="47"/>
      <c r="F211" s="71">
        <f t="shared" si="21"/>
        <v>0</v>
      </c>
      <c r="G211" s="71">
        <f t="shared" si="21"/>
        <v>0</v>
      </c>
      <c r="H211" s="71">
        <f t="shared" si="21"/>
        <v>0</v>
      </c>
      <c r="I211" s="71">
        <f t="shared" si="21"/>
        <v>0</v>
      </c>
      <c r="J211" s="105"/>
    </row>
    <row r="212" spans="1:10" ht="31.5" hidden="1">
      <c r="A212" s="46" t="s">
        <v>178</v>
      </c>
      <c r="B212" s="54">
        <v>706</v>
      </c>
      <c r="C212" s="47" t="s">
        <v>52</v>
      </c>
      <c r="D212" s="48" t="s">
        <v>440</v>
      </c>
      <c r="E212" s="47" t="s">
        <v>144</v>
      </c>
      <c r="F212" s="71"/>
      <c r="G212" s="71"/>
      <c r="H212" s="71"/>
      <c r="I212" s="71"/>
      <c r="J212" s="105"/>
    </row>
    <row r="213" spans="1:10" ht="15.75">
      <c r="A213" s="46" t="s">
        <v>160</v>
      </c>
      <c r="B213" s="54">
        <v>706</v>
      </c>
      <c r="C213" s="47" t="s">
        <v>159</v>
      </c>
      <c r="D213" s="48"/>
      <c r="E213" s="47"/>
      <c r="F213" s="71">
        <f aca="true" t="shared" si="22" ref="F213:J214">F214</f>
        <v>30.45</v>
      </c>
      <c r="G213" s="71">
        <f t="shared" si="22"/>
        <v>0</v>
      </c>
      <c r="H213" s="71">
        <f t="shared" si="22"/>
        <v>30.45</v>
      </c>
      <c r="I213" s="71">
        <f t="shared" si="22"/>
        <v>0</v>
      </c>
      <c r="J213" s="71">
        <f t="shared" si="22"/>
        <v>0</v>
      </c>
    </row>
    <row r="214" spans="1:10" ht="63">
      <c r="A214" s="46" t="s">
        <v>286</v>
      </c>
      <c r="B214" s="54">
        <v>706</v>
      </c>
      <c r="C214" s="47" t="s">
        <v>159</v>
      </c>
      <c r="D214" s="48" t="s">
        <v>287</v>
      </c>
      <c r="E214" s="47"/>
      <c r="F214" s="71">
        <f t="shared" si="22"/>
        <v>30.45</v>
      </c>
      <c r="G214" s="71">
        <f t="shared" si="22"/>
        <v>0</v>
      </c>
      <c r="H214" s="71">
        <f t="shared" si="22"/>
        <v>30.45</v>
      </c>
      <c r="I214" s="71">
        <f t="shared" si="22"/>
        <v>0</v>
      </c>
      <c r="J214" s="71">
        <f t="shared" si="22"/>
        <v>0</v>
      </c>
    </row>
    <row r="215" spans="1:10" ht="47.25">
      <c r="A215" s="46" t="s">
        <v>297</v>
      </c>
      <c r="B215" s="54">
        <v>706</v>
      </c>
      <c r="C215" s="47" t="s">
        <v>159</v>
      </c>
      <c r="D215" s="48" t="s">
        <v>349</v>
      </c>
      <c r="E215" s="47"/>
      <c r="F215" s="71">
        <f>F218+F216</f>
        <v>30.45</v>
      </c>
      <c r="G215" s="71">
        <f>G218+G216</f>
        <v>0</v>
      </c>
      <c r="H215" s="71">
        <f>H218+H216</f>
        <v>30.45</v>
      </c>
      <c r="I215" s="71">
        <f>I218+I216</f>
        <v>0</v>
      </c>
      <c r="J215" s="71">
        <f>J218+J216</f>
        <v>0</v>
      </c>
    </row>
    <row r="216" spans="1:10" ht="94.5">
      <c r="A216" s="46" t="s">
        <v>735</v>
      </c>
      <c r="B216" s="54">
        <v>706</v>
      </c>
      <c r="C216" s="47" t="s">
        <v>159</v>
      </c>
      <c r="D216" s="48" t="s">
        <v>734</v>
      </c>
      <c r="E216" s="47"/>
      <c r="F216" s="71">
        <f>F217</f>
        <v>30.45</v>
      </c>
      <c r="G216" s="71">
        <f>G217</f>
        <v>0</v>
      </c>
      <c r="H216" s="71">
        <f>H217</f>
        <v>30.45</v>
      </c>
      <c r="I216" s="71">
        <f>I217</f>
        <v>0</v>
      </c>
      <c r="J216" s="71">
        <f>J217</f>
        <v>0</v>
      </c>
    </row>
    <row r="217" spans="1:10" ht="15.75">
      <c r="A217" s="46" t="s">
        <v>130</v>
      </c>
      <c r="B217" s="54">
        <v>706</v>
      </c>
      <c r="C217" s="47" t="s">
        <v>159</v>
      </c>
      <c r="D217" s="48" t="s">
        <v>734</v>
      </c>
      <c r="E217" s="47" t="s">
        <v>131</v>
      </c>
      <c r="F217" s="71">
        <v>30.45</v>
      </c>
      <c r="G217" s="71"/>
      <c r="H217" s="71">
        <v>30.45</v>
      </c>
      <c r="I217" s="71"/>
      <c r="J217" s="105"/>
    </row>
    <row r="218" spans="1:10" ht="78.75" hidden="1">
      <c r="A218" s="55" t="s">
        <v>424</v>
      </c>
      <c r="B218" s="54">
        <v>706</v>
      </c>
      <c r="C218" s="56" t="s">
        <v>159</v>
      </c>
      <c r="D218" s="57" t="s">
        <v>426</v>
      </c>
      <c r="E218" s="56"/>
      <c r="F218" s="82">
        <f>F219</f>
        <v>0</v>
      </c>
      <c r="G218" s="82">
        <f>G219</f>
        <v>0</v>
      </c>
      <c r="H218" s="82">
        <f>H219</f>
        <v>0</v>
      </c>
      <c r="I218" s="82">
        <f>I219</f>
        <v>0</v>
      </c>
      <c r="J218" s="105"/>
    </row>
    <row r="219" spans="1:10" ht="31.5" hidden="1">
      <c r="A219" s="46" t="s">
        <v>169</v>
      </c>
      <c r="B219" s="54">
        <v>706</v>
      </c>
      <c r="C219" s="47" t="s">
        <v>159</v>
      </c>
      <c r="D219" s="57" t="s">
        <v>426</v>
      </c>
      <c r="E219" s="47" t="s">
        <v>129</v>
      </c>
      <c r="F219" s="71"/>
      <c r="G219" s="38"/>
      <c r="H219" s="38"/>
      <c r="I219" s="38"/>
      <c r="J219" s="105"/>
    </row>
    <row r="220" spans="1:10" ht="15.75">
      <c r="A220" s="41" t="s">
        <v>100</v>
      </c>
      <c r="B220" s="54">
        <v>706</v>
      </c>
      <c r="C220" s="42" t="s">
        <v>5</v>
      </c>
      <c r="D220" s="43"/>
      <c r="E220" s="42"/>
      <c r="F220" s="70">
        <f>F221+F251+F289+F319+F295</f>
        <v>10037.284459999999</v>
      </c>
      <c r="G220" s="70">
        <f>G221+G251+G289+G319+G295</f>
        <v>2045</v>
      </c>
      <c r="H220" s="70">
        <f>H221+H251+H289+H319+H295</f>
        <v>7992.28446</v>
      </c>
      <c r="I220" s="70">
        <f>I221+I251+I289+I319+I295</f>
        <v>0</v>
      </c>
      <c r="J220" s="70">
        <f>J221+J251+J289+J319+J295</f>
        <v>0</v>
      </c>
    </row>
    <row r="221" spans="1:10" ht="15.75">
      <c r="A221" s="46" t="s">
        <v>10</v>
      </c>
      <c r="B221" s="54">
        <v>706</v>
      </c>
      <c r="C221" s="47" t="s">
        <v>6</v>
      </c>
      <c r="D221" s="48"/>
      <c r="E221" s="47"/>
      <c r="F221" s="71">
        <f>F222</f>
        <v>4304.96</v>
      </c>
      <c r="G221" s="71">
        <f>G222</f>
        <v>400</v>
      </c>
      <c r="H221" s="71">
        <f>H222</f>
        <v>3904.96</v>
      </c>
      <c r="I221" s="71">
        <f>I222</f>
        <v>0</v>
      </c>
      <c r="J221" s="71">
        <f>J222</f>
        <v>0</v>
      </c>
    </row>
    <row r="222" spans="1:10" ht="47.25">
      <c r="A222" s="46" t="s">
        <v>26</v>
      </c>
      <c r="B222" s="54">
        <v>706</v>
      </c>
      <c r="C222" s="47" t="s">
        <v>6</v>
      </c>
      <c r="D222" s="48" t="s">
        <v>368</v>
      </c>
      <c r="E222" s="47"/>
      <c r="F222" s="71">
        <f>F223+F241+F244</f>
        <v>4304.96</v>
      </c>
      <c r="G222" s="71">
        <f>G223+G241+G244</f>
        <v>400</v>
      </c>
      <c r="H222" s="71">
        <f>H223+H241+H244</f>
        <v>3904.96</v>
      </c>
      <c r="I222" s="71">
        <f>I223+I241+I244</f>
        <v>0</v>
      </c>
      <c r="J222" s="71">
        <f>J223+J241+J244</f>
        <v>0</v>
      </c>
    </row>
    <row r="223" spans="1:10" ht="31.5">
      <c r="A223" s="46" t="s">
        <v>201</v>
      </c>
      <c r="B223" s="54">
        <v>706</v>
      </c>
      <c r="C223" s="47" t="s">
        <v>6</v>
      </c>
      <c r="D223" s="48" t="s">
        <v>369</v>
      </c>
      <c r="E223" s="47"/>
      <c r="F223" s="71">
        <f>F224+F226+F229+F233+F235+F237+F231+F239</f>
        <v>2440.505</v>
      </c>
      <c r="G223" s="71">
        <f>G224+G226+G229+G233+G235+G237+G231+G239</f>
        <v>400</v>
      </c>
      <c r="H223" s="71">
        <f>H224+H226+H229+H233+H235+H237+H231+H239</f>
        <v>2875</v>
      </c>
      <c r="I223" s="71">
        <f>I224+I226+I229+I233+I235+I237+I231+I239</f>
        <v>-834.495</v>
      </c>
      <c r="J223" s="71">
        <f>J224+J226+J229+J233+J235+J237+J231+J239</f>
        <v>0</v>
      </c>
    </row>
    <row r="224" spans="1:10" ht="31.5">
      <c r="A224" s="46" t="s">
        <v>759</v>
      </c>
      <c r="B224" s="54">
        <v>706</v>
      </c>
      <c r="C224" s="47" t="s">
        <v>6</v>
      </c>
      <c r="D224" s="48" t="s">
        <v>756</v>
      </c>
      <c r="E224" s="47"/>
      <c r="F224" s="71">
        <f>F225</f>
        <v>-400</v>
      </c>
      <c r="G224" s="71">
        <f>G225</f>
        <v>0</v>
      </c>
      <c r="H224" s="71">
        <f>H225</f>
        <v>0</v>
      </c>
      <c r="I224" s="71">
        <f>I225</f>
        <v>-400</v>
      </c>
      <c r="J224" s="71">
        <f>J225</f>
        <v>0</v>
      </c>
    </row>
    <row r="225" spans="1:10" ht="31.5">
      <c r="A225" s="46" t="s">
        <v>136</v>
      </c>
      <c r="B225" s="54">
        <v>706</v>
      </c>
      <c r="C225" s="47" t="s">
        <v>6</v>
      </c>
      <c r="D225" s="48" t="s">
        <v>756</v>
      </c>
      <c r="E225" s="47" t="s">
        <v>137</v>
      </c>
      <c r="F225" s="71">
        <f>-393.084-6.916</f>
        <v>-400</v>
      </c>
      <c r="G225" s="71"/>
      <c r="H225" s="71"/>
      <c r="I225" s="71">
        <f>-393.084-6.916</f>
        <v>-400</v>
      </c>
      <c r="J225" s="105"/>
    </row>
    <row r="226" spans="1:10" ht="15.75">
      <c r="A226" s="46" t="s">
        <v>185</v>
      </c>
      <c r="B226" s="54">
        <v>706</v>
      </c>
      <c r="C226" s="47" t="s">
        <v>6</v>
      </c>
      <c r="D226" s="48" t="s">
        <v>205</v>
      </c>
      <c r="E226" s="47"/>
      <c r="F226" s="71">
        <f>F228+F227</f>
        <v>406.916</v>
      </c>
      <c r="G226" s="71">
        <f>G228+G227</f>
        <v>400</v>
      </c>
      <c r="H226" s="71">
        <f>H228+H227</f>
        <v>0</v>
      </c>
      <c r="I226" s="71">
        <f>I228+I227</f>
        <v>6.916</v>
      </c>
      <c r="J226" s="71">
        <f>J228+J227</f>
        <v>0</v>
      </c>
    </row>
    <row r="227" spans="1:10" ht="31.5" hidden="1">
      <c r="A227" s="46" t="s">
        <v>169</v>
      </c>
      <c r="B227" s="54">
        <v>706</v>
      </c>
      <c r="C227" s="47" t="s">
        <v>6</v>
      </c>
      <c r="D227" s="48" t="s">
        <v>205</v>
      </c>
      <c r="E227" s="47" t="s">
        <v>129</v>
      </c>
      <c r="F227" s="71"/>
      <c r="G227" s="71"/>
      <c r="H227" s="71"/>
      <c r="I227" s="71"/>
      <c r="J227" s="105"/>
    </row>
    <row r="228" spans="1:10" ht="31.5">
      <c r="A228" s="46" t="s">
        <v>136</v>
      </c>
      <c r="B228" s="54">
        <v>706</v>
      </c>
      <c r="C228" s="47" t="s">
        <v>6</v>
      </c>
      <c r="D228" s="48" t="s">
        <v>205</v>
      </c>
      <c r="E228" s="47" t="s">
        <v>137</v>
      </c>
      <c r="F228" s="71">
        <f>400+6.916</f>
        <v>406.916</v>
      </c>
      <c r="G228" s="38">
        <v>400</v>
      </c>
      <c r="H228" s="38"/>
      <c r="I228" s="38">
        <v>6.916</v>
      </c>
      <c r="J228" s="105"/>
    </row>
    <row r="229" spans="1:10" ht="47.25">
      <c r="A229" s="46" t="s">
        <v>63</v>
      </c>
      <c r="B229" s="54">
        <v>706</v>
      </c>
      <c r="C229" s="47" t="s">
        <v>6</v>
      </c>
      <c r="D229" s="48" t="s">
        <v>206</v>
      </c>
      <c r="E229" s="47"/>
      <c r="F229" s="71">
        <f>F230</f>
        <v>2875</v>
      </c>
      <c r="G229" s="71">
        <f>G230</f>
        <v>0</v>
      </c>
      <c r="H229" s="71">
        <f>H230</f>
        <v>2875</v>
      </c>
      <c r="I229" s="71">
        <f>I230</f>
        <v>0</v>
      </c>
      <c r="J229" s="71">
        <f>J230</f>
        <v>0</v>
      </c>
    </row>
    <row r="230" spans="1:10" ht="31.5">
      <c r="A230" s="46" t="s">
        <v>136</v>
      </c>
      <c r="B230" s="54">
        <v>706</v>
      </c>
      <c r="C230" s="47" t="s">
        <v>6</v>
      </c>
      <c r="D230" s="48" t="s">
        <v>206</v>
      </c>
      <c r="E230" s="47" t="s">
        <v>137</v>
      </c>
      <c r="F230" s="71">
        <v>2875</v>
      </c>
      <c r="G230" s="38"/>
      <c r="H230" s="38">
        <v>2875</v>
      </c>
      <c r="I230" s="38"/>
      <c r="J230" s="105"/>
    </row>
    <row r="231" spans="1:10" ht="47.25" hidden="1">
      <c r="A231" s="46" t="s">
        <v>726</v>
      </c>
      <c r="B231" s="54">
        <v>706</v>
      </c>
      <c r="C231" s="47" t="s">
        <v>6</v>
      </c>
      <c r="D231" s="48" t="s">
        <v>736</v>
      </c>
      <c r="E231" s="47"/>
      <c r="F231" s="71">
        <f>F232</f>
        <v>0</v>
      </c>
      <c r="G231" s="71">
        <f>G232</f>
        <v>0</v>
      </c>
      <c r="H231" s="71">
        <f>H232</f>
        <v>0</v>
      </c>
      <c r="I231" s="71">
        <f>I232</f>
        <v>0</v>
      </c>
      <c r="J231" s="105"/>
    </row>
    <row r="232" spans="1:10" ht="31.5" hidden="1">
      <c r="A232" s="46" t="s">
        <v>136</v>
      </c>
      <c r="B232" s="54">
        <v>706</v>
      </c>
      <c r="C232" s="47" t="s">
        <v>6</v>
      </c>
      <c r="D232" s="48" t="s">
        <v>736</v>
      </c>
      <c r="E232" s="47" t="s">
        <v>137</v>
      </c>
      <c r="F232" s="71"/>
      <c r="G232" s="71"/>
      <c r="H232" s="71"/>
      <c r="I232" s="71"/>
      <c r="J232" s="105"/>
    </row>
    <row r="233" spans="1:10" ht="189" hidden="1">
      <c r="A233" s="46" t="s">
        <v>54</v>
      </c>
      <c r="B233" s="54">
        <v>706</v>
      </c>
      <c r="C233" s="47" t="s">
        <v>6</v>
      </c>
      <c r="D233" s="48" t="s">
        <v>202</v>
      </c>
      <c r="E233" s="47"/>
      <c r="F233" s="71">
        <f>F234</f>
        <v>0</v>
      </c>
      <c r="G233" s="71">
        <f>G234</f>
        <v>0</v>
      </c>
      <c r="H233" s="71">
        <f>H234</f>
        <v>0</v>
      </c>
      <c r="I233" s="71">
        <f>I234</f>
        <v>0</v>
      </c>
      <c r="J233" s="105"/>
    </row>
    <row r="234" spans="1:10" ht="31.5" hidden="1">
      <c r="A234" s="46" t="s">
        <v>136</v>
      </c>
      <c r="B234" s="54">
        <v>706</v>
      </c>
      <c r="C234" s="47" t="s">
        <v>6</v>
      </c>
      <c r="D234" s="48" t="s">
        <v>202</v>
      </c>
      <c r="E234" s="47" t="s">
        <v>137</v>
      </c>
      <c r="F234" s="71"/>
      <c r="G234" s="38"/>
      <c r="H234" s="38"/>
      <c r="I234" s="38"/>
      <c r="J234" s="105"/>
    </row>
    <row r="235" spans="1:10" ht="204.75" hidden="1">
      <c r="A235" s="46" t="s">
        <v>64</v>
      </c>
      <c r="B235" s="54">
        <v>706</v>
      </c>
      <c r="C235" s="47" t="s">
        <v>6</v>
      </c>
      <c r="D235" s="48" t="s">
        <v>203</v>
      </c>
      <c r="E235" s="47"/>
      <c r="F235" s="71">
        <f>F236</f>
        <v>0</v>
      </c>
      <c r="G235" s="71">
        <f>G236</f>
        <v>0</v>
      </c>
      <c r="H235" s="71">
        <f>H236</f>
        <v>0</v>
      </c>
      <c r="I235" s="71">
        <f>I236</f>
        <v>0</v>
      </c>
      <c r="J235" s="105"/>
    </row>
    <row r="236" spans="1:10" ht="31.5" hidden="1">
      <c r="A236" s="46" t="s">
        <v>136</v>
      </c>
      <c r="B236" s="54">
        <v>706</v>
      </c>
      <c r="C236" s="47" t="s">
        <v>6</v>
      </c>
      <c r="D236" s="48" t="s">
        <v>203</v>
      </c>
      <c r="E236" s="47" t="s">
        <v>137</v>
      </c>
      <c r="F236" s="71"/>
      <c r="G236" s="38"/>
      <c r="H236" s="38"/>
      <c r="I236" s="38"/>
      <c r="J236" s="105"/>
    </row>
    <row r="237" spans="1:10" ht="220.5" hidden="1">
      <c r="A237" s="46" t="s">
        <v>161</v>
      </c>
      <c r="B237" s="54">
        <v>706</v>
      </c>
      <c r="C237" s="47" t="s">
        <v>6</v>
      </c>
      <c r="D237" s="48" t="s">
        <v>204</v>
      </c>
      <c r="E237" s="47"/>
      <c r="F237" s="71">
        <f>F238</f>
        <v>0</v>
      </c>
      <c r="G237" s="71">
        <f>G238</f>
        <v>0</v>
      </c>
      <c r="H237" s="71">
        <f>H238</f>
        <v>0</v>
      </c>
      <c r="I237" s="71">
        <f>I238</f>
        <v>0</v>
      </c>
      <c r="J237" s="105"/>
    </row>
    <row r="238" spans="1:10" ht="31.5" hidden="1">
      <c r="A238" s="46" t="s">
        <v>136</v>
      </c>
      <c r="B238" s="54">
        <v>706</v>
      </c>
      <c r="C238" s="47" t="s">
        <v>6</v>
      </c>
      <c r="D238" s="48" t="s">
        <v>204</v>
      </c>
      <c r="E238" s="47" t="s">
        <v>137</v>
      </c>
      <c r="F238" s="71"/>
      <c r="G238" s="38"/>
      <c r="H238" s="38"/>
      <c r="I238" s="38"/>
      <c r="J238" s="105"/>
    </row>
    <row r="239" spans="1:10" ht="47.25">
      <c r="A239" s="46" t="s">
        <v>781</v>
      </c>
      <c r="B239" s="54">
        <v>706</v>
      </c>
      <c r="C239" s="47" t="s">
        <v>6</v>
      </c>
      <c r="D239" s="48" t="s">
        <v>772</v>
      </c>
      <c r="E239" s="47"/>
      <c r="F239" s="71">
        <f>F240</f>
        <v>-441.411</v>
      </c>
      <c r="G239" s="71">
        <f>G240</f>
        <v>0</v>
      </c>
      <c r="H239" s="71">
        <f>H240</f>
        <v>0</v>
      </c>
      <c r="I239" s="71">
        <f>I240</f>
        <v>-441.411</v>
      </c>
      <c r="J239" s="71">
        <f>J240</f>
        <v>0</v>
      </c>
    </row>
    <row r="240" spans="1:10" ht="31.5">
      <c r="A240" s="46" t="s">
        <v>136</v>
      </c>
      <c r="B240" s="54">
        <v>706</v>
      </c>
      <c r="C240" s="47" t="s">
        <v>6</v>
      </c>
      <c r="D240" s="48" t="s">
        <v>772</v>
      </c>
      <c r="E240" s="47" t="s">
        <v>137</v>
      </c>
      <c r="F240" s="71">
        <v>-441.411</v>
      </c>
      <c r="G240" s="71"/>
      <c r="H240" s="71"/>
      <c r="I240" s="71">
        <v>-441.411</v>
      </c>
      <c r="J240" s="105"/>
    </row>
    <row r="241" spans="1:10" ht="47.25" hidden="1">
      <c r="A241" s="46" t="s">
        <v>377</v>
      </c>
      <c r="B241" s="54">
        <v>706</v>
      </c>
      <c r="C241" s="47" t="s">
        <v>6</v>
      </c>
      <c r="D241" s="48" t="s">
        <v>225</v>
      </c>
      <c r="E241" s="47"/>
      <c r="F241" s="71">
        <f>F242</f>
        <v>0</v>
      </c>
      <c r="G241" s="71">
        <f aca="true" t="shared" si="23" ref="G241:I242">G242</f>
        <v>0</v>
      </c>
      <c r="H241" s="71">
        <f t="shared" si="23"/>
        <v>0</v>
      </c>
      <c r="I241" s="71">
        <f t="shared" si="23"/>
        <v>0</v>
      </c>
      <c r="J241" s="105"/>
    </row>
    <row r="242" spans="1:10" ht="15.75" hidden="1">
      <c r="A242" s="46" t="s">
        <v>185</v>
      </c>
      <c r="B242" s="54">
        <v>706</v>
      </c>
      <c r="C242" s="47" t="s">
        <v>6</v>
      </c>
      <c r="D242" s="48" t="s">
        <v>419</v>
      </c>
      <c r="E242" s="47"/>
      <c r="F242" s="71">
        <f>F243</f>
        <v>0</v>
      </c>
      <c r="G242" s="71">
        <f t="shared" si="23"/>
        <v>0</v>
      </c>
      <c r="H242" s="71">
        <f t="shared" si="23"/>
        <v>0</v>
      </c>
      <c r="I242" s="71">
        <f t="shared" si="23"/>
        <v>0</v>
      </c>
      <c r="J242" s="105"/>
    </row>
    <row r="243" spans="1:10" ht="31.5" hidden="1">
      <c r="A243" s="46" t="s">
        <v>136</v>
      </c>
      <c r="B243" s="54">
        <v>706</v>
      </c>
      <c r="C243" s="47" t="s">
        <v>6</v>
      </c>
      <c r="D243" s="48" t="s">
        <v>419</v>
      </c>
      <c r="E243" s="47" t="s">
        <v>137</v>
      </c>
      <c r="F243" s="71"/>
      <c r="G243" s="38"/>
      <c r="H243" s="38"/>
      <c r="I243" s="38"/>
      <c r="J243" s="105"/>
    </row>
    <row r="244" spans="1:10" ht="63">
      <c r="A244" s="46" t="s">
        <v>846</v>
      </c>
      <c r="B244" s="54">
        <v>706</v>
      </c>
      <c r="C244" s="47" t="s">
        <v>6</v>
      </c>
      <c r="D244" s="48" t="s">
        <v>844</v>
      </c>
      <c r="E244" s="47"/>
      <c r="F244" s="71">
        <f>F245+F247+F249</f>
        <v>1864.4550000000002</v>
      </c>
      <c r="G244" s="71">
        <f>G245+G247+G249</f>
        <v>0</v>
      </c>
      <c r="H244" s="71">
        <f>H245+H247+H249</f>
        <v>1029.96</v>
      </c>
      <c r="I244" s="71">
        <f>I245+I247+I249</f>
        <v>834.495</v>
      </c>
      <c r="J244" s="71">
        <f>J245+J247+J249</f>
        <v>0</v>
      </c>
    </row>
    <row r="245" spans="1:10" ht="47.25">
      <c r="A245" s="46" t="s">
        <v>847</v>
      </c>
      <c r="B245" s="54">
        <v>706</v>
      </c>
      <c r="C245" s="47" t="s">
        <v>6</v>
      </c>
      <c r="D245" s="48" t="s">
        <v>845</v>
      </c>
      <c r="E245" s="47"/>
      <c r="F245" s="71">
        <f>F246</f>
        <v>1029.96</v>
      </c>
      <c r="G245" s="71">
        <f>G246</f>
        <v>0</v>
      </c>
      <c r="H245" s="71">
        <f>H246</f>
        <v>1029.96</v>
      </c>
      <c r="I245" s="71">
        <f>I246</f>
        <v>0</v>
      </c>
      <c r="J245" s="71">
        <f>J246</f>
        <v>0</v>
      </c>
    </row>
    <row r="246" spans="1:10" ht="31.5">
      <c r="A246" s="46" t="s">
        <v>136</v>
      </c>
      <c r="B246" s="54">
        <v>706</v>
      </c>
      <c r="C246" s="47" t="s">
        <v>6</v>
      </c>
      <c r="D246" s="48" t="s">
        <v>845</v>
      </c>
      <c r="E246" s="47" t="s">
        <v>137</v>
      </c>
      <c r="F246" s="71">
        <v>1029.96</v>
      </c>
      <c r="G246" s="71"/>
      <c r="H246" s="71">
        <v>1029.96</v>
      </c>
      <c r="I246" s="71"/>
      <c r="J246" s="105"/>
    </row>
    <row r="247" spans="1:10" ht="47.25">
      <c r="A247" s="46" t="s">
        <v>781</v>
      </c>
      <c r="B247" s="54">
        <v>706</v>
      </c>
      <c r="C247" s="47" t="s">
        <v>6</v>
      </c>
      <c r="D247" s="48" t="s">
        <v>865</v>
      </c>
      <c r="E247" s="47"/>
      <c r="F247" s="71">
        <f>F248</f>
        <v>441.411</v>
      </c>
      <c r="G247" s="71">
        <f>G248</f>
        <v>0</v>
      </c>
      <c r="H247" s="71">
        <f>H248</f>
        <v>0</v>
      </c>
      <c r="I247" s="71">
        <f>I248</f>
        <v>441.411</v>
      </c>
      <c r="J247" s="71">
        <f>J248</f>
        <v>0</v>
      </c>
    </row>
    <row r="248" spans="1:10" ht="31.5">
      <c r="A248" s="46" t="s">
        <v>136</v>
      </c>
      <c r="B248" s="54">
        <v>706</v>
      </c>
      <c r="C248" s="47" t="s">
        <v>6</v>
      </c>
      <c r="D248" s="48" t="s">
        <v>865</v>
      </c>
      <c r="E248" s="47" t="s">
        <v>137</v>
      </c>
      <c r="F248" s="71">
        <v>441.411</v>
      </c>
      <c r="G248" s="71"/>
      <c r="H248" s="71"/>
      <c r="I248" s="71">
        <v>441.411</v>
      </c>
      <c r="J248" s="105"/>
    </row>
    <row r="249" spans="1:10" ht="47.25">
      <c r="A249" s="46" t="s">
        <v>867</v>
      </c>
      <c r="B249" s="54">
        <v>706</v>
      </c>
      <c r="C249" s="47" t="s">
        <v>6</v>
      </c>
      <c r="D249" s="48" t="s">
        <v>866</v>
      </c>
      <c r="E249" s="47"/>
      <c r="F249" s="71">
        <f>F250</f>
        <v>393.084</v>
      </c>
      <c r="G249" s="71">
        <f>G250</f>
        <v>0</v>
      </c>
      <c r="H249" s="71">
        <f>H250</f>
        <v>0</v>
      </c>
      <c r="I249" s="71">
        <f>I250</f>
        <v>393.084</v>
      </c>
      <c r="J249" s="71">
        <f>J250</f>
        <v>0</v>
      </c>
    </row>
    <row r="250" spans="1:10" ht="31.5">
      <c r="A250" s="46" t="s">
        <v>136</v>
      </c>
      <c r="B250" s="54">
        <v>706</v>
      </c>
      <c r="C250" s="47" t="s">
        <v>6</v>
      </c>
      <c r="D250" s="48" t="s">
        <v>866</v>
      </c>
      <c r="E250" s="47" t="s">
        <v>137</v>
      </c>
      <c r="F250" s="71">
        <v>393.084</v>
      </c>
      <c r="G250" s="71"/>
      <c r="H250" s="71"/>
      <c r="I250" s="71">
        <v>393.084</v>
      </c>
      <c r="J250" s="105"/>
    </row>
    <row r="251" spans="1:10" ht="15.75">
      <c r="A251" s="46" t="s">
        <v>11</v>
      </c>
      <c r="B251" s="54">
        <v>706</v>
      </c>
      <c r="C251" s="47" t="s">
        <v>101</v>
      </c>
      <c r="D251" s="48"/>
      <c r="E251" s="47"/>
      <c r="F251" s="71">
        <f>F252+F281</f>
        <v>4721.32446</v>
      </c>
      <c r="G251" s="71">
        <f>G252+G281</f>
        <v>1195</v>
      </c>
      <c r="H251" s="71">
        <f>H252+H281</f>
        <v>4026.32446</v>
      </c>
      <c r="I251" s="71">
        <f>I252+I281</f>
        <v>-500</v>
      </c>
      <c r="J251" s="71">
        <f>J252+J281</f>
        <v>0</v>
      </c>
    </row>
    <row r="252" spans="1:10" ht="47.25">
      <c r="A252" s="46" t="s">
        <v>26</v>
      </c>
      <c r="B252" s="54">
        <v>706</v>
      </c>
      <c r="C252" s="47" t="s">
        <v>101</v>
      </c>
      <c r="D252" s="48" t="s">
        <v>368</v>
      </c>
      <c r="E252" s="47"/>
      <c r="F252" s="71">
        <f>F253+F268+F271+F278</f>
        <v>4721.32446</v>
      </c>
      <c r="G252" s="71">
        <f>G253+G268+G271+G278</f>
        <v>1195</v>
      </c>
      <c r="H252" s="71">
        <f>H253+H268+H271+H278</f>
        <v>4026.32446</v>
      </c>
      <c r="I252" s="71">
        <f>I253+I268+I271+I278</f>
        <v>-500</v>
      </c>
      <c r="J252" s="71">
        <f>J253+J268+J271+J278</f>
        <v>0</v>
      </c>
    </row>
    <row r="253" spans="1:10" ht="31.5">
      <c r="A253" s="46" t="s">
        <v>207</v>
      </c>
      <c r="B253" s="54">
        <v>706</v>
      </c>
      <c r="C253" s="47" t="s">
        <v>101</v>
      </c>
      <c r="D253" s="48" t="s">
        <v>208</v>
      </c>
      <c r="E253" s="47"/>
      <c r="F253" s="71">
        <f>F254+F256+F260+F262+F264+F258+F266</f>
        <v>7391</v>
      </c>
      <c r="G253" s="71">
        <f>G254+G256+G260+G262+G264+G258+G266</f>
        <v>592</v>
      </c>
      <c r="H253" s="71">
        <f>H254+H256+H260+H262+H264+H258+H266</f>
        <v>3299</v>
      </c>
      <c r="I253" s="71">
        <f>I254+I256+I260+I262+I264+I258+I266</f>
        <v>3500</v>
      </c>
      <c r="J253" s="71">
        <f>J254+J256+J260+J262+J264+J258+J266</f>
        <v>0</v>
      </c>
    </row>
    <row r="254" spans="1:10" ht="31.5">
      <c r="A254" s="46" t="s">
        <v>186</v>
      </c>
      <c r="B254" s="54">
        <v>706</v>
      </c>
      <c r="C254" s="47" t="s">
        <v>101</v>
      </c>
      <c r="D254" s="48" t="s">
        <v>212</v>
      </c>
      <c r="E254" s="47"/>
      <c r="F254" s="71">
        <f>F255</f>
        <v>4045.6</v>
      </c>
      <c r="G254" s="71">
        <f>G255</f>
        <v>592</v>
      </c>
      <c r="H254" s="71">
        <f>H255</f>
        <v>0</v>
      </c>
      <c r="I254" s="71">
        <f>I255</f>
        <v>3453.6</v>
      </c>
      <c r="J254" s="71">
        <f>J255</f>
        <v>0</v>
      </c>
    </row>
    <row r="255" spans="1:10" ht="31.5">
      <c r="A255" s="46" t="s">
        <v>136</v>
      </c>
      <c r="B255" s="54">
        <v>706</v>
      </c>
      <c r="C255" s="47" t="s">
        <v>101</v>
      </c>
      <c r="D255" s="48" t="s">
        <v>212</v>
      </c>
      <c r="E255" s="47" t="s">
        <v>137</v>
      </c>
      <c r="F255" s="71">
        <f>592-46.4+3500</f>
        <v>4045.6</v>
      </c>
      <c r="G255" s="38">
        <v>592</v>
      </c>
      <c r="H255" s="38"/>
      <c r="I255" s="38">
        <f>-46.4+3500</f>
        <v>3453.6</v>
      </c>
      <c r="J255" s="105"/>
    </row>
    <row r="256" spans="1:10" ht="47.25">
      <c r="A256" s="46" t="s">
        <v>63</v>
      </c>
      <c r="B256" s="54">
        <v>706</v>
      </c>
      <c r="C256" s="47" t="s">
        <v>101</v>
      </c>
      <c r="D256" s="48" t="s">
        <v>213</v>
      </c>
      <c r="E256" s="47"/>
      <c r="F256" s="71">
        <f>F257</f>
        <v>3299</v>
      </c>
      <c r="G256" s="71">
        <f>G257</f>
        <v>0</v>
      </c>
      <c r="H256" s="71">
        <f>H257</f>
        <v>3299</v>
      </c>
      <c r="I256" s="71">
        <f>I257</f>
        <v>0</v>
      </c>
      <c r="J256" s="71">
        <f>J257</f>
        <v>0</v>
      </c>
    </row>
    <row r="257" spans="1:10" ht="31.5">
      <c r="A257" s="46" t="s">
        <v>136</v>
      </c>
      <c r="B257" s="54">
        <v>706</v>
      </c>
      <c r="C257" s="47" t="s">
        <v>101</v>
      </c>
      <c r="D257" s="48" t="s">
        <v>213</v>
      </c>
      <c r="E257" s="47" t="s">
        <v>137</v>
      </c>
      <c r="F257" s="71">
        <v>3299</v>
      </c>
      <c r="G257" s="38"/>
      <c r="H257" s="38">
        <v>3299</v>
      </c>
      <c r="I257" s="38"/>
      <c r="J257" s="105"/>
    </row>
    <row r="258" spans="1:10" ht="31.5" hidden="1">
      <c r="A258" s="46" t="s">
        <v>799</v>
      </c>
      <c r="B258" s="54">
        <v>706</v>
      </c>
      <c r="C258" s="47" t="s">
        <v>101</v>
      </c>
      <c r="D258" s="48" t="s">
        <v>808</v>
      </c>
      <c r="E258" s="47"/>
      <c r="F258" s="71">
        <f>F259</f>
        <v>0</v>
      </c>
      <c r="G258" s="71">
        <f>G259</f>
        <v>0</v>
      </c>
      <c r="H258" s="71">
        <f>H259</f>
        <v>0</v>
      </c>
      <c r="I258" s="71">
        <f>I259</f>
        <v>0</v>
      </c>
      <c r="J258" s="105"/>
    </row>
    <row r="259" spans="1:10" ht="31.5" hidden="1">
      <c r="A259" s="46" t="s">
        <v>136</v>
      </c>
      <c r="B259" s="54">
        <v>706</v>
      </c>
      <c r="C259" s="47" t="s">
        <v>101</v>
      </c>
      <c r="D259" s="48" t="s">
        <v>808</v>
      </c>
      <c r="E259" s="47" t="s">
        <v>137</v>
      </c>
      <c r="F259" s="71"/>
      <c r="G259" s="71"/>
      <c r="H259" s="71"/>
      <c r="I259" s="71"/>
      <c r="J259" s="105"/>
    </row>
    <row r="260" spans="1:10" ht="173.25" hidden="1">
      <c r="A260" s="46" t="s">
        <v>65</v>
      </c>
      <c r="B260" s="54">
        <v>706</v>
      </c>
      <c r="C260" s="47" t="s">
        <v>101</v>
      </c>
      <c r="D260" s="48" t="s">
        <v>209</v>
      </c>
      <c r="E260" s="47"/>
      <c r="F260" s="71">
        <f>F261</f>
        <v>0</v>
      </c>
      <c r="G260" s="71">
        <f>G261</f>
        <v>0</v>
      </c>
      <c r="H260" s="71">
        <f>H261</f>
        <v>0</v>
      </c>
      <c r="I260" s="71">
        <f>I261</f>
        <v>0</v>
      </c>
      <c r="J260" s="105"/>
    </row>
    <row r="261" spans="1:10" ht="31.5" hidden="1">
      <c r="A261" s="46" t="s">
        <v>136</v>
      </c>
      <c r="B261" s="54">
        <v>706</v>
      </c>
      <c r="C261" s="47" t="s">
        <v>101</v>
      </c>
      <c r="D261" s="48" t="s">
        <v>209</v>
      </c>
      <c r="E261" s="47" t="s">
        <v>137</v>
      </c>
      <c r="F261" s="71"/>
      <c r="G261" s="38"/>
      <c r="H261" s="38"/>
      <c r="I261" s="38"/>
      <c r="J261" s="105"/>
    </row>
    <row r="262" spans="1:10" ht="173.25" hidden="1">
      <c r="A262" s="46" t="s">
        <v>151</v>
      </c>
      <c r="B262" s="54">
        <v>706</v>
      </c>
      <c r="C262" s="47" t="s">
        <v>101</v>
      </c>
      <c r="D262" s="48" t="s">
        <v>210</v>
      </c>
      <c r="E262" s="47"/>
      <c r="F262" s="71">
        <f>F263</f>
        <v>0</v>
      </c>
      <c r="G262" s="71">
        <f>G263</f>
        <v>0</v>
      </c>
      <c r="H262" s="71">
        <f>H263</f>
        <v>0</v>
      </c>
      <c r="I262" s="71">
        <f>I263</f>
        <v>0</v>
      </c>
      <c r="J262" s="105"/>
    </row>
    <row r="263" spans="1:10" ht="31.5" hidden="1">
      <c r="A263" s="46" t="s">
        <v>136</v>
      </c>
      <c r="B263" s="54">
        <v>706</v>
      </c>
      <c r="C263" s="47" t="s">
        <v>101</v>
      </c>
      <c r="D263" s="48" t="s">
        <v>210</v>
      </c>
      <c r="E263" s="47" t="s">
        <v>137</v>
      </c>
      <c r="F263" s="71"/>
      <c r="G263" s="38"/>
      <c r="H263" s="38"/>
      <c r="I263" s="38"/>
      <c r="J263" s="105"/>
    </row>
    <row r="264" spans="1:10" ht="189" hidden="1">
      <c r="A264" s="46" t="s">
        <v>162</v>
      </c>
      <c r="B264" s="54">
        <v>706</v>
      </c>
      <c r="C264" s="47" t="s">
        <v>101</v>
      </c>
      <c r="D264" s="48" t="s">
        <v>211</v>
      </c>
      <c r="E264" s="47"/>
      <c r="F264" s="71">
        <f>F265</f>
        <v>0</v>
      </c>
      <c r="G264" s="71">
        <f>G265</f>
        <v>0</v>
      </c>
      <c r="H264" s="71">
        <f>H265</f>
        <v>0</v>
      </c>
      <c r="I264" s="71">
        <f>I265</f>
        <v>0</v>
      </c>
      <c r="J264" s="105"/>
    </row>
    <row r="265" spans="1:10" ht="31.5" hidden="1">
      <c r="A265" s="46" t="s">
        <v>136</v>
      </c>
      <c r="B265" s="54">
        <v>706</v>
      </c>
      <c r="C265" s="47" t="s">
        <v>101</v>
      </c>
      <c r="D265" s="48" t="s">
        <v>211</v>
      </c>
      <c r="E265" s="47" t="s">
        <v>137</v>
      </c>
      <c r="F265" s="71"/>
      <c r="G265" s="38"/>
      <c r="H265" s="38"/>
      <c r="I265" s="38"/>
      <c r="J265" s="105"/>
    </row>
    <row r="266" spans="1:10" ht="47.25">
      <c r="A266" s="46" t="s">
        <v>869</v>
      </c>
      <c r="B266" s="54">
        <v>706</v>
      </c>
      <c r="C266" s="47" t="s">
        <v>101</v>
      </c>
      <c r="D266" s="48" t="s">
        <v>868</v>
      </c>
      <c r="E266" s="47"/>
      <c r="F266" s="71">
        <f>F267</f>
        <v>46.4</v>
      </c>
      <c r="G266" s="71">
        <f>G267</f>
        <v>0</v>
      </c>
      <c r="H266" s="71">
        <f>H267</f>
        <v>0</v>
      </c>
      <c r="I266" s="71">
        <f>I267</f>
        <v>46.4</v>
      </c>
      <c r="J266" s="71">
        <f>J267</f>
        <v>0</v>
      </c>
    </row>
    <row r="267" spans="1:10" ht="31.5">
      <c r="A267" s="46" t="s">
        <v>136</v>
      </c>
      <c r="B267" s="54">
        <v>706</v>
      </c>
      <c r="C267" s="47" t="s">
        <v>101</v>
      </c>
      <c r="D267" s="48" t="s">
        <v>868</v>
      </c>
      <c r="E267" s="47" t="s">
        <v>137</v>
      </c>
      <c r="F267" s="71">
        <v>46.4</v>
      </c>
      <c r="G267" s="71"/>
      <c r="H267" s="71"/>
      <c r="I267" s="71">
        <v>46.4</v>
      </c>
      <c r="J267" s="105"/>
    </row>
    <row r="268" spans="1:10" ht="31.5">
      <c r="A268" s="46" t="s">
        <v>214</v>
      </c>
      <c r="B268" s="54">
        <v>706</v>
      </c>
      <c r="C268" s="47" t="s">
        <v>101</v>
      </c>
      <c r="D268" s="48" t="s">
        <v>215</v>
      </c>
      <c r="E268" s="47"/>
      <c r="F268" s="71">
        <f>F269</f>
        <v>603</v>
      </c>
      <c r="G268" s="71">
        <f aca="true" t="shared" si="24" ref="G268:J269">G269</f>
        <v>603</v>
      </c>
      <c r="H268" s="71">
        <f t="shared" si="24"/>
        <v>0</v>
      </c>
      <c r="I268" s="71">
        <f t="shared" si="24"/>
        <v>0</v>
      </c>
      <c r="J268" s="71">
        <f t="shared" si="24"/>
        <v>0</v>
      </c>
    </row>
    <row r="269" spans="1:10" ht="15.75">
      <c r="A269" s="46" t="s">
        <v>187</v>
      </c>
      <c r="B269" s="54">
        <v>706</v>
      </c>
      <c r="C269" s="47" t="s">
        <v>101</v>
      </c>
      <c r="D269" s="48" t="s">
        <v>216</v>
      </c>
      <c r="E269" s="47"/>
      <c r="F269" s="71">
        <f>F270</f>
        <v>603</v>
      </c>
      <c r="G269" s="71">
        <f t="shared" si="24"/>
        <v>603</v>
      </c>
      <c r="H269" s="71">
        <f t="shared" si="24"/>
        <v>0</v>
      </c>
      <c r="I269" s="71">
        <f t="shared" si="24"/>
        <v>0</v>
      </c>
      <c r="J269" s="71">
        <f t="shared" si="24"/>
        <v>0</v>
      </c>
    </row>
    <row r="270" spans="1:10" ht="31.5">
      <c r="A270" s="46" t="s">
        <v>136</v>
      </c>
      <c r="B270" s="54">
        <v>706</v>
      </c>
      <c r="C270" s="47" t="s">
        <v>101</v>
      </c>
      <c r="D270" s="48" t="s">
        <v>216</v>
      </c>
      <c r="E270" s="47" t="s">
        <v>137</v>
      </c>
      <c r="F270" s="71">
        <f>500+103</f>
        <v>603</v>
      </c>
      <c r="G270" s="38">
        <f>500+103</f>
        <v>603</v>
      </c>
      <c r="H270" s="38"/>
      <c r="I270" s="38"/>
      <c r="J270" s="105"/>
    </row>
    <row r="271" spans="1:10" ht="47.25">
      <c r="A271" s="46" t="s">
        <v>217</v>
      </c>
      <c r="B271" s="54">
        <v>706</v>
      </c>
      <c r="C271" s="47" t="s">
        <v>101</v>
      </c>
      <c r="D271" s="48" t="s">
        <v>225</v>
      </c>
      <c r="E271" s="47"/>
      <c r="F271" s="71">
        <f>F274+F272+F276</f>
        <v>-3622.67554</v>
      </c>
      <c r="G271" s="71">
        <f>G274+G272+G276</f>
        <v>0</v>
      </c>
      <c r="H271" s="71">
        <f>H274+H272+H276</f>
        <v>377.32446</v>
      </c>
      <c r="I271" s="71">
        <f>I274+I272+I276</f>
        <v>-4000</v>
      </c>
      <c r="J271" s="71">
        <f>J274+J272+J276</f>
        <v>0</v>
      </c>
    </row>
    <row r="272" spans="1:10" ht="15.75">
      <c r="A272" s="46" t="s">
        <v>185</v>
      </c>
      <c r="B272" s="54">
        <v>706</v>
      </c>
      <c r="C272" s="47" t="s">
        <v>101</v>
      </c>
      <c r="D272" s="48" t="s">
        <v>420</v>
      </c>
      <c r="E272" s="47"/>
      <c r="F272" s="71">
        <f>F273</f>
        <v>-4000</v>
      </c>
      <c r="G272" s="71">
        <f>G273</f>
        <v>0</v>
      </c>
      <c r="H272" s="71">
        <f>H273</f>
        <v>0</v>
      </c>
      <c r="I272" s="71">
        <f>I273</f>
        <v>-4000</v>
      </c>
      <c r="J272" s="71">
        <f>J273</f>
        <v>0</v>
      </c>
    </row>
    <row r="273" spans="1:10" ht="31.5">
      <c r="A273" s="46" t="s">
        <v>136</v>
      </c>
      <c r="B273" s="54">
        <v>706</v>
      </c>
      <c r="C273" s="47" t="s">
        <v>101</v>
      </c>
      <c r="D273" s="48" t="s">
        <v>420</v>
      </c>
      <c r="E273" s="47" t="s">
        <v>137</v>
      </c>
      <c r="F273" s="71">
        <v>-4000</v>
      </c>
      <c r="G273" s="38"/>
      <c r="H273" s="38"/>
      <c r="I273" s="38">
        <v>-4000</v>
      </c>
      <c r="J273" s="105"/>
    </row>
    <row r="274" spans="1:10" ht="141.75" hidden="1">
      <c r="A274" s="46" t="s">
        <v>188</v>
      </c>
      <c r="B274" s="54">
        <v>706</v>
      </c>
      <c r="C274" s="47" t="s">
        <v>101</v>
      </c>
      <c r="D274" s="48" t="s">
        <v>359</v>
      </c>
      <c r="E274" s="47"/>
      <c r="F274" s="71">
        <f>F275</f>
        <v>0</v>
      </c>
      <c r="G274" s="71">
        <f>G275</f>
        <v>0</v>
      </c>
      <c r="H274" s="71">
        <f>H275</f>
        <v>0</v>
      </c>
      <c r="I274" s="71">
        <f>I275</f>
        <v>0</v>
      </c>
      <c r="J274" s="105"/>
    </row>
    <row r="275" spans="1:10" ht="15.75" hidden="1">
      <c r="A275" s="46" t="s">
        <v>141</v>
      </c>
      <c r="B275" s="54">
        <v>706</v>
      </c>
      <c r="C275" s="47" t="s">
        <v>101</v>
      </c>
      <c r="D275" s="48" t="s">
        <v>359</v>
      </c>
      <c r="E275" s="47" t="s">
        <v>140</v>
      </c>
      <c r="F275" s="71"/>
      <c r="G275" s="38"/>
      <c r="H275" s="38"/>
      <c r="I275" s="38"/>
      <c r="J275" s="105"/>
    </row>
    <row r="276" spans="1:10" ht="47.25">
      <c r="A276" s="46" t="s">
        <v>849</v>
      </c>
      <c r="B276" s="54">
        <v>706</v>
      </c>
      <c r="C276" s="47" t="s">
        <v>101</v>
      </c>
      <c r="D276" s="48" t="s">
        <v>848</v>
      </c>
      <c r="E276" s="47"/>
      <c r="F276" s="71">
        <f>F277</f>
        <v>377.32446</v>
      </c>
      <c r="G276" s="71">
        <f>G277</f>
        <v>0</v>
      </c>
      <c r="H276" s="71">
        <f>H277</f>
        <v>377.32446</v>
      </c>
      <c r="I276" s="71">
        <f>I277</f>
        <v>0</v>
      </c>
      <c r="J276" s="71">
        <f>J277</f>
        <v>0</v>
      </c>
    </row>
    <row r="277" spans="1:10" ht="31.5">
      <c r="A277" s="46" t="s">
        <v>136</v>
      </c>
      <c r="B277" s="54">
        <v>706</v>
      </c>
      <c r="C277" s="47" t="s">
        <v>101</v>
      </c>
      <c r="D277" s="48" t="s">
        <v>848</v>
      </c>
      <c r="E277" s="47" t="s">
        <v>137</v>
      </c>
      <c r="F277" s="71">
        <v>377.32446</v>
      </c>
      <c r="G277" s="71"/>
      <c r="H277" s="71">
        <v>377.32446</v>
      </c>
      <c r="I277" s="71"/>
      <c r="J277" s="105"/>
    </row>
    <row r="278" spans="1:10" ht="63">
      <c r="A278" s="46" t="s">
        <v>846</v>
      </c>
      <c r="B278" s="54">
        <v>706</v>
      </c>
      <c r="C278" s="47" t="s">
        <v>101</v>
      </c>
      <c r="D278" s="48" t="s">
        <v>844</v>
      </c>
      <c r="E278" s="47"/>
      <c r="F278" s="71">
        <f aca="true" t="shared" si="25" ref="F278:J279">F279</f>
        <v>350</v>
      </c>
      <c r="G278" s="71">
        <f t="shared" si="25"/>
        <v>0</v>
      </c>
      <c r="H278" s="71">
        <f t="shared" si="25"/>
        <v>350</v>
      </c>
      <c r="I278" s="71">
        <f t="shared" si="25"/>
        <v>0</v>
      </c>
      <c r="J278" s="71">
        <f t="shared" si="25"/>
        <v>0</v>
      </c>
    </row>
    <row r="279" spans="1:10" ht="47.25">
      <c r="A279" s="46" t="s">
        <v>847</v>
      </c>
      <c r="B279" s="54">
        <v>706</v>
      </c>
      <c r="C279" s="47" t="s">
        <v>101</v>
      </c>
      <c r="D279" s="48" t="s">
        <v>845</v>
      </c>
      <c r="E279" s="47"/>
      <c r="F279" s="71">
        <f t="shared" si="25"/>
        <v>350</v>
      </c>
      <c r="G279" s="71">
        <f t="shared" si="25"/>
        <v>0</v>
      </c>
      <c r="H279" s="71">
        <f t="shared" si="25"/>
        <v>350</v>
      </c>
      <c r="I279" s="71">
        <f t="shared" si="25"/>
        <v>0</v>
      </c>
      <c r="J279" s="71">
        <f t="shared" si="25"/>
        <v>0</v>
      </c>
    </row>
    <row r="280" spans="1:10" ht="31.5">
      <c r="A280" s="46" t="s">
        <v>136</v>
      </c>
      <c r="B280" s="54">
        <v>706</v>
      </c>
      <c r="C280" s="47" t="s">
        <v>101</v>
      </c>
      <c r="D280" s="48" t="s">
        <v>845</v>
      </c>
      <c r="E280" s="47" t="s">
        <v>137</v>
      </c>
      <c r="F280" s="71">
        <v>350</v>
      </c>
      <c r="G280" s="71"/>
      <c r="H280" s="71">
        <v>350</v>
      </c>
      <c r="I280" s="71"/>
      <c r="J280" s="105"/>
    </row>
    <row r="281" spans="1:10" ht="31.5" hidden="1">
      <c r="A281" s="46" t="s">
        <v>69</v>
      </c>
      <c r="B281" s="54">
        <v>706</v>
      </c>
      <c r="C281" s="47" t="s">
        <v>101</v>
      </c>
      <c r="D281" s="48" t="s">
        <v>254</v>
      </c>
      <c r="E281" s="47"/>
      <c r="F281" s="71">
        <f>F282</f>
        <v>0</v>
      </c>
      <c r="G281" s="71">
        <f aca="true" t="shared" si="26" ref="G281:I283">G282</f>
        <v>0</v>
      </c>
      <c r="H281" s="71">
        <f t="shared" si="26"/>
        <v>0</v>
      </c>
      <c r="I281" s="71">
        <f t="shared" si="26"/>
        <v>0</v>
      </c>
      <c r="J281" s="105"/>
    </row>
    <row r="282" spans="1:10" ht="31.5" hidden="1">
      <c r="A282" s="46" t="s">
        <v>260</v>
      </c>
      <c r="B282" s="54">
        <v>706</v>
      </c>
      <c r="C282" s="47" t="s">
        <v>101</v>
      </c>
      <c r="D282" s="48" t="s">
        <v>262</v>
      </c>
      <c r="E282" s="47"/>
      <c r="F282" s="71">
        <f>F283+F287+F285</f>
        <v>0</v>
      </c>
      <c r="G282" s="71">
        <f>G283+G287+G285</f>
        <v>0</v>
      </c>
      <c r="H282" s="71">
        <f>H283+H287+H285</f>
        <v>0</v>
      </c>
      <c r="I282" s="71">
        <f>I283+I287+I285</f>
        <v>0</v>
      </c>
      <c r="J282" s="105"/>
    </row>
    <row r="283" spans="1:10" ht="15.75" hidden="1">
      <c r="A283" s="46" t="s">
        <v>187</v>
      </c>
      <c r="B283" s="54">
        <v>706</v>
      </c>
      <c r="C283" s="47" t="s">
        <v>101</v>
      </c>
      <c r="D283" s="48" t="s">
        <v>263</v>
      </c>
      <c r="E283" s="47"/>
      <c r="F283" s="71">
        <f>F284</f>
        <v>0</v>
      </c>
      <c r="G283" s="71">
        <f t="shared" si="26"/>
        <v>0</v>
      </c>
      <c r="H283" s="71">
        <f t="shared" si="26"/>
        <v>0</v>
      </c>
      <c r="I283" s="71">
        <f t="shared" si="26"/>
        <v>0</v>
      </c>
      <c r="J283" s="105"/>
    </row>
    <row r="284" spans="1:10" ht="31.5" hidden="1">
      <c r="A284" s="46" t="s">
        <v>136</v>
      </c>
      <c r="B284" s="54">
        <v>706</v>
      </c>
      <c r="C284" s="47" t="s">
        <v>101</v>
      </c>
      <c r="D284" s="48" t="s">
        <v>263</v>
      </c>
      <c r="E284" s="47" t="s">
        <v>137</v>
      </c>
      <c r="F284" s="71"/>
      <c r="G284" s="38"/>
      <c r="H284" s="38"/>
      <c r="I284" s="38"/>
      <c r="J284" s="105"/>
    </row>
    <row r="285" spans="1:10" ht="31.5" hidden="1">
      <c r="A285" s="46" t="s">
        <v>801</v>
      </c>
      <c r="B285" s="54">
        <v>706</v>
      </c>
      <c r="C285" s="47" t="s">
        <v>101</v>
      </c>
      <c r="D285" s="48" t="s">
        <v>809</v>
      </c>
      <c r="E285" s="47"/>
      <c r="F285" s="71">
        <f>F286</f>
        <v>0</v>
      </c>
      <c r="G285" s="71">
        <f>G286</f>
        <v>0</v>
      </c>
      <c r="H285" s="71">
        <f>H286</f>
        <v>0</v>
      </c>
      <c r="I285" s="71">
        <f>I286</f>
        <v>0</v>
      </c>
      <c r="J285" s="105"/>
    </row>
    <row r="286" spans="1:10" ht="31.5" hidden="1">
      <c r="A286" s="46" t="s">
        <v>136</v>
      </c>
      <c r="B286" s="54">
        <v>706</v>
      </c>
      <c r="C286" s="47" t="s">
        <v>101</v>
      </c>
      <c r="D286" s="48" t="s">
        <v>809</v>
      </c>
      <c r="E286" s="47" t="s">
        <v>137</v>
      </c>
      <c r="F286" s="71"/>
      <c r="G286" s="71"/>
      <c r="H286" s="71"/>
      <c r="I286" s="71"/>
      <c r="J286" s="105"/>
    </row>
    <row r="287" spans="1:10" ht="31.5" hidden="1">
      <c r="A287" s="46" t="s">
        <v>721</v>
      </c>
      <c r="B287" s="54">
        <v>706</v>
      </c>
      <c r="C287" s="47" t="s">
        <v>101</v>
      </c>
      <c r="D287" s="48" t="s">
        <v>717</v>
      </c>
      <c r="E287" s="47"/>
      <c r="F287" s="71">
        <f>F288</f>
        <v>0</v>
      </c>
      <c r="G287" s="71">
        <f>G288</f>
        <v>0</v>
      </c>
      <c r="H287" s="71">
        <f>H288</f>
        <v>0</v>
      </c>
      <c r="I287" s="71">
        <f>I288</f>
        <v>0</v>
      </c>
      <c r="J287" s="105"/>
    </row>
    <row r="288" spans="1:10" ht="31.5" hidden="1">
      <c r="A288" s="46" t="s">
        <v>136</v>
      </c>
      <c r="B288" s="54">
        <v>706</v>
      </c>
      <c r="C288" s="47" t="s">
        <v>101</v>
      </c>
      <c r="D288" s="48" t="s">
        <v>717</v>
      </c>
      <c r="E288" s="47" t="s">
        <v>137</v>
      </c>
      <c r="F288" s="71"/>
      <c r="G288" s="71"/>
      <c r="H288" s="71"/>
      <c r="I288" s="71"/>
      <c r="J288" s="105"/>
    </row>
    <row r="289" spans="1:10" ht="31.5" hidden="1">
      <c r="A289" s="46" t="s">
        <v>150</v>
      </c>
      <c r="B289" s="54">
        <v>706</v>
      </c>
      <c r="C289" s="47" t="s">
        <v>7</v>
      </c>
      <c r="D289" s="48"/>
      <c r="E289" s="47"/>
      <c r="F289" s="71">
        <f>F292</f>
        <v>0</v>
      </c>
      <c r="G289" s="71">
        <f>G292</f>
        <v>0</v>
      </c>
      <c r="H289" s="71">
        <f>H292</f>
        <v>0</v>
      </c>
      <c r="I289" s="71">
        <f>I292</f>
        <v>0</v>
      </c>
      <c r="J289" s="105"/>
    </row>
    <row r="290" spans="1:10" ht="47.25" hidden="1">
      <c r="A290" s="46" t="s">
        <v>26</v>
      </c>
      <c r="B290" s="54">
        <v>706</v>
      </c>
      <c r="C290" s="47" t="s">
        <v>7</v>
      </c>
      <c r="D290" s="48" t="s">
        <v>368</v>
      </c>
      <c r="E290" s="47"/>
      <c r="F290" s="71">
        <f>F292</f>
        <v>0</v>
      </c>
      <c r="G290" s="71">
        <f>G292</f>
        <v>0</v>
      </c>
      <c r="H290" s="71">
        <f>H292</f>
        <v>0</v>
      </c>
      <c r="I290" s="71">
        <f>I292</f>
        <v>0</v>
      </c>
      <c r="J290" s="105"/>
    </row>
    <row r="291" spans="1:10" ht="31.5" hidden="1">
      <c r="A291" s="46" t="s">
        <v>335</v>
      </c>
      <c r="B291" s="54">
        <v>706</v>
      </c>
      <c r="C291" s="47" t="s">
        <v>7</v>
      </c>
      <c r="D291" s="48" t="s">
        <v>222</v>
      </c>
      <c r="E291" s="47"/>
      <c r="F291" s="71">
        <f>F292</f>
        <v>0</v>
      </c>
      <c r="G291" s="71">
        <f>G292</f>
        <v>0</v>
      </c>
      <c r="H291" s="71">
        <f>H292</f>
        <v>0</v>
      </c>
      <c r="I291" s="71">
        <f>I292</f>
        <v>0</v>
      </c>
      <c r="J291" s="105"/>
    </row>
    <row r="292" spans="1:10" ht="15.75" hidden="1">
      <c r="A292" s="46" t="s">
        <v>145</v>
      </c>
      <c r="B292" s="54">
        <v>706</v>
      </c>
      <c r="C292" s="47" t="s">
        <v>7</v>
      </c>
      <c r="D292" s="48" t="s">
        <v>354</v>
      </c>
      <c r="E292" s="47"/>
      <c r="F292" s="71">
        <f>F293+F294</f>
        <v>0</v>
      </c>
      <c r="G292" s="71">
        <f>G293+G294</f>
        <v>0</v>
      </c>
      <c r="H292" s="71">
        <f>H293+H294</f>
        <v>0</v>
      </c>
      <c r="I292" s="71">
        <f>I293+I294</f>
        <v>0</v>
      </c>
      <c r="J292" s="105"/>
    </row>
    <row r="293" spans="1:10" ht="63" hidden="1">
      <c r="A293" s="46" t="s">
        <v>127</v>
      </c>
      <c r="B293" s="54">
        <v>706</v>
      </c>
      <c r="C293" s="47" t="s">
        <v>7</v>
      </c>
      <c r="D293" s="48" t="s">
        <v>354</v>
      </c>
      <c r="E293" s="47" t="s">
        <v>128</v>
      </c>
      <c r="F293" s="71"/>
      <c r="G293" s="38"/>
      <c r="H293" s="38"/>
      <c r="I293" s="38"/>
      <c r="J293" s="105"/>
    </row>
    <row r="294" spans="1:10" ht="31.5" hidden="1">
      <c r="A294" s="46" t="s">
        <v>169</v>
      </c>
      <c r="B294" s="54">
        <v>706</v>
      </c>
      <c r="C294" s="47" t="s">
        <v>7</v>
      </c>
      <c r="D294" s="48" t="s">
        <v>354</v>
      </c>
      <c r="E294" s="47" t="s">
        <v>129</v>
      </c>
      <c r="F294" s="71"/>
      <c r="G294" s="38"/>
      <c r="H294" s="38"/>
      <c r="I294" s="38"/>
      <c r="J294" s="105"/>
    </row>
    <row r="295" spans="1:10" ht="15.75" hidden="1">
      <c r="A295" s="46" t="s">
        <v>109</v>
      </c>
      <c r="B295" s="54">
        <v>706</v>
      </c>
      <c r="C295" s="47" t="s">
        <v>102</v>
      </c>
      <c r="D295" s="48"/>
      <c r="E295" s="47"/>
      <c r="F295" s="71">
        <f>F296+F309+F315</f>
        <v>61</v>
      </c>
      <c r="G295" s="71">
        <f>G296+G309+G315</f>
        <v>0</v>
      </c>
      <c r="H295" s="71">
        <f>H296+H309+H315</f>
        <v>61</v>
      </c>
      <c r="I295" s="71">
        <f>I296+I309+I315</f>
        <v>0</v>
      </c>
      <c r="J295" s="105"/>
    </row>
    <row r="296" spans="1:10" ht="47.25" hidden="1">
      <c r="A296" s="46" t="s">
        <v>26</v>
      </c>
      <c r="B296" s="54">
        <v>706</v>
      </c>
      <c r="C296" s="47" t="s">
        <v>102</v>
      </c>
      <c r="D296" s="48" t="s">
        <v>368</v>
      </c>
      <c r="E296" s="47"/>
      <c r="F296" s="71">
        <f>F297</f>
        <v>0</v>
      </c>
      <c r="G296" s="71">
        <f>G297</f>
        <v>0</v>
      </c>
      <c r="H296" s="71">
        <f>H297</f>
        <v>0</v>
      </c>
      <c r="I296" s="71">
        <f>I297</f>
        <v>0</v>
      </c>
      <c r="J296" s="105"/>
    </row>
    <row r="297" spans="1:10" ht="31.5" hidden="1">
      <c r="A297" s="46" t="s">
        <v>221</v>
      </c>
      <c r="B297" s="54">
        <v>706</v>
      </c>
      <c r="C297" s="47" t="s">
        <v>102</v>
      </c>
      <c r="D297" s="48" t="s">
        <v>218</v>
      </c>
      <c r="E297" s="47"/>
      <c r="F297" s="71">
        <f>F298+F304+F307</f>
        <v>0</v>
      </c>
      <c r="G297" s="71">
        <f>G298+G304+G307</f>
        <v>0</v>
      </c>
      <c r="H297" s="71">
        <f>H298+H304+H307</f>
        <v>0</v>
      </c>
      <c r="I297" s="71">
        <f>I298+I304+I307</f>
        <v>0</v>
      </c>
      <c r="J297" s="105"/>
    </row>
    <row r="298" spans="1:10" ht="15.75" hidden="1">
      <c r="A298" s="46" t="s">
        <v>43</v>
      </c>
      <c r="B298" s="54">
        <v>706</v>
      </c>
      <c r="C298" s="47" t="s">
        <v>102</v>
      </c>
      <c r="D298" s="48" t="s">
        <v>350</v>
      </c>
      <c r="E298" s="47"/>
      <c r="F298" s="71">
        <f>F300+F299</f>
        <v>0</v>
      </c>
      <c r="G298" s="71">
        <f>G300+G299</f>
        <v>0</v>
      </c>
      <c r="H298" s="71">
        <f>H300+H299</f>
        <v>0</v>
      </c>
      <c r="I298" s="71">
        <f>I300+I299</f>
        <v>0</v>
      </c>
      <c r="J298" s="105"/>
    </row>
    <row r="299" spans="1:10" ht="15.75" hidden="1">
      <c r="A299" s="46" t="s">
        <v>141</v>
      </c>
      <c r="B299" s="54">
        <v>706</v>
      </c>
      <c r="C299" s="47" t="s">
        <v>102</v>
      </c>
      <c r="D299" s="48" t="s">
        <v>350</v>
      </c>
      <c r="E299" s="47" t="s">
        <v>140</v>
      </c>
      <c r="F299" s="71"/>
      <c r="G299" s="71"/>
      <c r="H299" s="71"/>
      <c r="I299" s="71"/>
      <c r="J299" s="105"/>
    </row>
    <row r="300" spans="1:10" ht="31.5" hidden="1">
      <c r="A300" s="46" t="s">
        <v>136</v>
      </c>
      <c r="B300" s="54">
        <v>706</v>
      </c>
      <c r="C300" s="47" t="s">
        <v>102</v>
      </c>
      <c r="D300" s="48" t="s">
        <v>350</v>
      </c>
      <c r="E300" s="47" t="s">
        <v>137</v>
      </c>
      <c r="F300" s="71"/>
      <c r="G300" s="38"/>
      <c r="H300" s="38"/>
      <c r="I300" s="38"/>
      <c r="J300" s="105"/>
    </row>
    <row r="301" spans="1:10" ht="15.75" hidden="1">
      <c r="A301" s="46" t="s">
        <v>818</v>
      </c>
      <c r="B301" s="54">
        <v>706</v>
      </c>
      <c r="C301" s="47" t="s">
        <v>102</v>
      </c>
      <c r="D301" s="48" t="s">
        <v>817</v>
      </c>
      <c r="E301" s="47"/>
      <c r="F301" s="71">
        <f>F302+F303</f>
        <v>0</v>
      </c>
      <c r="G301" s="71">
        <f>G302+G303</f>
        <v>0</v>
      </c>
      <c r="H301" s="71">
        <f>H302+H303</f>
        <v>0</v>
      </c>
      <c r="I301" s="71">
        <f>I302+I303</f>
        <v>0</v>
      </c>
      <c r="J301" s="105"/>
    </row>
    <row r="302" spans="1:10" ht="31.5" hidden="1">
      <c r="A302" s="46" t="s">
        <v>178</v>
      </c>
      <c r="B302" s="54">
        <v>706</v>
      </c>
      <c r="C302" s="47" t="s">
        <v>102</v>
      </c>
      <c r="D302" s="48" t="s">
        <v>817</v>
      </c>
      <c r="E302" s="47" t="s">
        <v>144</v>
      </c>
      <c r="F302" s="71"/>
      <c r="G302" s="71"/>
      <c r="H302" s="71"/>
      <c r="I302" s="71"/>
      <c r="J302" s="105"/>
    </row>
    <row r="303" spans="1:10" ht="31.5" hidden="1">
      <c r="A303" s="46" t="s">
        <v>136</v>
      </c>
      <c r="B303" s="54">
        <v>706</v>
      </c>
      <c r="C303" s="47" t="s">
        <v>102</v>
      </c>
      <c r="D303" s="48" t="s">
        <v>817</v>
      </c>
      <c r="E303" s="47" t="s">
        <v>137</v>
      </c>
      <c r="F303" s="71"/>
      <c r="G303" s="71"/>
      <c r="H303" s="71"/>
      <c r="I303" s="71"/>
      <c r="J303" s="105"/>
    </row>
    <row r="304" spans="1:10" ht="47.25" hidden="1">
      <c r="A304" s="46" t="s">
        <v>189</v>
      </c>
      <c r="B304" s="54">
        <v>706</v>
      </c>
      <c r="C304" s="47" t="s">
        <v>102</v>
      </c>
      <c r="D304" s="48" t="s">
        <v>351</v>
      </c>
      <c r="E304" s="47"/>
      <c r="F304" s="71">
        <f>F306+F305</f>
        <v>0</v>
      </c>
      <c r="G304" s="71">
        <f>G306+G305</f>
        <v>0</v>
      </c>
      <c r="H304" s="71">
        <f>H306+H305</f>
        <v>0</v>
      </c>
      <c r="I304" s="71">
        <f>I306+I305</f>
        <v>0</v>
      </c>
      <c r="J304" s="105"/>
    </row>
    <row r="305" spans="1:10" ht="15.75" hidden="1">
      <c r="A305" s="46" t="s">
        <v>141</v>
      </c>
      <c r="B305" s="54">
        <v>706</v>
      </c>
      <c r="C305" s="47" t="s">
        <v>102</v>
      </c>
      <c r="D305" s="48" t="s">
        <v>351</v>
      </c>
      <c r="E305" s="47" t="s">
        <v>140</v>
      </c>
      <c r="F305" s="71"/>
      <c r="G305" s="71"/>
      <c r="H305" s="71"/>
      <c r="I305" s="71"/>
      <c r="J305" s="105"/>
    </row>
    <row r="306" spans="1:10" ht="31.5" hidden="1">
      <c r="A306" s="46" t="s">
        <v>136</v>
      </c>
      <c r="B306" s="54">
        <v>706</v>
      </c>
      <c r="C306" s="47" t="s">
        <v>102</v>
      </c>
      <c r="D306" s="48" t="s">
        <v>351</v>
      </c>
      <c r="E306" s="47" t="s">
        <v>137</v>
      </c>
      <c r="F306" s="71"/>
      <c r="G306" s="38"/>
      <c r="H306" s="38"/>
      <c r="I306" s="38"/>
      <c r="J306" s="105"/>
    </row>
    <row r="307" spans="1:10" ht="47.25" hidden="1">
      <c r="A307" s="46" t="s">
        <v>190</v>
      </c>
      <c r="B307" s="54">
        <v>706</v>
      </c>
      <c r="C307" s="47" t="s">
        <v>102</v>
      </c>
      <c r="D307" s="48" t="s">
        <v>352</v>
      </c>
      <c r="E307" s="47"/>
      <c r="F307" s="71">
        <f>F308</f>
        <v>0</v>
      </c>
      <c r="G307" s="71">
        <f>G308</f>
        <v>0</v>
      </c>
      <c r="H307" s="71">
        <f>H308</f>
        <v>0</v>
      </c>
      <c r="I307" s="71">
        <f>I308</f>
        <v>0</v>
      </c>
      <c r="J307" s="105"/>
    </row>
    <row r="308" spans="1:10" ht="31.5" hidden="1">
      <c r="A308" s="46" t="s">
        <v>136</v>
      </c>
      <c r="B308" s="54">
        <v>706</v>
      </c>
      <c r="C308" s="47" t="s">
        <v>102</v>
      </c>
      <c r="D308" s="48" t="s">
        <v>352</v>
      </c>
      <c r="E308" s="47" t="s">
        <v>137</v>
      </c>
      <c r="F308" s="71"/>
      <c r="G308" s="38"/>
      <c r="H308" s="38"/>
      <c r="I308" s="38"/>
      <c r="J308" s="105"/>
    </row>
    <row r="309" spans="1:10" ht="47.25">
      <c r="A309" s="46" t="s">
        <v>234</v>
      </c>
      <c r="B309" s="54">
        <v>706</v>
      </c>
      <c r="C309" s="47" t="s">
        <v>102</v>
      </c>
      <c r="D309" s="48" t="s">
        <v>235</v>
      </c>
      <c r="E309" s="47"/>
      <c r="F309" s="71">
        <f>F310</f>
        <v>61</v>
      </c>
      <c r="G309" s="71">
        <f aca="true" t="shared" si="27" ref="G309:J311">G310</f>
        <v>0</v>
      </c>
      <c r="H309" s="71">
        <f t="shared" si="27"/>
        <v>61</v>
      </c>
      <c r="I309" s="71">
        <f t="shared" si="27"/>
        <v>0</v>
      </c>
      <c r="J309" s="71">
        <f t="shared" si="27"/>
        <v>0</v>
      </c>
    </row>
    <row r="310" spans="1:10" ht="15.75">
      <c r="A310" s="46" t="s">
        <v>170</v>
      </c>
      <c r="B310" s="54">
        <v>706</v>
      </c>
      <c r="C310" s="47" t="s">
        <v>102</v>
      </c>
      <c r="D310" s="48" t="s">
        <v>237</v>
      </c>
      <c r="E310" s="47"/>
      <c r="F310" s="71">
        <f>F311+F313</f>
        <v>61</v>
      </c>
      <c r="G310" s="71">
        <f>G311+G313</f>
        <v>0</v>
      </c>
      <c r="H310" s="71">
        <f>H311+H313</f>
        <v>61</v>
      </c>
      <c r="I310" s="71">
        <f>I311+I313</f>
        <v>0</v>
      </c>
      <c r="J310" s="71">
        <f>J311+J313</f>
        <v>0</v>
      </c>
    </row>
    <row r="311" spans="1:10" ht="15.75" hidden="1">
      <c r="A311" s="46" t="s">
        <v>143</v>
      </c>
      <c r="B311" s="54">
        <v>706</v>
      </c>
      <c r="C311" s="47" t="s">
        <v>102</v>
      </c>
      <c r="D311" s="48" t="s">
        <v>238</v>
      </c>
      <c r="E311" s="47"/>
      <c r="F311" s="71">
        <f>F312</f>
        <v>0</v>
      </c>
      <c r="G311" s="71">
        <f t="shared" si="27"/>
        <v>0</v>
      </c>
      <c r="H311" s="71">
        <f t="shared" si="27"/>
        <v>0</v>
      </c>
      <c r="I311" s="71">
        <f t="shared" si="27"/>
        <v>0</v>
      </c>
      <c r="J311" s="105"/>
    </row>
    <row r="312" spans="1:10" ht="31.5" hidden="1">
      <c r="A312" s="46" t="s">
        <v>136</v>
      </c>
      <c r="B312" s="54">
        <v>706</v>
      </c>
      <c r="C312" s="47" t="s">
        <v>102</v>
      </c>
      <c r="D312" s="48" t="s">
        <v>238</v>
      </c>
      <c r="E312" s="47" t="s">
        <v>137</v>
      </c>
      <c r="F312" s="71"/>
      <c r="G312" s="38"/>
      <c r="H312" s="38"/>
      <c r="I312" s="38"/>
      <c r="J312" s="105"/>
    </row>
    <row r="313" spans="1:10" ht="47.25">
      <c r="A313" s="46" t="s">
        <v>63</v>
      </c>
      <c r="B313" s="54">
        <v>706</v>
      </c>
      <c r="C313" s="47" t="s">
        <v>102</v>
      </c>
      <c r="D313" s="48" t="s">
        <v>803</v>
      </c>
      <c r="E313" s="47"/>
      <c r="F313" s="71">
        <f>F314</f>
        <v>61</v>
      </c>
      <c r="G313" s="71">
        <f>G314</f>
        <v>0</v>
      </c>
      <c r="H313" s="71">
        <f>H314</f>
        <v>61</v>
      </c>
      <c r="I313" s="71">
        <f>I314</f>
        <v>0</v>
      </c>
      <c r="J313" s="71">
        <f>J314</f>
        <v>0</v>
      </c>
    </row>
    <row r="314" spans="1:10" ht="31.5">
      <c r="A314" s="46" t="s">
        <v>136</v>
      </c>
      <c r="B314" s="54">
        <v>706</v>
      </c>
      <c r="C314" s="47" t="s">
        <v>102</v>
      </c>
      <c r="D314" s="48" t="s">
        <v>803</v>
      </c>
      <c r="E314" s="47" t="s">
        <v>137</v>
      </c>
      <c r="F314" s="71">
        <v>61</v>
      </c>
      <c r="G314" s="71"/>
      <c r="H314" s="71">
        <v>61</v>
      </c>
      <c r="I314" s="71"/>
      <c r="J314" s="105"/>
    </row>
    <row r="315" spans="1:10" ht="47.25" hidden="1">
      <c r="A315" s="46" t="s">
        <v>319</v>
      </c>
      <c r="B315" s="54">
        <v>706</v>
      </c>
      <c r="C315" s="47" t="s">
        <v>102</v>
      </c>
      <c r="D315" s="48" t="s">
        <v>320</v>
      </c>
      <c r="E315" s="47"/>
      <c r="F315" s="71">
        <f>F316</f>
        <v>0</v>
      </c>
      <c r="G315" s="71">
        <f aca="true" t="shared" si="28" ref="G315:I317">G316</f>
        <v>0</v>
      </c>
      <c r="H315" s="71">
        <f t="shared" si="28"/>
        <v>0</v>
      </c>
      <c r="I315" s="71">
        <f t="shared" si="28"/>
        <v>0</v>
      </c>
      <c r="J315" s="105"/>
    </row>
    <row r="316" spans="1:10" ht="31.5" hidden="1">
      <c r="A316" s="46" t="s">
        <v>324</v>
      </c>
      <c r="B316" s="54">
        <v>706</v>
      </c>
      <c r="C316" s="47" t="s">
        <v>102</v>
      </c>
      <c r="D316" s="48" t="s">
        <v>326</v>
      </c>
      <c r="E316" s="47"/>
      <c r="F316" s="71">
        <f>F317</f>
        <v>0</v>
      </c>
      <c r="G316" s="71">
        <f t="shared" si="28"/>
        <v>0</v>
      </c>
      <c r="H316" s="71">
        <f t="shared" si="28"/>
        <v>0</v>
      </c>
      <c r="I316" s="71">
        <f t="shared" si="28"/>
        <v>0</v>
      </c>
      <c r="J316" s="105"/>
    </row>
    <row r="317" spans="1:10" ht="15.75" hidden="1">
      <c r="A317" s="46" t="s">
        <v>43</v>
      </c>
      <c r="B317" s="54">
        <v>706</v>
      </c>
      <c r="C317" s="47" t="s">
        <v>102</v>
      </c>
      <c r="D317" s="48" t="s">
        <v>325</v>
      </c>
      <c r="E317" s="47"/>
      <c r="F317" s="71">
        <f>F318</f>
        <v>0</v>
      </c>
      <c r="G317" s="71">
        <f t="shared" si="28"/>
        <v>0</v>
      </c>
      <c r="H317" s="71">
        <f t="shared" si="28"/>
        <v>0</v>
      </c>
      <c r="I317" s="71">
        <f t="shared" si="28"/>
        <v>0</v>
      </c>
      <c r="J317" s="105"/>
    </row>
    <row r="318" spans="1:10" ht="31.5" hidden="1">
      <c r="A318" s="46" t="s">
        <v>136</v>
      </c>
      <c r="B318" s="54">
        <v>706</v>
      </c>
      <c r="C318" s="47" t="s">
        <v>102</v>
      </c>
      <c r="D318" s="48" t="s">
        <v>325</v>
      </c>
      <c r="E318" s="47" t="s">
        <v>137</v>
      </c>
      <c r="F318" s="71"/>
      <c r="G318" s="38"/>
      <c r="H318" s="38"/>
      <c r="I318" s="38"/>
      <c r="J318" s="105"/>
    </row>
    <row r="319" spans="1:10" ht="15.75">
      <c r="A319" s="46" t="s">
        <v>103</v>
      </c>
      <c r="B319" s="54">
        <v>706</v>
      </c>
      <c r="C319" s="47" t="s">
        <v>104</v>
      </c>
      <c r="D319" s="48"/>
      <c r="E319" s="47"/>
      <c r="F319" s="71">
        <f>F320</f>
        <v>950</v>
      </c>
      <c r="G319" s="71">
        <f>G320</f>
        <v>450</v>
      </c>
      <c r="H319" s="71">
        <f>H320</f>
        <v>0</v>
      </c>
      <c r="I319" s="71">
        <f>I320</f>
        <v>500</v>
      </c>
      <c r="J319" s="71">
        <f>J320</f>
        <v>0</v>
      </c>
    </row>
    <row r="320" spans="1:10" ht="47.25">
      <c r="A320" s="46" t="s">
        <v>26</v>
      </c>
      <c r="B320" s="54">
        <v>706</v>
      </c>
      <c r="C320" s="47" t="s">
        <v>104</v>
      </c>
      <c r="D320" s="48" t="s">
        <v>368</v>
      </c>
      <c r="E320" s="47"/>
      <c r="F320" s="71">
        <f>F321+F325</f>
        <v>950</v>
      </c>
      <c r="G320" s="71">
        <f>G321+G325</f>
        <v>450</v>
      </c>
      <c r="H320" s="71">
        <f>H321+H325</f>
        <v>0</v>
      </c>
      <c r="I320" s="71">
        <f>I321+I325</f>
        <v>500</v>
      </c>
      <c r="J320" s="71">
        <f>J321+J325</f>
        <v>0</v>
      </c>
    </row>
    <row r="321" spans="1:10" ht="31.5">
      <c r="A321" s="46" t="s">
        <v>223</v>
      </c>
      <c r="B321" s="54">
        <v>706</v>
      </c>
      <c r="C321" s="47" t="s">
        <v>104</v>
      </c>
      <c r="D321" s="48" t="s">
        <v>220</v>
      </c>
      <c r="E321" s="47"/>
      <c r="F321" s="71">
        <f>F322</f>
        <v>500</v>
      </c>
      <c r="G321" s="71">
        <f>G322</f>
        <v>0</v>
      </c>
      <c r="H321" s="71">
        <f>H322</f>
        <v>0</v>
      </c>
      <c r="I321" s="71">
        <f>I322</f>
        <v>500</v>
      </c>
      <c r="J321" s="71">
        <f>J322</f>
        <v>0</v>
      </c>
    </row>
    <row r="322" spans="1:10" ht="15.75">
      <c r="A322" s="46" t="s">
        <v>191</v>
      </c>
      <c r="B322" s="54">
        <v>706</v>
      </c>
      <c r="C322" s="47" t="s">
        <v>104</v>
      </c>
      <c r="D322" s="48" t="s">
        <v>353</v>
      </c>
      <c r="E322" s="47"/>
      <c r="F322" s="71">
        <f>F323+F324</f>
        <v>500</v>
      </c>
      <c r="G322" s="71">
        <f>G323+G324</f>
        <v>0</v>
      </c>
      <c r="H322" s="71">
        <f>H323+H324</f>
        <v>0</v>
      </c>
      <c r="I322" s="71">
        <f>I323+I324</f>
        <v>500</v>
      </c>
      <c r="J322" s="71">
        <f>J323+J324</f>
        <v>0</v>
      </c>
    </row>
    <row r="323" spans="1:10" ht="63">
      <c r="A323" s="46" t="s">
        <v>127</v>
      </c>
      <c r="B323" s="54">
        <v>706</v>
      </c>
      <c r="C323" s="47" t="s">
        <v>104</v>
      </c>
      <c r="D323" s="48" t="s">
        <v>353</v>
      </c>
      <c r="E323" s="47" t="s">
        <v>128</v>
      </c>
      <c r="F323" s="71">
        <v>-90</v>
      </c>
      <c r="G323" s="38"/>
      <c r="H323" s="38"/>
      <c r="I323" s="38">
        <v>-90</v>
      </c>
      <c r="J323" s="105"/>
    </row>
    <row r="324" spans="1:10" ht="31.5">
      <c r="A324" s="46" t="s">
        <v>169</v>
      </c>
      <c r="B324" s="54">
        <v>706</v>
      </c>
      <c r="C324" s="47" t="s">
        <v>104</v>
      </c>
      <c r="D324" s="48" t="s">
        <v>353</v>
      </c>
      <c r="E324" s="47" t="s">
        <v>129</v>
      </c>
      <c r="F324" s="71">
        <v>590</v>
      </c>
      <c r="G324" s="38"/>
      <c r="H324" s="38"/>
      <c r="I324" s="38">
        <v>590</v>
      </c>
      <c r="J324" s="105"/>
    </row>
    <row r="325" spans="1:10" ht="31.5">
      <c r="A325" s="46" t="s">
        <v>226</v>
      </c>
      <c r="B325" s="54">
        <v>706</v>
      </c>
      <c r="C325" s="47" t="s">
        <v>104</v>
      </c>
      <c r="D325" s="48" t="s">
        <v>224</v>
      </c>
      <c r="E325" s="47"/>
      <c r="F325" s="71">
        <f>F326</f>
        <v>450</v>
      </c>
      <c r="G325" s="71">
        <f>G326</f>
        <v>450</v>
      </c>
      <c r="H325" s="71">
        <f>H326</f>
        <v>0</v>
      </c>
      <c r="I325" s="71">
        <f>I326</f>
        <v>0</v>
      </c>
      <c r="J325" s="71">
        <f>J326</f>
        <v>0</v>
      </c>
    </row>
    <row r="326" spans="1:10" ht="63">
      <c r="A326" s="46" t="s">
        <v>41</v>
      </c>
      <c r="B326" s="54">
        <v>706</v>
      </c>
      <c r="C326" s="47" t="s">
        <v>104</v>
      </c>
      <c r="D326" s="48" t="s">
        <v>355</v>
      </c>
      <c r="E326" s="47"/>
      <c r="F326" s="71">
        <f>F327+F328+F329</f>
        <v>450</v>
      </c>
      <c r="G326" s="71">
        <f>G327+G328+G329</f>
        <v>450</v>
      </c>
      <c r="H326" s="71">
        <f>H327+H328+H329</f>
        <v>0</v>
      </c>
      <c r="I326" s="71">
        <f>I327+I328+I329</f>
        <v>0</v>
      </c>
      <c r="J326" s="71">
        <f>J327+J328+J329</f>
        <v>0</v>
      </c>
    </row>
    <row r="327" spans="1:10" ht="63" hidden="1">
      <c r="A327" s="46" t="s">
        <v>127</v>
      </c>
      <c r="B327" s="54">
        <v>706</v>
      </c>
      <c r="C327" s="47" t="s">
        <v>104</v>
      </c>
      <c r="D327" s="48" t="s">
        <v>355</v>
      </c>
      <c r="E327" s="47" t="s">
        <v>128</v>
      </c>
      <c r="F327" s="71"/>
      <c r="G327" s="38"/>
      <c r="H327" s="38"/>
      <c r="I327" s="38"/>
      <c r="J327" s="105"/>
    </row>
    <row r="328" spans="1:10" ht="31.5">
      <c r="A328" s="46" t="s">
        <v>169</v>
      </c>
      <c r="B328" s="54">
        <v>706</v>
      </c>
      <c r="C328" s="47" t="s">
        <v>104</v>
      </c>
      <c r="D328" s="48" t="s">
        <v>355</v>
      </c>
      <c r="E328" s="47" t="s">
        <v>129</v>
      </c>
      <c r="F328" s="71">
        <v>450</v>
      </c>
      <c r="G328" s="38">
        <v>450</v>
      </c>
      <c r="H328" s="38"/>
      <c r="I328" s="38"/>
      <c r="J328" s="105"/>
    </row>
    <row r="329" spans="1:10" ht="15.75" hidden="1">
      <c r="A329" s="46" t="s">
        <v>130</v>
      </c>
      <c r="B329" s="54">
        <v>706</v>
      </c>
      <c r="C329" s="47" t="s">
        <v>104</v>
      </c>
      <c r="D329" s="48" t="s">
        <v>355</v>
      </c>
      <c r="E329" s="47" t="s">
        <v>131</v>
      </c>
      <c r="F329" s="71"/>
      <c r="G329" s="38"/>
      <c r="H329" s="38"/>
      <c r="I329" s="38"/>
      <c r="J329" s="105"/>
    </row>
    <row r="330" spans="1:10" ht="15.75">
      <c r="A330" s="41" t="s">
        <v>179</v>
      </c>
      <c r="B330" s="54">
        <v>706</v>
      </c>
      <c r="C330" s="42" t="s">
        <v>8</v>
      </c>
      <c r="D330" s="43"/>
      <c r="E330" s="42"/>
      <c r="F330" s="70">
        <f>F331</f>
        <v>624.7</v>
      </c>
      <c r="G330" s="70">
        <f aca="true" t="shared" si="29" ref="G330:J332">G331</f>
        <v>145</v>
      </c>
      <c r="H330" s="70">
        <f t="shared" si="29"/>
        <v>179.7</v>
      </c>
      <c r="I330" s="70">
        <f t="shared" si="29"/>
        <v>0</v>
      </c>
      <c r="J330" s="70">
        <f t="shared" si="29"/>
        <v>300</v>
      </c>
    </row>
    <row r="331" spans="1:10" ht="15.75">
      <c r="A331" s="46" t="s">
        <v>105</v>
      </c>
      <c r="B331" s="54">
        <v>706</v>
      </c>
      <c r="C331" s="47" t="s">
        <v>9</v>
      </c>
      <c r="D331" s="48"/>
      <c r="E331" s="47"/>
      <c r="F331" s="71">
        <f>F332</f>
        <v>624.7</v>
      </c>
      <c r="G331" s="71">
        <f t="shared" si="29"/>
        <v>145</v>
      </c>
      <c r="H331" s="71">
        <f t="shared" si="29"/>
        <v>179.7</v>
      </c>
      <c r="I331" s="71">
        <f t="shared" si="29"/>
        <v>0</v>
      </c>
      <c r="J331" s="71">
        <f t="shared" si="29"/>
        <v>300</v>
      </c>
    </row>
    <row r="332" spans="1:10" ht="31.5">
      <c r="A332" s="46" t="s">
        <v>69</v>
      </c>
      <c r="B332" s="54">
        <v>706</v>
      </c>
      <c r="C332" s="47" t="s">
        <v>9</v>
      </c>
      <c r="D332" s="48" t="s">
        <v>254</v>
      </c>
      <c r="E332" s="47"/>
      <c r="F332" s="71">
        <f>F333</f>
        <v>624.7</v>
      </c>
      <c r="G332" s="71">
        <f t="shared" si="29"/>
        <v>145</v>
      </c>
      <c r="H332" s="71">
        <f t="shared" si="29"/>
        <v>179.7</v>
      </c>
      <c r="I332" s="71">
        <f t="shared" si="29"/>
        <v>0</v>
      </c>
      <c r="J332" s="71">
        <f t="shared" si="29"/>
        <v>300</v>
      </c>
    </row>
    <row r="333" spans="1:10" ht="47.25">
      <c r="A333" s="46" t="s">
        <v>256</v>
      </c>
      <c r="B333" s="54">
        <v>706</v>
      </c>
      <c r="C333" s="47" t="s">
        <v>9</v>
      </c>
      <c r="D333" s="48" t="s">
        <v>255</v>
      </c>
      <c r="E333" s="47"/>
      <c r="F333" s="71">
        <f>F334+F336+F338+F342+F348+F351+F344+F346+F340+F353+F355</f>
        <v>624.7</v>
      </c>
      <c r="G333" s="71">
        <f>G334+G336+G338+G342+G348+G351+G344+G346+G340+G353+G355</f>
        <v>145</v>
      </c>
      <c r="H333" s="71">
        <f>H334+H336+H338+H342+H348+H351+H344+H346+H340+H353+H355</f>
        <v>179.7</v>
      </c>
      <c r="I333" s="71">
        <f>I334+I336+I338+I342+I348+I351+I344+I346+I340+I353+I355</f>
        <v>0</v>
      </c>
      <c r="J333" s="71">
        <f>J334+J336+J338+J342+J348+J351+J344+J346+J340+J353+J355</f>
        <v>300</v>
      </c>
    </row>
    <row r="334" spans="1:10" ht="15.75">
      <c r="A334" s="46" t="s">
        <v>164</v>
      </c>
      <c r="B334" s="54">
        <v>706</v>
      </c>
      <c r="C334" s="47" t="s">
        <v>9</v>
      </c>
      <c r="D334" s="48" t="s">
        <v>257</v>
      </c>
      <c r="E334" s="47"/>
      <c r="F334" s="71">
        <f>F335</f>
        <v>-27.172</v>
      </c>
      <c r="G334" s="71">
        <f>G335</f>
        <v>0</v>
      </c>
      <c r="H334" s="71">
        <f>H335</f>
        <v>0</v>
      </c>
      <c r="I334" s="71">
        <f>I335</f>
        <v>-27.172</v>
      </c>
      <c r="J334" s="71">
        <f>J335</f>
        <v>0</v>
      </c>
    </row>
    <row r="335" spans="1:10" ht="31.5">
      <c r="A335" s="46" t="s">
        <v>136</v>
      </c>
      <c r="B335" s="54">
        <v>706</v>
      </c>
      <c r="C335" s="47" t="s">
        <v>9</v>
      </c>
      <c r="D335" s="48" t="s">
        <v>257</v>
      </c>
      <c r="E335" s="47" t="s">
        <v>137</v>
      </c>
      <c r="F335" s="71">
        <v>-27.172</v>
      </c>
      <c r="G335" s="38"/>
      <c r="H335" s="38"/>
      <c r="I335" s="38">
        <v>-27.172</v>
      </c>
      <c r="J335" s="105"/>
    </row>
    <row r="336" spans="1:10" ht="15.75">
      <c r="A336" s="46" t="s">
        <v>18</v>
      </c>
      <c r="B336" s="54">
        <v>706</v>
      </c>
      <c r="C336" s="47" t="s">
        <v>9</v>
      </c>
      <c r="D336" s="48" t="s">
        <v>258</v>
      </c>
      <c r="E336" s="47"/>
      <c r="F336" s="71">
        <f>F337</f>
        <v>145</v>
      </c>
      <c r="G336" s="71">
        <f>G337</f>
        <v>145</v>
      </c>
      <c r="H336" s="71">
        <f>H337</f>
        <v>0</v>
      </c>
      <c r="I336" s="71">
        <f>I337</f>
        <v>0</v>
      </c>
      <c r="J336" s="71">
        <f>J337</f>
        <v>0</v>
      </c>
    </row>
    <row r="337" spans="1:10" ht="31.5">
      <c r="A337" s="46" t="s">
        <v>136</v>
      </c>
      <c r="B337" s="54">
        <v>706</v>
      </c>
      <c r="C337" s="47" t="s">
        <v>9</v>
      </c>
      <c r="D337" s="48" t="s">
        <v>258</v>
      </c>
      <c r="E337" s="47" t="s">
        <v>137</v>
      </c>
      <c r="F337" s="71">
        <v>145</v>
      </c>
      <c r="G337" s="38">
        <v>145</v>
      </c>
      <c r="H337" s="38"/>
      <c r="I337" s="38"/>
      <c r="J337" s="105"/>
    </row>
    <row r="338" spans="1:10" ht="15.75" hidden="1">
      <c r="A338" s="46" t="s">
        <v>165</v>
      </c>
      <c r="B338" s="54">
        <v>706</v>
      </c>
      <c r="C338" s="47" t="s">
        <v>9</v>
      </c>
      <c r="D338" s="48" t="s">
        <v>259</v>
      </c>
      <c r="E338" s="47"/>
      <c r="F338" s="71">
        <f>F339</f>
        <v>0</v>
      </c>
      <c r="G338" s="71">
        <f>G339</f>
        <v>0</v>
      </c>
      <c r="H338" s="71">
        <f>H339</f>
        <v>0</v>
      </c>
      <c r="I338" s="71">
        <f>I339</f>
        <v>0</v>
      </c>
      <c r="J338" s="105"/>
    </row>
    <row r="339" spans="1:10" ht="31.5" hidden="1">
      <c r="A339" s="46" t="s">
        <v>169</v>
      </c>
      <c r="B339" s="54">
        <v>706</v>
      </c>
      <c r="C339" s="47" t="s">
        <v>9</v>
      </c>
      <c r="D339" s="48" t="s">
        <v>259</v>
      </c>
      <c r="E339" s="47" t="s">
        <v>129</v>
      </c>
      <c r="F339" s="71"/>
      <c r="G339" s="38"/>
      <c r="H339" s="38"/>
      <c r="I339" s="38"/>
      <c r="J339" s="105"/>
    </row>
    <row r="340" spans="1:10" ht="31.5" hidden="1">
      <c r="A340" s="46" t="s">
        <v>815</v>
      </c>
      <c r="B340" s="54">
        <v>706</v>
      </c>
      <c r="C340" s="47" t="s">
        <v>811</v>
      </c>
      <c r="D340" s="48" t="s">
        <v>810</v>
      </c>
      <c r="E340" s="47"/>
      <c r="F340" s="71">
        <f>F341</f>
        <v>0</v>
      </c>
      <c r="G340" s="71">
        <f>G341</f>
        <v>0</v>
      </c>
      <c r="H340" s="71">
        <f>H341</f>
        <v>0</v>
      </c>
      <c r="I340" s="71">
        <f>I341</f>
        <v>0</v>
      </c>
      <c r="J340" s="105"/>
    </row>
    <row r="341" spans="1:10" ht="31.5" hidden="1">
      <c r="A341" s="46" t="s">
        <v>136</v>
      </c>
      <c r="B341" s="54">
        <v>706</v>
      </c>
      <c r="C341" s="47" t="s">
        <v>9</v>
      </c>
      <c r="D341" s="48" t="s">
        <v>810</v>
      </c>
      <c r="E341" s="47" t="s">
        <v>137</v>
      </c>
      <c r="F341" s="71"/>
      <c r="G341" s="71"/>
      <c r="H341" s="71"/>
      <c r="I341" s="71"/>
      <c r="J341" s="105"/>
    </row>
    <row r="342" spans="1:10" ht="47.25">
      <c r="A342" s="46" t="s">
        <v>854</v>
      </c>
      <c r="B342" s="54">
        <v>706</v>
      </c>
      <c r="C342" s="47" t="s">
        <v>9</v>
      </c>
      <c r="D342" s="48" t="s">
        <v>853</v>
      </c>
      <c r="E342" s="47"/>
      <c r="F342" s="71">
        <f>F343</f>
        <v>25.7</v>
      </c>
      <c r="G342" s="71">
        <f>G343</f>
        <v>0</v>
      </c>
      <c r="H342" s="71">
        <f>H343</f>
        <v>25.7</v>
      </c>
      <c r="I342" s="71">
        <f>I343</f>
        <v>0</v>
      </c>
      <c r="J342" s="71">
        <f>J343</f>
        <v>0</v>
      </c>
    </row>
    <row r="343" spans="1:10" ht="31.5">
      <c r="A343" s="46" t="s">
        <v>136</v>
      </c>
      <c r="B343" s="54">
        <v>706</v>
      </c>
      <c r="C343" s="47" t="s">
        <v>9</v>
      </c>
      <c r="D343" s="48" t="s">
        <v>853</v>
      </c>
      <c r="E343" s="47" t="s">
        <v>137</v>
      </c>
      <c r="F343" s="71">
        <v>25.7</v>
      </c>
      <c r="G343" s="71"/>
      <c r="H343" s="71">
        <v>25.7</v>
      </c>
      <c r="I343" s="71"/>
      <c r="J343" s="105"/>
    </row>
    <row r="344" spans="1:10" ht="31.5" hidden="1">
      <c r="A344" s="46" t="s">
        <v>782</v>
      </c>
      <c r="B344" s="54">
        <v>706</v>
      </c>
      <c r="C344" s="47" t="s">
        <v>9</v>
      </c>
      <c r="D344" s="48" t="s">
        <v>773</v>
      </c>
      <c r="E344" s="47"/>
      <c r="F344" s="71">
        <f>F345</f>
        <v>0</v>
      </c>
      <c r="G344" s="71">
        <f>G345</f>
        <v>0</v>
      </c>
      <c r="H344" s="71">
        <f>H345</f>
        <v>0</v>
      </c>
      <c r="I344" s="71">
        <f>I345</f>
        <v>0</v>
      </c>
      <c r="J344" s="105"/>
    </row>
    <row r="345" spans="1:10" ht="31.5" hidden="1">
      <c r="A345" s="46" t="s">
        <v>136</v>
      </c>
      <c r="B345" s="54">
        <v>706</v>
      </c>
      <c r="C345" s="47" t="s">
        <v>9</v>
      </c>
      <c r="D345" s="48" t="s">
        <v>773</v>
      </c>
      <c r="E345" s="47" t="s">
        <v>137</v>
      </c>
      <c r="F345" s="71"/>
      <c r="G345" s="71"/>
      <c r="H345" s="71"/>
      <c r="I345" s="71"/>
      <c r="J345" s="105"/>
    </row>
    <row r="346" spans="1:10" ht="47.25" hidden="1">
      <c r="A346" s="46" t="s">
        <v>783</v>
      </c>
      <c r="B346" s="54">
        <v>706</v>
      </c>
      <c r="C346" s="47" t="s">
        <v>9</v>
      </c>
      <c r="D346" s="48" t="s">
        <v>774</v>
      </c>
      <c r="E346" s="47"/>
      <c r="F346" s="71">
        <f>F347</f>
        <v>0</v>
      </c>
      <c r="G346" s="71">
        <f>G347</f>
        <v>0</v>
      </c>
      <c r="H346" s="71">
        <f>H347</f>
        <v>0</v>
      </c>
      <c r="I346" s="71">
        <f>I347</f>
        <v>0</v>
      </c>
      <c r="J346" s="105"/>
    </row>
    <row r="347" spans="1:10" ht="31.5" hidden="1">
      <c r="A347" s="46" t="s">
        <v>136</v>
      </c>
      <c r="B347" s="54">
        <v>706</v>
      </c>
      <c r="C347" s="47" t="s">
        <v>9</v>
      </c>
      <c r="D347" s="48" t="s">
        <v>774</v>
      </c>
      <c r="E347" s="47" t="s">
        <v>137</v>
      </c>
      <c r="F347" s="71"/>
      <c r="G347" s="71"/>
      <c r="H347" s="71"/>
      <c r="I347" s="71"/>
      <c r="J347" s="105"/>
    </row>
    <row r="348" spans="1:10" ht="47.25">
      <c r="A348" s="46" t="s">
        <v>63</v>
      </c>
      <c r="B348" s="54">
        <v>706</v>
      </c>
      <c r="C348" s="47" t="s">
        <v>9</v>
      </c>
      <c r="D348" s="48" t="s">
        <v>261</v>
      </c>
      <c r="E348" s="47"/>
      <c r="F348" s="71">
        <f>F350+F349</f>
        <v>154</v>
      </c>
      <c r="G348" s="71">
        <f>G350+G349</f>
        <v>0</v>
      </c>
      <c r="H348" s="71">
        <f>H350+H349</f>
        <v>154</v>
      </c>
      <c r="I348" s="71">
        <f>I350+I349</f>
        <v>0</v>
      </c>
      <c r="J348" s="71">
        <f>J350+J349</f>
        <v>0</v>
      </c>
    </row>
    <row r="349" spans="1:10" ht="15.75">
      <c r="A349" s="46" t="s">
        <v>2</v>
      </c>
      <c r="B349" s="54">
        <v>706</v>
      </c>
      <c r="C349" s="47" t="s">
        <v>9</v>
      </c>
      <c r="D349" s="48" t="s">
        <v>261</v>
      </c>
      <c r="E349" s="47" t="s">
        <v>139</v>
      </c>
      <c r="F349" s="71">
        <v>154</v>
      </c>
      <c r="G349" s="71"/>
      <c r="H349" s="71">
        <v>154</v>
      </c>
      <c r="I349" s="71"/>
      <c r="J349" s="105"/>
    </row>
    <row r="350" spans="1:10" ht="31.5" hidden="1">
      <c r="A350" s="46" t="s">
        <v>136</v>
      </c>
      <c r="B350" s="54">
        <v>706</v>
      </c>
      <c r="C350" s="47" t="s">
        <v>9</v>
      </c>
      <c r="D350" s="48" t="s">
        <v>261</v>
      </c>
      <c r="E350" s="47" t="s">
        <v>137</v>
      </c>
      <c r="F350" s="71"/>
      <c r="G350" s="38"/>
      <c r="H350" s="38"/>
      <c r="I350" s="38"/>
      <c r="J350" s="105"/>
    </row>
    <row r="351" spans="1:10" ht="31.5" hidden="1">
      <c r="A351" s="46" t="s">
        <v>722</v>
      </c>
      <c r="B351" s="54">
        <v>706</v>
      </c>
      <c r="C351" s="47" t="s">
        <v>9</v>
      </c>
      <c r="D351" s="48" t="s">
        <v>718</v>
      </c>
      <c r="E351" s="47"/>
      <c r="F351" s="71">
        <f>F352</f>
        <v>0</v>
      </c>
      <c r="G351" s="71">
        <f>G352</f>
        <v>0</v>
      </c>
      <c r="H351" s="71">
        <f>H352</f>
        <v>0</v>
      </c>
      <c r="I351" s="71">
        <f>I352</f>
        <v>0</v>
      </c>
      <c r="J351" s="105"/>
    </row>
    <row r="352" spans="1:10" ht="31.5" hidden="1">
      <c r="A352" s="46" t="s">
        <v>136</v>
      </c>
      <c r="B352" s="54">
        <v>706</v>
      </c>
      <c r="C352" s="47" t="s">
        <v>9</v>
      </c>
      <c r="D352" s="48" t="s">
        <v>718</v>
      </c>
      <c r="E352" s="47" t="s">
        <v>137</v>
      </c>
      <c r="F352" s="71"/>
      <c r="G352" s="71"/>
      <c r="H352" s="71"/>
      <c r="I352" s="71"/>
      <c r="J352" s="105"/>
    </row>
    <row r="353" spans="1:10" ht="47.25" hidden="1">
      <c r="A353" s="46" t="s">
        <v>816</v>
      </c>
      <c r="B353" s="54">
        <v>706</v>
      </c>
      <c r="C353" s="47" t="s">
        <v>9</v>
      </c>
      <c r="D353" s="48" t="s">
        <v>812</v>
      </c>
      <c r="E353" s="47"/>
      <c r="F353" s="71">
        <f>F354</f>
        <v>0</v>
      </c>
      <c r="G353" s="71">
        <f>G354</f>
        <v>0</v>
      </c>
      <c r="H353" s="71">
        <f>H354</f>
        <v>0</v>
      </c>
      <c r="I353" s="71">
        <f>I354</f>
        <v>0</v>
      </c>
      <c r="J353" s="105"/>
    </row>
    <row r="354" spans="1:10" ht="31.5" hidden="1">
      <c r="A354" s="46" t="s">
        <v>136</v>
      </c>
      <c r="B354" s="54">
        <v>706</v>
      </c>
      <c r="C354" s="47" t="s">
        <v>9</v>
      </c>
      <c r="D354" s="48" t="s">
        <v>812</v>
      </c>
      <c r="E354" s="47" t="s">
        <v>137</v>
      </c>
      <c r="F354" s="71"/>
      <c r="G354" s="71"/>
      <c r="H354" s="71"/>
      <c r="I354" s="71"/>
      <c r="J354" s="105"/>
    </row>
    <row r="355" spans="1:10" ht="47.25">
      <c r="A355" s="46" t="s">
        <v>825</v>
      </c>
      <c r="B355" s="54">
        <v>706</v>
      </c>
      <c r="C355" s="47" t="s">
        <v>9</v>
      </c>
      <c r="D355" s="48" t="s">
        <v>824</v>
      </c>
      <c r="E355" s="47"/>
      <c r="F355" s="71">
        <f>F356</f>
        <v>327.172</v>
      </c>
      <c r="G355" s="71">
        <f>G356</f>
        <v>0</v>
      </c>
      <c r="H355" s="71">
        <f>H356</f>
        <v>0</v>
      </c>
      <c r="I355" s="71">
        <f>I356</f>
        <v>27.172</v>
      </c>
      <c r="J355" s="71">
        <f>J356</f>
        <v>300</v>
      </c>
    </row>
    <row r="356" spans="1:10" ht="31.5">
      <c r="A356" s="46" t="s">
        <v>136</v>
      </c>
      <c r="B356" s="54">
        <v>706</v>
      </c>
      <c r="C356" s="47" t="s">
        <v>9</v>
      </c>
      <c r="D356" s="48" t="s">
        <v>824</v>
      </c>
      <c r="E356" s="47" t="s">
        <v>137</v>
      </c>
      <c r="F356" s="71">
        <f>100+200+27.172</f>
        <v>327.172</v>
      </c>
      <c r="G356" s="71"/>
      <c r="H356" s="71"/>
      <c r="I356" s="71">
        <v>27.172</v>
      </c>
      <c r="J356" s="105">
        <v>300</v>
      </c>
    </row>
    <row r="357" spans="1:10" s="45" customFormat="1" ht="15.75">
      <c r="A357" s="41" t="s">
        <v>13</v>
      </c>
      <c r="B357" s="54">
        <v>706</v>
      </c>
      <c r="C357" s="42" t="s">
        <v>108</v>
      </c>
      <c r="D357" s="43"/>
      <c r="E357" s="42"/>
      <c r="F357" s="70">
        <f>F363+F393+F358</f>
        <v>5626.77535</v>
      </c>
      <c r="G357" s="70">
        <f>G363+G393+G358</f>
        <v>0</v>
      </c>
      <c r="H357" s="70">
        <f>H363+H393+H358</f>
        <v>5626.77535</v>
      </c>
      <c r="I357" s="70">
        <f>I363+I393+I358</f>
        <v>0</v>
      </c>
      <c r="J357" s="70">
        <f>J363+J393+J358</f>
        <v>0</v>
      </c>
    </row>
    <row r="358" spans="1:10" s="45" customFormat="1" ht="15.75" hidden="1">
      <c r="A358" s="46" t="s">
        <v>87</v>
      </c>
      <c r="B358" s="54">
        <v>706</v>
      </c>
      <c r="C358" s="47" t="s">
        <v>86</v>
      </c>
      <c r="D358" s="50"/>
      <c r="E358" s="51"/>
      <c r="F358" s="71">
        <f>F359</f>
        <v>0</v>
      </c>
      <c r="G358" s="71">
        <f aca="true" t="shared" si="30" ref="G358:I361">G359</f>
        <v>0</v>
      </c>
      <c r="H358" s="71">
        <f t="shared" si="30"/>
        <v>0</v>
      </c>
      <c r="I358" s="71">
        <f t="shared" si="30"/>
        <v>0</v>
      </c>
      <c r="J358" s="77"/>
    </row>
    <row r="359" spans="1:10" s="45" customFormat="1" ht="47.25" hidden="1">
      <c r="A359" s="46" t="s">
        <v>28</v>
      </c>
      <c r="B359" s="54">
        <v>706</v>
      </c>
      <c r="C359" s="47" t="s">
        <v>86</v>
      </c>
      <c r="D359" s="48" t="s">
        <v>244</v>
      </c>
      <c r="E359" s="51"/>
      <c r="F359" s="71">
        <f>F360</f>
        <v>0</v>
      </c>
      <c r="G359" s="71">
        <f t="shared" si="30"/>
        <v>0</v>
      </c>
      <c r="H359" s="71">
        <f t="shared" si="30"/>
        <v>0</v>
      </c>
      <c r="I359" s="71">
        <f t="shared" si="30"/>
        <v>0</v>
      </c>
      <c r="J359" s="77"/>
    </row>
    <row r="360" spans="1:10" s="45" customFormat="1" ht="31.5" hidden="1">
      <c r="A360" s="46" t="s">
        <v>370</v>
      </c>
      <c r="B360" s="54">
        <v>706</v>
      </c>
      <c r="C360" s="47" t="s">
        <v>86</v>
      </c>
      <c r="D360" s="48" t="s">
        <v>245</v>
      </c>
      <c r="E360" s="51"/>
      <c r="F360" s="71">
        <f>F361</f>
        <v>0</v>
      </c>
      <c r="G360" s="71">
        <f t="shared" si="30"/>
        <v>0</v>
      </c>
      <c r="H360" s="71">
        <f t="shared" si="30"/>
        <v>0</v>
      </c>
      <c r="I360" s="71">
        <f t="shared" si="30"/>
        <v>0</v>
      </c>
      <c r="J360" s="77"/>
    </row>
    <row r="361" spans="1:10" s="45" customFormat="1" ht="15.75" hidden="1">
      <c r="A361" s="46" t="s">
        <v>76</v>
      </c>
      <c r="B361" s="54">
        <v>706</v>
      </c>
      <c r="C361" s="47" t="s">
        <v>86</v>
      </c>
      <c r="D361" s="48" t="s">
        <v>247</v>
      </c>
      <c r="E361" s="51"/>
      <c r="F361" s="71">
        <f>F362</f>
        <v>0</v>
      </c>
      <c r="G361" s="71">
        <f t="shared" si="30"/>
        <v>0</v>
      </c>
      <c r="H361" s="71">
        <f t="shared" si="30"/>
        <v>0</v>
      </c>
      <c r="I361" s="71">
        <f t="shared" si="30"/>
        <v>0</v>
      </c>
      <c r="J361" s="77"/>
    </row>
    <row r="362" spans="1:10" s="45" customFormat="1" ht="15.75" hidden="1">
      <c r="A362" s="46" t="s">
        <v>141</v>
      </c>
      <c r="B362" s="54">
        <v>706</v>
      </c>
      <c r="C362" s="47" t="s">
        <v>86</v>
      </c>
      <c r="D362" s="48" t="s">
        <v>247</v>
      </c>
      <c r="E362" s="47" t="s">
        <v>140</v>
      </c>
      <c r="F362" s="71"/>
      <c r="G362" s="44"/>
      <c r="H362" s="44"/>
      <c r="I362" s="44"/>
      <c r="J362" s="77"/>
    </row>
    <row r="363" spans="1:10" ht="15.75">
      <c r="A363" s="46" t="s">
        <v>111</v>
      </c>
      <c r="B363" s="54">
        <v>706</v>
      </c>
      <c r="C363" s="47" t="s">
        <v>112</v>
      </c>
      <c r="D363" s="48"/>
      <c r="E363" s="47"/>
      <c r="F363" s="71">
        <f>F364+F370+F379</f>
        <v>2454.97535</v>
      </c>
      <c r="G363" s="71">
        <f>G364+G370+G379</f>
        <v>0</v>
      </c>
      <c r="H363" s="71">
        <f>H364+H370+H379</f>
        <v>2454.97535</v>
      </c>
      <c r="I363" s="71">
        <f>I364+I370+I379</f>
        <v>0</v>
      </c>
      <c r="J363" s="71">
        <f>J364+J370+J379</f>
        <v>0</v>
      </c>
    </row>
    <row r="364" spans="1:10" ht="47.25" hidden="1">
      <c r="A364" s="46" t="s">
        <v>26</v>
      </c>
      <c r="B364" s="54">
        <v>706</v>
      </c>
      <c r="C364" s="47" t="s">
        <v>112</v>
      </c>
      <c r="D364" s="48" t="s">
        <v>368</v>
      </c>
      <c r="E364" s="47"/>
      <c r="F364" s="71">
        <f>F365</f>
        <v>0</v>
      </c>
      <c r="G364" s="71">
        <f>G365</f>
        <v>0</v>
      </c>
      <c r="H364" s="71">
        <f>H365</f>
        <v>0</v>
      </c>
      <c r="I364" s="71">
        <f>I365</f>
        <v>0</v>
      </c>
      <c r="J364" s="105"/>
    </row>
    <row r="365" spans="1:10" ht="47.25" hidden="1">
      <c r="A365" s="46" t="s">
        <v>217</v>
      </c>
      <c r="B365" s="54">
        <v>706</v>
      </c>
      <c r="C365" s="47" t="s">
        <v>112</v>
      </c>
      <c r="D365" s="48" t="s">
        <v>225</v>
      </c>
      <c r="E365" s="47"/>
      <c r="F365" s="71">
        <f>F366+F368</f>
        <v>0</v>
      </c>
      <c r="G365" s="71">
        <f>G366+G368</f>
        <v>0</v>
      </c>
      <c r="H365" s="71">
        <f>H366+H368</f>
        <v>0</v>
      </c>
      <c r="I365" s="71">
        <f>I366+I368</f>
        <v>0</v>
      </c>
      <c r="J365" s="105"/>
    </row>
    <row r="366" spans="1:10" ht="63" hidden="1">
      <c r="A366" s="46" t="s">
        <v>192</v>
      </c>
      <c r="B366" s="54">
        <v>706</v>
      </c>
      <c r="C366" s="47" t="s">
        <v>112</v>
      </c>
      <c r="D366" s="48" t="s">
        <v>357</v>
      </c>
      <c r="E366" s="47"/>
      <c r="F366" s="71">
        <f>F367</f>
        <v>0</v>
      </c>
      <c r="G366" s="71">
        <f>G367</f>
        <v>0</v>
      </c>
      <c r="H366" s="71">
        <f>H367</f>
        <v>0</v>
      </c>
      <c r="I366" s="71">
        <f>I367</f>
        <v>0</v>
      </c>
      <c r="J366" s="105"/>
    </row>
    <row r="367" spans="1:10" ht="31.5" hidden="1">
      <c r="A367" s="46" t="s">
        <v>136</v>
      </c>
      <c r="B367" s="54">
        <v>706</v>
      </c>
      <c r="C367" s="47" t="s">
        <v>112</v>
      </c>
      <c r="D367" s="48" t="s">
        <v>357</v>
      </c>
      <c r="E367" s="47" t="s">
        <v>137</v>
      </c>
      <c r="F367" s="71"/>
      <c r="G367" s="38"/>
      <c r="H367" s="38"/>
      <c r="I367" s="38"/>
      <c r="J367" s="105"/>
    </row>
    <row r="368" spans="1:10" ht="78.75" hidden="1">
      <c r="A368" s="46" t="s">
        <v>193</v>
      </c>
      <c r="B368" s="54">
        <v>706</v>
      </c>
      <c r="C368" s="47" t="s">
        <v>112</v>
      </c>
      <c r="D368" s="48" t="s">
        <v>358</v>
      </c>
      <c r="E368" s="47"/>
      <c r="F368" s="71">
        <f>F369</f>
        <v>0</v>
      </c>
      <c r="G368" s="71">
        <f>G369</f>
        <v>0</v>
      </c>
      <c r="H368" s="71">
        <f>H369</f>
        <v>0</v>
      </c>
      <c r="I368" s="71">
        <f>I369</f>
        <v>0</v>
      </c>
      <c r="J368" s="105"/>
    </row>
    <row r="369" spans="1:10" ht="31.5" hidden="1">
      <c r="A369" s="46" t="s">
        <v>136</v>
      </c>
      <c r="B369" s="54">
        <v>706</v>
      </c>
      <c r="C369" s="47" t="s">
        <v>112</v>
      </c>
      <c r="D369" s="48" t="s">
        <v>358</v>
      </c>
      <c r="E369" s="47" t="s">
        <v>137</v>
      </c>
      <c r="F369" s="71"/>
      <c r="G369" s="38"/>
      <c r="H369" s="38"/>
      <c r="I369" s="38"/>
      <c r="J369" s="105"/>
    </row>
    <row r="370" spans="1:10" ht="47.25">
      <c r="A370" s="46" t="s">
        <v>28</v>
      </c>
      <c r="B370" s="54">
        <v>706</v>
      </c>
      <c r="C370" s="47" t="s">
        <v>112</v>
      </c>
      <c r="D370" s="48" t="s">
        <v>244</v>
      </c>
      <c r="E370" s="47"/>
      <c r="F370" s="71">
        <f>F371+F376</f>
        <v>2454.97535</v>
      </c>
      <c r="G370" s="71">
        <f>G371+G376</f>
        <v>0</v>
      </c>
      <c r="H370" s="71">
        <f>H371+H376</f>
        <v>2454.97535</v>
      </c>
      <c r="I370" s="71">
        <f>I371+I376</f>
        <v>0</v>
      </c>
      <c r="J370" s="71">
        <f>J371+J376</f>
        <v>0</v>
      </c>
    </row>
    <row r="371" spans="1:10" ht="31.5">
      <c r="A371" s="46" t="s">
        <v>370</v>
      </c>
      <c r="B371" s="54">
        <v>706</v>
      </c>
      <c r="C371" s="47" t="s">
        <v>112</v>
      </c>
      <c r="D371" s="48" t="s">
        <v>245</v>
      </c>
      <c r="E371" s="47"/>
      <c r="F371" s="71">
        <f>F372+F374</f>
        <v>2454.97535</v>
      </c>
      <c r="G371" s="71">
        <f>G372+G374</f>
        <v>0</v>
      </c>
      <c r="H371" s="71">
        <f>H372+H374</f>
        <v>2454.97535</v>
      </c>
      <c r="I371" s="71">
        <f>I372+I374</f>
        <v>0</v>
      </c>
      <c r="J371" s="71">
        <f>J372+J374</f>
        <v>0</v>
      </c>
    </row>
    <row r="372" spans="1:10" ht="47.25" hidden="1">
      <c r="A372" s="46" t="s">
        <v>118</v>
      </c>
      <c r="B372" s="54">
        <v>706</v>
      </c>
      <c r="C372" s="47" t="s">
        <v>112</v>
      </c>
      <c r="D372" s="48" t="s">
        <v>246</v>
      </c>
      <c r="E372" s="47"/>
      <c r="F372" s="71">
        <f>F373</f>
        <v>0</v>
      </c>
      <c r="G372" s="71">
        <f>G373</f>
        <v>0</v>
      </c>
      <c r="H372" s="71">
        <f>H373</f>
        <v>0</v>
      </c>
      <c r="I372" s="71">
        <f>I373</f>
        <v>0</v>
      </c>
      <c r="J372" s="105"/>
    </row>
    <row r="373" spans="1:10" ht="15.75" hidden="1">
      <c r="A373" s="46" t="s">
        <v>141</v>
      </c>
      <c r="B373" s="54">
        <v>706</v>
      </c>
      <c r="C373" s="47" t="s">
        <v>112</v>
      </c>
      <c r="D373" s="48" t="s">
        <v>246</v>
      </c>
      <c r="E373" s="47" t="s">
        <v>140</v>
      </c>
      <c r="F373" s="71"/>
      <c r="G373" s="38"/>
      <c r="H373" s="38"/>
      <c r="I373" s="38"/>
      <c r="J373" s="105"/>
    </row>
    <row r="374" spans="1:10" ht="31.5">
      <c r="A374" s="46" t="s">
        <v>843</v>
      </c>
      <c r="B374" s="54">
        <v>706</v>
      </c>
      <c r="C374" s="47" t="s">
        <v>112</v>
      </c>
      <c r="D374" s="48" t="s">
        <v>842</v>
      </c>
      <c r="E374" s="47"/>
      <c r="F374" s="71">
        <f>F375</f>
        <v>2454.97535</v>
      </c>
      <c r="G374" s="71">
        <f>G375</f>
        <v>0</v>
      </c>
      <c r="H374" s="71">
        <f>H375</f>
        <v>2454.97535</v>
      </c>
      <c r="I374" s="71">
        <f>I375</f>
        <v>0</v>
      </c>
      <c r="J374" s="71">
        <f>J375</f>
        <v>0</v>
      </c>
    </row>
    <row r="375" spans="1:10" ht="15.75">
      <c r="A375" s="46" t="s">
        <v>141</v>
      </c>
      <c r="B375" s="54">
        <v>706</v>
      </c>
      <c r="C375" s="47" t="s">
        <v>112</v>
      </c>
      <c r="D375" s="48" t="s">
        <v>842</v>
      </c>
      <c r="E375" s="47" t="s">
        <v>140</v>
      </c>
      <c r="F375" s="71">
        <v>2454.97535</v>
      </c>
      <c r="G375" s="71"/>
      <c r="H375" s="71">
        <v>2454.97535</v>
      </c>
      <c r="I375" s="71"/>
      <c r="J375" s="105"/>
    </row>
    <row r="376" spans="1:10" ht="78.75" hidden="1">
      <c r="A376" s="46" t="s">
        <v>371</v>
      </c>
      <c r="B376" s="54">
        <v>706</v>
      </c>
      <c r="C376" s="47" t="s">
        <v>112</v>
      </c>
      <c r="D376" s="48" t="s">
        <v>366</v>
      </c>
      <c r="E376" s="47"/>
      <c r="F376" s="71">
        <f>F377</f>
        <v>0</v>
      </c>
      <c r="G376" s="71">
        <f aca="true" t="shared" si="31" ref="G376:I377">G377</f>
        <v>0</v>
      </c>
      <c r="H376" s="71">
        <f t="shared" si="31"/>
        <v>0</v>
      </c>
      <c r="I376" s="71">
        <f t="shared" si="31"/>
        <v>0</v>
      </c>
      <c r="J376" s="105"/>
    </row>
    <row r="377" spans="1:10" ht="15.75" hidden="1">
      <c r="A377" s="46" t="s">
        <v>117</v>
      </c>
      <c r="B377" s="54">
        <v>706</v>
      </c>
      <c r="C377" s="47" t="s">
        <v>112</v>
      </c>
      <c r="D377" s="48" t="s">
        <v>367</v>
      </c>
      <c r="E377" s="47"/>
      <c r="F377" s="71">
        <f>F378</f>
        <v>0</v>
      </c>
      <c r="G377" s="71">
        <f t="shared" si="31"/>
        <v>0</v>
      </c>
      <c r="H377" s="71">
        <f t="shared" si="31"/>
        <v>0</v>
      </c>
      <c r="I377" s="71">
        <f t="shared" si="31"/>
        <v>0</v>
      </c>
      <c r="J377" s="105"/>
    </row>
    <row r="378" spans="1:10" ht="31.5" hidden="1">
      <c r="A378" s="46" t="s">
        <v>136</v>
      </c>
      <c r="B378" s="54">
        <v>706</v>
      </c>
      <c r="C378" s="47" t="s">
        <v>112</v>
      </c>
      <c r="D378" s="48" t="s">
        <v>367</v>
      </c>
      <c r="E378" s="47" t="s">
        <v>137</v>
      </c>
      <c r="F378" s="71"/>
      <c r="G378" s="38"/>
      <c r="H378" s="38"/>
      <c r="I378" s="38"/>
      <c r="J378" s="105"/>
    </row>
    <row r="379" spans="1:10" ht="63" hidden="1">
      <c r="A379" s="46" t="s">
        <v>286</v>
      </c>
      <c r="B379" s="54">
        <v>706</v>
      </c>
      <c r="C379" s="47" t="s">
        <v>112</v>
      </c>
      <c r="D379" s="48" t="s">
        <v>287</v>
      </c>
      <c r="E379" s="47"/>
      <c r="F379" s="71">
        <f>F380</f>
        <v>0</v>
      </c>
      <c r="G379" s="71">
        <f>G380</f>
        <v>0</v>
      </c>
      <c r="H379" s="71">
        <f>H380</f>
        <v>0</v>
      </c>
      <c r="I379" s="71">
        <f>I380</f>
        <v>0</v>
      </c>
      <c r="J379" s="105"/>
    </row>
    <row r="380" spans="1:10" ht="47.25" hidden="1">
      <c r="A380" s="46" t="s">
        <v>300</v>
      </c>
      <c r="B380" s="54">
        <v>706</v>
      </c>
      <c r="C380" s="47" t="s">
        <v>112</v>
      </c>
      <c r="D380" s="48" t="s">
        <v>301</v>
      </c>
      <c r="E380" s="47"/>
      <c r="F380" s="71">
        <f>F389+F391+F381+F385+F387+F383</f>
        <v>0</v>
      </c>
      <c r="G380" s="71">
        <f>G389+G391+G381+G385+G387+G383</f>
        <v>0</v>
      </c>
      <c r="H380" s="71">
        <f>H389+H391+H381+H385+H387+H383</f>
        <v>0</v>
      </c>
      <c r="I380" s="71">
        <f>I389+I391+I381+I385+I387+I383</f>
        <v>0</v>
      </c>
      <c r="J380" s="105"/>
    </row>
    <row r="381" spans="1:10" ht="47.25" hidden="1">
      <c r="A381" s="46" t="s">
        <v>784</v>
      </c>
      <c r="B381" s="54">
        <v>706</v>
      </c>
      <c r="C381" s="47" t="s">
        <v>112</v>
      </c>
      <c r="D381" s="48" t="s">
        <v>776</v>
      </c>
      <c r="E381" s="47"/>
      <c r="F381" s="71">
        <f>F382</f>
        <v>0</v>
      </c>
      <c r="G381" s="71">
        <f>G382</f>
        <v>0</v>
      </c>
      <c r="H381" s="71">
        <f>H382</f>
        <v>0</v>
      </c>
      <c r="I381" s="71">
        <f>I382</f>
        <v>0</v>
      </c>
      <c r="J381" s="105"/>
    </row>
    <row r="382" spans="1:10" ht="15.75" hidden="1">
      <c r="A382" s="46" t="s">
        <v>141</v>
      </c>
      <c r="B382" s="54">
        <v>706</v>
      </c>
      <c r="C382" s="47" t="s">
        <v>112</v>
      </c>
      <c r="D382" s="48" t="s">
        <v>776</v>
      </c>
      <c r="E382" s="47" t="s">
        <v>140</v>
      </c>
      <c r="F382" s="71"/>
      <c r="G382" s="71"/>
      <c r="H382" s="71"/>
      <c r="I382" s="71"/>
      <c r="J382" s="105"/>
    </row>
    <row r="383" spans="1:10" ht="31.5" hidden="1">
      <c r="A383" s="46" t="s">
        <v>822</v>
      </c>
      <c r="B383" s="54">
        <v>706</v>
      </c>
      <c r="C383" s="47" t="s">
        <v>112</v>
      </c>
      <c r="D383" s="48" t="s">
        <v>821</v>
      </c>
      <c r="E383" s="47"/>
      <c r="F383" s="71">
        <f>F384</f>
        <v>0</v>
      </c>
      <c r="G383" s="71">
        <f>G384</f>
        <v>0</v>
      </c>
      <c r="H383" s="71">
        <f>H384</f>
        <v>0</v>
      </c>
      <c r="I383" s="71">
        <f>I384</f>
        <v>0</v>
      </c>
      <c r="J383" s="105"/>
    </row>
    <row r="384" spans="1:10" ht="15.75" hidden="1">
      <c r="A384" s="46" t="s">
        <v>141</v>
      </c>
      <c r="B384" s="54">
        <v>706</v>
      </c>
      <c r="C384" s="47" t="s">
        <v>112</v>
      </c>
      <c r="D384" s="48" t="s">
        <v>821</v>
      </c>
      <c r="E384" s="47" t="s">
        <v>140</v>
      </c>
      <c r="F384" s="71"/>
      <c r="G384" s="71"/>
      <c r="H384" s="71"/>
      <c r="I384" s="71"/>
      <c r="J384" s="105"/>
    </row>
    <row r="385" spans="1:10" ht="31.5" hidden="1">
      <c r="A385" s="46" t="s">
        <v>785</v>
      </c>
      <c r="B385" s="54">
        <v>706</v>
      </c>
      <c r="C385" s="47" t="s">
        <v>112</v>
      </c>
      <c r="D385" s="48" t="s">
        <v>777</v>
      </c>
      <c r="E385" s="47"/>
      <c r="F385" s="71">
        <f>F386</f>
        <v>0</v>
      </c>
      <c r="G385" s="71">
        <f>G386</f>
        <v>0</v>
      </c>
      <c r="H385" s="71">
        <f>H386</f>
        <v>0</v>
      </c>
      <c r="I385" s="71">
        <f>I386</f>
        <v>0</v>
      </c>
      <c r="J385" s="105"/>
    </row>
    <row r="386" spans="1:10" ht="15.75" hidden="1">
      <c r="A386" s="46" t="s">
        <v>141</v>
      </c>
      <c r="B386" s="54">
        <v>706</v>
      </c>
      <c r="C386" s="47" t="s">
        <v>112</v>
      </c>
      <c r="D386" s="48" t="s">
        <v>777</v>
      </c>
      <c r="E386" s="47" t="s">
        <v>140</v>
      </c>
      <c r="F386" s="71"/>
      <c r="G386" s="71"/>
      <c r="H386" s="71"/>
      <c r="I386" s="71"/>
      <c r="J386" s="105"/>
    </row>
    <row r="387" spans="1:10" ht="47.25" hidden="1">
      <c r="A387" s="46" t="s">
        <v>786</v>
      </c>
      <c r="B387" s="54">
        <v>706</v>
      </c>
      <c r="C387" s="47" t="s">
        <v>112</v>
      </c>
      <c r="D387" s="48" t="s">
        <v>778</v>
      </c>
      <c r="E387" s="47"/>
      <c r="F387" s="71">
        <f>F388</f>
        <v>0</v>
      </c>
      <c r="G387" s="71">
        <f>G388</f>
        <v>0</v>
      </c>
      <c r="H387" s="71">
        <f>H388</f>
        <v>0</v>
      </c>
      <c r="I387" s="71">
        <f>I388</f>
        <v>0</v>
      </c>
      <c r="J387" s="105"/>
    </row>
    <row r="388" spans="1:10" ht="15.75" hidden="1">
      <c r="A388" s="46" t="s">
        <v>141</v>
      </c>
      <c r="B388" s="54">
        <v>706</v>
      </c>
      <c r="C388" s="47" t="s">
        <v>112</v>
      </c>
      <c r="D388" s="48" t="s">
        <v>778</v>
      </c>
      <c r="E388" s="47" t="s">
        <v>140</v>
      </c>
      <c r="F388" s="71"/>
      <c r="G388" s="71"/>
      <c r="H388" s="71"/>
      <c r="I388" s="71"/>
      <c r="J388" s="105"/>
    </row>
    <row r="389" spans="1:10" ht="47.25" hidden="1">
      <c r="A389" s="46" t="s">
        <v>411</v>
      </c>
      <c r="B389" s="54">
        <v>706</v>
      </c>
      <c r="C389" s="47" t="s">
        <v>112</v>
      </c>
      <c r="D389" s="48" t="s">
        <v>410</v>
      </c>
      <c r="E389" s="47"/>
      <c r="F389" s="71">
        <f>F390</f>
        <v>0</v>
      </c>
      <c r="G389" s="71">
        <f>G390</f>
        <v>0</v>
      </c>
      <c r="H389" s="71">
        <f>H390</f>
        <v>0</v>
      </c>
      <c r="I389" s="71">
        <f>I390</f>
        <v>0</v>
      </c>
      <c r="J389" s="105"/>
    </row>
    <row r="390" spans="1:10" ht="15.75" hidden="1">
      <c r="A390" s="46" t="s">
        <v>141</v>
      </c>
      <c r="B390" s="54">
        <v>706</v>
      </c>
      <c r="C390" s="47" t="s">
        <v>112</v>
      </c>
      <c r="D390" s="48" t="s">
        <v>410</v>
      </c>
      <c r="E390" s="47" t="s">
        <v>140</v>
      </c>
      <c r="F390" s="71"/>
      <c r="G390" s="38"/>
      <c r="H390" s="38"/>
      <c r="I390" s="38"/>
      <c r="J390" s="105"/>
    </row>
    <row r="391" spans="1:10" ht="47.25" hidden="1">
      <c r="A391" s="46" t="s">
        <v>413</v>
      </c>
      <c r="B391" s="54">
        <v>706</v>
      </c>
      <c r="C391" s="47" t="s">
        <v>112</v>
      </c>
      <c r="D391" s="48" t="s">
        <v>412</v>
      </c>
      <c r="E391" s="47"/>
      <c r="F391" s="71">
        <f>F392</f>
        <v>0</v>
      </c>
      <c r="G391" s="71">
        <f>G392</f>
        <v>0</v>
      </c>
      <c r="H391" s="71">
        <f>H392</f>
        <v>0</v>
      </c>
      <c r="I391" s="71">
        <f>I392</f>
        <v>0</v>
      </c>
      <c r="J391" s="105"/>
    </row>
    <row r="392" spans="1:10" ht="15.75" hidden="1">
      <c r="A392" s="46" t="s">
        <v>141</v>
      </c>
      <c r="B392" s="54">
        <v>706</v>
      </c>
      <c r="C392" s="47" t="s">
        <v>112</v>
      </c>
      <c r="D392" s="48" t="s">
        <v>412</v>
      </c>
      <c r="E392" s="47" t="s">
        <v>140</v>
      </c>
      <c r="F392" s="71"/>
      <c r="G392" s="38"/>
      <c r="H392" s="38"/>
      <c r="I392" s="38"/>
      <c r="J392" s="105"/>
    </row>
    <row r="393" spans="1:10" ht="15.75">
      <c r="A393" s="46" t="s">
        <v>40</v>
      </c>
      <c r="B393" s="54">
        <v>706</v>
      </c>
      <c r="C393" s="47" t="s">
        <v>113</v>
      </c>
      <c r="D393" s="48"/>
      <c r="E393" s="58"/>
      <c r="F393" s="71">
        <f>F394+F413</f>
        <v>3171.7999999999997</v>
      </c>
      <c r="G393" s="71">
        <f>G394+G413</f>
        <v>0</v>
      </c>
      <c r="H393" s="71">
        <f>H394+H413</f>
        <v>3171.7999999999997</v>
      </c>
      <c r="I393" s="71">
        <f>I394+I413</f>
        <v>0</v>
      </c>
      <c r="J393" s="71">
        <f>J394+J413</f>
        <v>0</v>
      </c>
    </row>
    <row r="394" spans="1:10" ht="47.25">
      <c r="A394" s="46" t="s">
        <v>26</v>
      </c>
      <c r="B394" s="54">
        <v>706</v>
      </c>
      <c r="C394" s="47" t="s">
        <v>113</v>
      </c>
      <c r="D394" s="48" t="s">
        <v>368</v>
      </c>
      <c r="E394" s="58"/>
      <c r="F394" s="71">
        <f>F395+F398</f>
        <v>1897.7999999999997</v>
      </c>
      <c r="G394" s="71">
        <f>G395+G398</f>
        <v>0</v>
      </c>
      <c r="H394" s="71">
        <f>H395+H398</f>
        <v>1897.7999999999997</v>
      </c>
      <c r="I394" s="71">
        <f>I395+I398</f>
        <v>0</v>
      </c>
      <c r="J394" s="71">
        <f>J395+J398</f>
        <v>0</v>
      </c>
    </row>
    <row r="395" spans="1:10" ht="47.25" hidden="1">
      <c r="A395" s="46" t="s">
        <v>217</v>
      </c>
      <c r="B395" s="54">
        <v>706</v>
      </c>
      <c r="C395" s="47" t="s">
        <v>113</v>
      </c>
      <c r="D395" s="48" t="s">
        <v>225</v>
      </c>
      <c r="E395" s="47"/>
      <c r="F395" s="71">
        <f>F396</f>
        <v>0</v>
      </c>
      <c r="G395" s="71">
        <f aca="true" t="shared" si="32" ref="G395:I396">G396</f>
        <v>0</v>
      </c>
      <c r="H395" s="71">
        <f t="shared" si="32"/>
        <v>0</v>
      </c>
      <c r="I395" s="71">
        <f t="shared" si="32"/>
        <v>0</v>
      </c>
      <c r="J395" s="105"/>
    </row>
    <row r="396" spans="1:10" ht="78.75" hidden="1">
      <c r="A396" s="46" t="s">
        <v>195</v>
      </c>
      <c r="B396" s="54">
        <v>706</v>
      </c>
      <c r="C396" s="47" t="s">
        <v>113</v>
      </c>
      <c r="D396" s="48" t="s">
        <v>356</v>
      </c>
      <c r="E396" s="58"/>
      <c r="F396" s="71">
        <f>F397</f>
        <v>0</v>
      </c>
      <c r="G396" s="71">
        <f t="shared" si="32"/>
        <v>0</v>
      </c>
      <c r="H396" s="71">
        <f t="shared" si="32"/>
        <v>0</v>
      </c>
      <c r="I396" s="71">
        <f t="shared" si="32"/>
        <v>0</v>
      </c>
      <c r="J396" s="105"/>
    </row>
    <row r="397" spans="1:10" ht="31.5" hidden="1">
      <c r="A397" s="46" t="s">
        <v>136</v>
      </c>
      <c r="B397" s="54">
        <v>706</v>
      </c>
      <c r="C397" s="47" t="s">
        <v>113</v>
      </c>
      <c r="D397" s="48" t="s">
        <v>356</v>
      </c>
      <c r="E397" s="47" t="s">
        <v>137</v>
      </c>
      <c r="F397" s="71"/>
      <c r="G397" s="38"/>
      <c r="H397" s="38"/>
      <c r="I397" s="38"/>
      <c r="J397" s="105"/>
    </row>
    <row r="398" spans="1:10" ht="47.25">
      <c r="A398" s="46" t="s">
        <v>219</v>
      </c>
      <c r="B398" s="54">
        <v>706</v>
      </c>
      <c r="C398" s="47" t="s">
        <v>113</v>
      </c>
      <c r="D398" s="48" t="s">
        <v>227</v>
      </c>
      <c r="E398" s="47"/>
      <c r="F398" s="71">
        <f>F399+F401+F403+F405+F407+F409+F411</f>
        <v>1897.7999999999997</v>
      </c>
      <c r="G398" s="71">
        <f>G399+G401+G403+G405+G407+G409+G411</f>
        <v>0</v>
      </c>
      <c r="H398" s="71">
        <f>H399+H401+H403+H405+H407+H409+H411</f>
        <v>1897.7999999999997</v>
      </c>
      <c r="I398" s="71">
        <f>I399+I401+I403+I405+I407+I409+I411</f>
        <v>0</v>
      </c>
      <c r="J398" s="71">
        <f>J399+J401+J403+J405+J407+J409+J411</f>
        <v>0</v>
      </c>
    </row>
    <row r="399" spans="1:10" ht="47.25" hidden="1">
      <c r="A399" s="46" t="s">
        <v>142</v>
      </c>
      <c r="B399" s="54">
        <v>706</v>
      </c>
      <c r="C399" s="47" t="s">
        <v>113</v>
      </c>
      <c r="D399" s="48" t="s">
        <v>364</v>
      </c>
      <c r="E399" s="47"/>
      <c r="F399" s="71">
        <f>F400</f>
        <v>0</v>
      </c>
      <c r="G399" s="71">
        <f>G400</f>
        <v>0</v>
      </c>
      <c r="H399" s="71">
        <f>H400</f>
        <v>0</v>
      </c>
      <c r="I399" s="71">
        <f>I400</f>
        <v>0</v>
      </c>
      <c r="J399" s="105"/>
    </row>
    <row r="400" spans="1:10" ht="15.75" hidden="1">
      <c r="A400" s="46" t="s">
        <v>141</v>
      </c>
      <c r="B400" s="54">
        <v>706</v>
      </c>
      <c r="C400" s="47" t="s">
        <v>113</v>
      </c>
      <c r="D400" s="48" t="s">
        <v>364</v>
      </c>
      <c r="E400" s="47" t="s">
        <v>140</v>
      </c>
      <c r="F400" s="71"/>
      <c r="G400" s="38"/>
      <c r="H400" s="38"/>
      <c r="I400" s="38"/>
      <c r="J400" s="105"/>
    </row>
    <row r="401" spans="1:10" ht="47.25" hidden="1">
      <c r="A401" s="46" t="s">
        <v>173</v>
      </c>
      <c r="B401" s="54">
        <v>706</v>
      </c>
      <c r="C401" s="47" t="s">
        <v>113</v>
      </c>
      <c r="D401" s="48" t="s">
        <v>373</v>
      </c>
      <c r="E401" s="47"/>
      <c r="F401" s="71">
        <f>F402</f>
        <v>0</v>
      </c>
      <c r="G401" s="71">
        <f>G402</f>
        <v>0</v>
      </c>
      <c r="H401" s="71">
        <f>H402</f>
        <v>0</v>
      </c>
      <c r="I401" s="71">
        <f>I402</f>
        <v>0</v>
      </c>
      <c r="J401" s="105"/>
    </row>
    <row r="402" spans="1:10" ht="31.5" hidden="1">
      <c r="A402" s="46" t="s">
        <v>169</v>
      </c>
      <c r="B402" s="54">
        <v>706</v>
      </c>
      <c r="C402" s="47" t="s">
        <v>113</v>
      </c>
      <c r="D402" s="48" t="s">
        <v>373</v>
      </c>
      <c r="E402" s="47" t="s">
        <v>129</v>
      </c>
      <c r="F402" s="71"/>
      <c r="G402" s="38"/>
      <c r="H402" s="38"/>
      <c r="I402" s="38"/>
      <c r="J402" s="105"/>
    </row>
    <row r="403" spans="1:10" ht="63">
      <c r="A403" s="46" t="s">
        <v>196</v>
      </c>
      <c r="B403" s="54">
        <v>706</v>
      </c>
      <c r="C403" s="47" t="s">
        <v>113</v>
      </c>
      <c r="D403" s="48" t="s">
        <v>360</v>
      </c>
      <c r="E403" s="58"/>
      <c r="F403" s="71">
        <f>F404</f>
        <v>870.8</v>
      </c>
      <c r="G403" s="71">
        <f>G404</f>
        <v>0</v>
      </c>
      <c r="H403" s="71">
        <f>H404</f>
        <v>870.8</v>
      </c>
      <c r="I403" s="71">
        <f>I404</f>
        <v>0</v>
      </c>
      <c r="J403" s="71">
        <f>J404</f>
        <v>0</v>
      </c>
    </row>
    <row r="404" spans="1:10" ht="15.75">
      <c r="A404" s="46" t="s">
        <v>141</v>
      </c>
      <c r="B404" s="54">
        <v>706</v>
      </c>
      <c r="C404" s="47" t="s">
        <v>113</v>
      </c>
      <c r="D404" s="48" t="s">
        <v>360</v>
      </c>
      <c r="E404" s="47" t="s">
        <v>140</v>
      </c>
      <c r="F404" s="71">
        <v>870.8</v>
      </c>
      <c r="G404" s="38"/>
      <c r="H404" s="38">
        <v>870.8</v>
      </c>
      <c r="I404" s="38"/>
      <c r="J404" s="105"/>
    </row>
    <row r="405" spans="1:10" ht="63">
      <c r="A405" s="46" t="s">
        <v>125</v>
      </c>
      <c r="B405" s="54">
        <v>706</v>
      </c>
      <c r="C405" s="47" t="s">
        <v>113</v>
      </c>
      <c r="D405" s="48" t="s">
        <v>361</v>
      </c>
      <c r="E405" s="47"/>
      <c r="F405" s="71">
        <f>F406</f>
        <v>1963.8</v>
      </c>
      <c r="G405" s="71">
        <f>G406</f>
        <v>0</v>
      </c>
      <c r="H405" s="71">
        <f>H406</f>
        <v>1963.8</v>
      </c>
      <c r="I405" s="71">
        <f>I406</f>
        <v>0</v>
      </c>
      <c r="J405" s="71">
        <f>J406</f>
        <v>0</v>
      </c>
    </row>
    <row r="406" spans="1:10" ht="15.75">
      <c r="A406" s="46" t="s">
        <v>141</v>
      </c>
      <c r="B406" s="54">
        <v>706</v>
      </c>
      <c r="C406" s="47" t="s">
        <v>113</v>
      </c>
      <c r="D406" s="48" t="s">
        <v>361</v>
      </c>
      <c r="E406" s="47" t="s">
        <v>140</v>
      </c>
      <c r="F406" s="71">
        <v>1963.8</v>
      </c>
      <c r="G406" s="38"/>
      <c r="H406" s="38">
        <v>1963.8</v>
      </c>
      <c r="I406" s="38"/>
      <c r="J406" s="105"/>
    </row>
    <row r="407" spans="1:10" ht="47.25" hidden="1">
      <c r="A407" s="46" t="s">
        <v>197</v>
      </c>
      <c r="B407" s="54">
        <v>706</v>
      </c>
      <c r="C407" s="47" t="s">
        <v>113</v>
      </c>
      <c r="D407" s="48" t="s">
        <v>365</v>
      </c>
      <c r="E407" s="47"/>
      <c r="F407" s="71">
        <f>F408</f>
        <v>0</v>
      </c>
      <c r="G407" s="71">
        <f>G408</f>
        <v>0</v>
      </c>
      <c r="H407" s="71">
        <f>H408</f>
        <v>0</v>
      </c>
      <c r="I407" s="71">
        <f>I408</f>
        <v>0</v>
      </c>
      <c r="J407" s="105"/>
    </row>
    <row r="408" spans="1:10" ht="15.75" hidden="1">
      <c r="A408" s="46" t="s">
        <v>141</v>
      </c>
      <c r="B408" s="54">
        <v>706</v>
      </c>
      <c r="C408" s="47" t="s">
        <v>113</v>
      </c>
      <c r="D408" s="48" t="s">
        <v>365</v>
      </c>
      <c r="E408" s="47" t="s">
        <v>140</v>
      </c>
      <c r="F408" s="71"/>
      <c r="G408" s="38"/>
      <c r="H408" s="38"/>
      <c r="I408" s="38"/>
      <c r="J408" s="105"/>
    </row>
    <row r="409" spans="1:10" ht="31.5">
      <c r="A409" s="46" t="s">
        <v>194</v>
      </c>
      <c r="B409" s="54">
        <v>706</v>
      </c>
      <c r="C409" s="47" t="s">
        <v>113</v>
      </c>
      <c r="D409" s="48" t="s">
        <v>362</v>
      </c>
      <c r="E409" s="47"/>
      <c r="F409" s="71">
        <f>F410</f>
        <v>-365.4</v>
      </c>
      <c r="G409" s="71">
        <f>G410</f>
        <v>0</v>
      </c>
      <c r="H409" s="71">
        <f>H410</f>
        <v>-365.4</v>
      </c>
      <c r="I409" s="71">
        <f>I410</f>
        <v>0</v>
      </c>
      <c r="J409" s="71">
        <f>J410</f>
        <v>0</v>
      </c>
    </row>
    <row r="410" spans="1:10" ht="15.75">
      <c r="A410" s="46" t="s">
        <v>141</v>
      </c>
      <c r="B410" s="54">
        <v>706</v>
      </c>
      <c r="C410" s="47" t="s">
        <v>113</v>
      </c>
      <c r="D410" s="48" t="s">
        <v>362</v>
      </c>
      <c r="E410" s="47" t="s">
        <v>140</v>
      </c>
      <c r="F410" s="71">
        <v>-365.4</v>
      </c>
      <c r="G410" s="38"/>
      <c r="H410" s="38">
        <v>-365.4</v>
      </c>
      <c r="I410" s="38"/>
      <c r="J410" s="105"/>
    </row>
    <row r="411" spans="1:10" ht="31.5">
      <c r="A411" s="46" t="s">
        <v>163</v>
      </c>
      <c r="B411" s="54">
        <v>706</v>
      </c>
      <c r="C411" s="47" t="s">
        <v>113</v>
      </c>
      <c r="D411" s="48" t="s">
        <v>363</v>
      </c>
      <c r="E411" s="47"/>
      <c r="F411" s="71">
        <f>F412</f>
        <v>-571.4</v>
      </c>
      <c r="G411" s="71">
        <f>G412</f>
        <v>0</v>
      </c>
      <c r="H411" s="71">
        <f>H412</f>
        <v>-571.4</v>
      </c>
      <c r="I411" s="71">
        <f>I412</f>
        <v>0</v>
      </c>
      <c r="J411" s="71">
        <f>J412</f>
        <v>0</v>
      </c>
    </row>
    <row r="412" spans="1:10" ht="15.75">
      <c r="A412" s="46" t="s">
        <v>141</v>
      </c>
      <c r="B412" s="54">
        <v>706</v>
      </c>
      <c r="C412" s="47" t="s">
        <v>113</v>
      </c>
      <c r="D412" s="48" t="s">
        <v>363</v>
      </c>
      <c r="E412" s="47" t="s">
        <v>140</v>
      </c>
      <c r="F412" s="71">
        <v>-571.4</v>
      </c>
      <c r="G412" s="38"/>
      <c r="H412" s="38">
        <v>-571.4</v>
      </c>
      <c r="I412" s="38"/>
      <c r="J412" s="105"/>
    </row>
    <row r="413" spans="1:10" ht="63">
      <c r="A413" s="46" t="s">
        <v>286</v>
      </c>
      <c r="B413" s="54">
        <v>706</v>
      </c>
      <c r="C413" s="47" t="s">
        <v>113</v>
      </c>
      <c r="D413" s="48" t="s">
        <v>287</v>
      </c>
      <c r="E413" s="47"/>
      <c r="F413" s="71">
        <f>F414</f>
        <v>1274</v>
      </c>
      <c r="G413" s="71">
        <f>G414</f>
        <v>0</v>
      </c>
      <c r="H413" s="71">
        <f>H414</f>
        <v>1274</v>
      </c>
      <c r="I413" s="71">
        <f>I414</f>
        <v>0</v>
      </c>
      <c r="J413" s="71">
        <f>J414</f>
        <v>0</v>
      </c>
    </row>
    <row r="414" spans="1:10" ht="47.25">
      <c r="A414" s="46" t="s">
        <v>300</v>
      </c>
      <c r="B414" s="54">
        <v>706</v>
      </c>
      <c r="C414" s="47" t="s">
        <v>113</v>
      </c>
      <c r="D414" s="48" t="s">
        <v>301</v>
      </c>
      <c r="E414" s="47"/>
      <c r="F414" s="71">
        <f>F415+F417+F419</f>
        <v>1274</v>
      </c>
      <c r="G414" s="71">
        <f>G415+G417+G419</f>
        <v>0</v>
      </c>
      <c r="H414" s="71">
        <f>H415+H417+H419</f>
        <v>1274</v>
      </c>
      <c r="I414" s="71">
        <f>I415+I417+I419</f>
        <v>0</v>
      </c>
      <c r="J414" s="71">
        <f>J415+J417+J419</f>
        <v>0</v>
      </c>
    </row>
    <row r="415" spans="1:10" ht="63" hidden="1">
      <c r="A415" s="46" t="s">
        <v>123</v>
      </c>
      <c r="B415" s="54">
        <v>706</v>
      </c>
      <c r="C415" s="47" t="s">
        <v>113</v>
      </c>
      <c r="D415" s="48" t="s">
        <v>302</v>
      </c>
      <c r="E415" s="47"/>
      <c r="F415" s="71">
        <f>F416</f>
        <v>0</v>
      </c>
      <c r="G415" s="71">
        <f>G416</f>
        <v>0</v>
      </c>
      <c r="H415" s="71">
        <f>H416</f>
        <v>0</v>
      </c>
      <c r="I415" s="71">
        <f>I416</f>
        <v>0</v>
      </c>
      <c r="J415" s="105"/>
    </row>
    <row r="416" spans="1:10" ht="31.5" hidden="1">
      <c r="A416" s="46" t="s">
        <v>178</v>
      </c>
      <c r="B416" s="54">
        <v>706</v>
      </c>
      <c r="C416" s="47" t="s">
        <v>113</v>
      </c>
      <c r="D416" s="48" t="s">
        <v>302</v>
      </c>
      <c r="E416" s="47" t="s">
        <v>144</v>
      </c>
      <c r="F416" s="71"/>
      <c r="G416" s="38"/>
      <c r="H416" s="38"/>
      <c r="I416" s="38"/>
      <c r="J416" s="105"/>
    </row>
    <row r="417" spans="1:10" ht="78.75">
      <c r="A417" s="46" t="s">
        <v>198</v>
      </c>
      <c r="B417" s="54">
        <v>706</v>
      </c>
      <c r="C417" s="47" t="s">
        <v>113</v>
      </c>
      <c r="D417" s="48" t="s">
        <v>374</v>
      </c>
      <c r="E417" s="47"/>
      <c r="F417" s="71">
        <f>F418</f>
        <v>1274</v>
      </c>
      <c r="G417" s="71">
        <f>G418</f>
        <v>0</v>
      </c>
      <c r="H417" s="71">
        <f>H418</f>
        <v>1274</v>
      </c>
      <c r="I417" s="71">
        <f>I418</f>
        <v>0</v>
      </c>
      <c r="J417" s="71">
        <f>J418</f>
        <v>0</v>
      </c>
    </row>
    <row r="418" spans="1:10" ht="42.75" customHeight="1">
      <c r="A418" s="46" t="s">
        <v>178</v>
      </c>
      <c r="B418" s="54">
        <v>706</v>
      </c>
      <c r="C418" s="47" t="s">
        <v>113</v>
      </c>
      <c r="D418" s="48" t="s">
        <v>374</v>
      </c>
      <c r="E418" s="47" t="s">
        <v>144</v>
      </c>
      <c r="F418" s="71">
        <f>846+428</f>
        <v>1274</v>
      </c>
      <c r="G418" s="38"/>
      <c r="H418" s="38">
        <f>846+428</f>
        <v>1274</v>
      </c>
      <c r="I418" s="38"/>
      <c r="J418" s="105"/>
    </row>
    <row r="419" spans="1:10" ht="82.5" customHeight="1" hidden="1">
      <c r="A419" s="46" t="s">
        <v>158</v>
      </c>
      <c r="B419" s="54">
        <v>706</v>
      </c>
      <c r="C419" s="47" t="s">
        <v>113</v>
      </c>
      <c r="D419" s="48" t="s">
        <v>303</v>
      </c>
      <c r="E419" s="47"/>
      <c r="F419" s="71">
        <f>F420</f>
        <v>0</v>
      </c>
      <c r="G419" s="71">
        <f>G420</f>
        <v>0</v>
      </c>
      <c r="H419" s="71">
        <f>H420</f>
        <v>0</v>
      </c>
      <c r="I419" s="71">
        <f>I420</f>
        <v>0</v>
      </c>
      <c r="J419" s="105"/>
    </row>
    <row r="420" spans="1:10" ht="44.25" customHeight="1" hidden="1">
      <c r="A420" s="46" t="s">
        <v>169</v>
      </c>
      <c r="B420" s="54">
        <v>706</v>
      </c>
      <c r="C420" s="47" t="s">
        <v>113</v>
      </c>
      <c r="D420" s="48" t="s">
        <v>303</v>
      </c>
      <c r="E420" s="47" t="s">
        <v>129</v>
      </c>
      <c r="F420" s="71"/>
      <c r="G420" s="38"/>
      <c r="H420" s="38"/>
      <c r="I420" s="38"/>
      <c r="J420" s="105"/>
    </row>
    <row r="421" spans="1:10" s="45" customFormat="1" ht="15.75">
      <c r="A421" s="41" t="s">
        <v>77</v>
      </c>
      <c r="B421" s="54">
        <v>706</v>
      </c>
      <c r="C421" s="42" t="s">
        <v>114</v>
      </c>
      <c r="D421" s="43"/>
      <c r="E421" s="42"/>
      <c r="F421" s="70">
        <f>F422</f>
        <v>1965</v>
      </c>
      <c r="G421" s="70">
        <f aca="true" t="shared" si="33" ref="G421:J422">G422</f>
        <v>1404</v>
      </c>
      <c r="H421" s="70">
        <f t="shared" si="33"/>
        <v>561</v>
      </c>
      <c r="I421" s="70">
        <f t="shared" si="33"/>
        <v>0</v>
      </c>
      <c r="J421" s="70">
        <f t="shared" si="33"/>
        <v>0</v>
      </c>
    </row>
    <row r="422" spans="1:10" ht="15.75">
      <c r="A422" s="46" t="s">
        <v>79</v>
      </c>
      <c r="B422" s="54">
        <v>706</v>
      </c>
      <c r="C422" s="47" t="s">
        <v>78</v>
      </c>
      <c r="D422" s="48"/>
      <c r="E422" s="47"/>
      <c r="F422" s="71">
        <f>F423</f>
        <v>1965</v>
      </c>
      <c r="G422" s="71">
        <f t="shared" si="33"/>
        <v>1404</v>
      </c>
      <c r="H422" s="71">
        <f t="shared" si="33"/>
        <v>561</v>
      </c>
      <c r="I422" s="71">
        <f t="shared" si="33"/>
        <v>0</v>
      </c>
      <c r="J422" s="71">
        <f t="shared" si="33"/>
        <v>0</v>
      </c>
    </row>
    <row r="423" spans="1:10" ht="47.25">
      <c r="A423" s="46" t="s">
        <v>234</v>
      </c>
      <c r="B423" s="54">
        <v>706</v>
      </c>
      <c r="C423" s="47" t="s">
        <v>78</v>
      </c>
      <c r="D423" s="48" t="s">
        <v>235</v>
      </c>
      <c r="E423" s="47"/>
      <c r="F423" s="71">
        <f>F424+F431+F436</f>
        <v>1965</v>
      </c>
      <c r="G423" s="71">
        <f>G424+G431+G436</f>
        <v>1404</v>
      </c>
      <c r="H423" s="71">
        <f>H424+H431+H436</f>
        <v>561</v>
      </c>
      <c r="I423" s="71">
        <f>I424+I431+I436</f>
        <v>0</v>
      </c>
      <c r="J423" s="71">
        <f>J424+J431+J436</f>
        <v>0</v>
      </c>
    </row>
    <row r="424" spans="1:10" ht="31.5">
      <c r="A424" s="46" t="s">
        <v>239</v>
      </c>
      <c r="B424" s="54">
        <v>706</v>
      </c>
      <c r="C424" s="47" t="s">
        <v>78</v>
      </c>
      <c r="D424" s="48" t="s">
        <v>240</v>
      </c>
      <c r="E424" s="47"/>
      <c r="F424" s="71">
        <f>F425+F429+F427</f>
        <v>1615</v>
      </c>
      <c r="G424" s="71">
        <f>G425+G429+G427</f>
        <v>1404</v>
      </c>
      <c r="H424" s="71">
        <f>H425+H429+H427</f>
        <v>211</v>
      </c>
      <c r="I424" s="71">
        <f>I425+I429+I427</f>
        <v>0</v>
      </c>
      <c r="J424" s="71">
        <f>J425+J429+J427</f>
        <v>0</v>
      </c>
    </row>
    <row r="425" spans="1:10" ht="15.75" hidden="1">
      <c r="A425" s="46" t="s">
        <v>32</v>
      </c>
      <c r="B425" s="54">
        <v>706</v>
      </c>
      <c r="C425" s="47" t="s">
        <v>78</v>
      </c>
      <c r="D425" s="48" t="s">
        <v>241</v>
      </c>
      <c r="E425" s="47"/>
      <c r="F425" s="71">
        <f>F426</f>
        <v>0</v>
      </c>
      <c r="G425" s="71">
        <f>G426</f>
        <v>0</v>
      </c>
      <c r="H425" s="71">
        <f>H426</f>
        <v>0</v>
      </c>
      <c r="I425" s="71">
        <f>I426</f>
        <v>0</v>
      </c>
      <c r="J425" s="105"/>
    </row>
    <row r="426" spans="1:10" ht="31.5" hidden="1">
      <c r="A426" s="46" t="s">
        <v>136</v>
      </c>
      <c r="B426" s="54">
        <v>706</v>
      </c>
      <c r="C426" s="47" t="s">
        <v>78</v>
      </c>
      <c r="D426" s="48" t="s">
        <v>241</v>
      </c>
      <c r="E426" s="47" t="s">
        <v>137</v>
      </c>
      <c r="F426" s="71"/>
      <c r="G426" s="38"/>
      <c r="H426" s="38"/>
      <c r="I426" s="38"/>
      <c r="J426" s="105"/>
    </row>
    <row r="427" spans="1:10" ht="31.5">
      <c r="A427" s="46" t="s">
        <v>414</v>
      </c>
      <c r="B427" s="54">
        <v>706</v>
      </c>
      <c r="C427" s="47" t="s">
        <v>78</v>
      </c>
      <c r="D427" s="48" t="s">
        <v>863</v>
      </c>
      <c r="E427" s="47"/>
      <c r="F427" s="71">
        <f>F428</f>
        <v>1404</v>
      </c>
      <c r="G427" s="71">
        <f>G428</f>
        <v>1404</v>
      </c>
      <c r="H427" s="71">
        <f>H428</f>
        <v>0</v>
      </c>
      <c r="I427" s="71">
        <f>I428</f>
        <v>0</v>
      </c>
      <c r="J427" s="71">
        <f>J428</f>
        <v>0</v>
      </c>
    </row>
    <row r="428" spans="1:10" ht="31.5">
      <c r="A428" s="46" t="s">
        <v>178</v>
      </c>
      <c r="B428" s="54">
        <v>706</v>
      </c>
      <c r="C428" s="47" t="s">
        <v>78</v>
      </c>
      <c r="D428" s="48" t="s">
        <v>863</v>
      </c>
      <c r="E428" s="47" t="s">
        <v>144</v>
      </c>
      <c r="F428" s="71">
        <v>1404</v>
      </c>
      <c r="G428" s="71">
        <v>1404</v>
      </c>
      <c r="H428" s="71"/>
      <c r="I428" s="71"/>
      <c r="J428" s="105"/>
    </row>
    <row r="429" spans="1:10" ht="47.25">
      <c r="A429" s="46" t="s">
        <v>63</v>
      </c>
      <c r="B429" s="54">
        <v>706</v>
      </c>
      <c r="C429" s="47" t="s">
        <v>78</v>
      </c>
      <c r="D429" s="48" t="s">
        <v>802</v>
      </c>
      <c r="E429" s="47"/>
      <c r="F429" s="71">
        <f>F430</f>
        <v>211</v>
      </c>
      <c r="G429" s="71">
        <f>G430</f>
        <v>0</v>
      </c>
      <c r="H429" s="71">
        <f>H430</f>
        <v>211</v>
      </c>
      <c r="I429" s="71">
        <f>I430</f>
        <v>0</v>
      </c>
      <c r="J429" s="71">
        <f>J430</f>
        <v>0</v>
      </c>
    </row>
    <row r="430" spans="1:10" ht="31.5">
      <c r="A430" s="46" t="s">
        <v>136</v>
      </c>
      <c r="B430" s="54">
        <v>706</v>
      </c>
      <c r="C430" s="47" t="s">
        <v>78</v>
      </c>
      <c r="D430" s="48" t="s">
        <v>802</v>
      </c>
      <c r="E430" s="47" t="s">
        <v>137</v>
      </c>
      <c r="F430" s="71">
        <v>211</v>
      </c>
      <c r="G430" s="71"/>
      <c r="H430" s="71">
        <v>211</v>
      </c>
      <c r="I430" s="71"/>
      <c r="J430" s="105"/>
    </row>
    <row r="431" spans="1:10" ht="63">
      <c r="A431" s="46" t="s">
        <v>336</v>
      </c>
      <c r="B431" s="54">
        <v>706</v>
      </c>
      <c r="C431" s="47" t="s">
        <v>78</v>
      </c>
      <c r="D431" s="48" t="s">
        <v>242</v>
      </c>
      <c r="E431" s="47"/>
      <c r="F431" s="71">
        <f>F432</f>
        <v>0</v>
      </c>
      <c r="G431" s="71">
        <f>G432</f>
        <v>0</v>
      </c>
      <c r="H431" s="71">
        <f>H432</f>
        <v>0</v>
      </c>
      <c r="I431" s="71">
        <f>I432</f>
        <v>0</v>
      </c>
      <c r="J431" s="71">
        <f>J432</f>
        <v>0</v>
      </c>
    </row>
    <row r="432" spans="1:10" ht="15.75">
      <c r="A432" s="46" t="s">
        <v>21</v>
      </c>
      <c r="B432" s="54">
        <v>706</v>
      </c>
      <c r="C432" s="47" t="s">
        <v>78</v>
      </c>
      <c r="D432" s="48" t="s">
        <v>243</v>
      </c>
      <c r="E432" s="47"/>
      <c r="F432" s="71">
        <f>F434+F433+F435</f>
        <v>0</v>
      </c>
      <c r="G432" s="71">
        <f>G434+G433+G435</f>
        <v>0</v>
      </c>
      <c r="H432" s="71">
        <f>H434+H433+H435</f>
        <v>0</v>
      </c>
      <c r="I432" s="71">
        <f>I434+I433+I435</f>
        <v>0</v>
      </c>
      <c r="J432" s="71">
        <f>J434+J433+J435</f>
        <v>0</v>
      </c>
    </row>
    <row r="433" spans="1:10" ht="63">
      <c r="A433" s="46" t="s">
        <v>127</v>
      </c>
      <c r="B433" s="54">
        <v>706</v>
      </c>
      <c r="C433" s="47" t="s">
        <v>78</v>
      </c>
      <c r="D433" s="48" t="s">
        <v>243</v>
      </c>
      <c r="E433" s="47" t="s">
        <v>128</v>
      </c>
      <c r="F433" s="71">
        <v>-2.05</v>
      </c>
      <c r="G433" s="38"/>
      <c r="H433" s="38"/>
      <c r="I433" s="38">
        <v>-2.05</v>
      </c>
      <c r="J433" s="105"/>
    </row>
    <row r="434" spans="1:10" ht="31.5">
      <c r="A434" s="46" t="s">
        <v>169</v>
      </c>
      <c r="B434" s="54">
        <v>706</v>
      </c>
      <c r="C434" s="47" t="s">
        <v>78</v>
      </c>
      <c r="D434" s="48" t="s">
        <v>243</v>
      </c>
      <c r="E434" s="47" t="s">
        <v>129</v>
      </c>
      <c r="F434" s="71">
        <f>-8-200</f>
        <v>-208</v>
      </c>
      <c r="G434" s="38"/>
      <c r="H434" s="38"/>
      <c r="I434" s="38">
        <f>-8-200</f>
        <v>-208</v>
      </c>
      <c r="J434" s="105"/>
    </row>
    <row r="435" spans="1:10" ht="15.75">
      <c r="A435" s="46" t="s">
        <v>141</v>
      </c>
      <c r="B435" s="54">
        <v>706</v>
      </c>
      <c r="C435" s="47" t="s">
        <v>78</v>
      </c>
      <c r="D435" s="48" t="s">
        <v>243</v>
      </c>
      <c r="E435" s="47" t="s">
        <v>140</v>
      </c>
      <c r="F435" s="71">
        <f>10.05+200</f>
        <v>210.05</v>
      </c>
      <c r="G435" s="71"/>
      <c r="H435" s="71"/>
      <c r="I435" s="71">
        <f>10.05+200</f>
        <v>210.05</v>
      </c>
      <c r="J435" s="105"/>
    </row>
    <row r="436" spans="1:10" ht="47.25">
      <c r="A436" s="46" t="s">
        <v>852</v>
      </c>
      <c r="B436" s="54">
        <v>706</v>
      </c>
      <c r="C436" s="47" t="s">
        <v>78</v>
      </c>
      <c r="D436" s="48" t="s">
        <v>850</v>
      </c>
      <c r="E436" s="47"/>
      <c r="F436" s="71">
        <f aca="true" t="shared" si="34" ref="F436:J437">F437</f>
        <v>350</v>
      </c>
      <c r="G436" s="71">
        <f t="shared" si="34"/>
        <v>0</v>
      </c>
      <c r="H436" s="71">
        <f t="shared" si="34"/>
        <v>350</v>
      </c>
      <c r="I436" s="71">
        <f>I437</f>
        <v>0</v>
      </c>
      <c r="J436" s="71">
        <f>J437</f>
        <v>0</v>
      </c>
    </row>
    <row r="437" spans="1:10" ht="47.25">
      <c r="A437" s="46" t="s">
        <v>847</v>
      </c>
      <c r="B437" s="54">
        <v>706</v>
      </c>
      <c r="C437" s="47" t="s">
        <v>78</v>
      </c>
      <c r="D437" s="48" t="s">
        <v>851</v>
      </c>
      <c r="E437" s="47"/>
      <c r="F437" s="71">
        <f t="shared" si="34"/>
        <v>350</v>
      </c>
      <c r="G437" s="71">
        <f t="shared" si="34"/>
        <v>0</v>
      </c>
      <c r="H437" s="71">
        <f t="shared" si="34"/>
        <v>350</v>
      </c>
      <c r="I437" s="71">
        <f t="shared" si="34"/>
        <v>0</v>
      </c>
      <c r="J437" s="71">
        <f t="shared" si="34"/>
        <v>0</v>
      </c>
    </row>
    <row r="438" spans="1:10" ht="31.5">
      <c r="A438" s="46" t="s">
        <v>136</v>
      </c>
      <c r="B438" s="54">
        <v>706</v>
      </c>
      <c r="C438" s="47" t="s">
        <v>78</v>
      </c>
      <c r="D438" s="48" t="s">
        <v>851</v>
      </c>
      <c r="E438" s="47" t="s">
        <v>137</v>
      </c>
      <c r="F438" s="71">
        <v>350</v>
      </c>
      <c r="G438" s="71"/>
      <c r="H438" s="71">
        <v>350</v>
      </c>
      <c r="I438" s="71"/>
      <c r="J438" s="105"/>
    </row>
    <row r="439" spans="1:10" s="45" customFormat="1" ht="15.75" hidden="1">
      <c r="A439" s="41" t="s">
        <v>81</v>
      </c>
      <c r="B439" s="54">
        <v>706</v>
      </c>
      <c r="C439" s="42" t="s">
        <v>80</v>
      </c>
      <c r="D439" s="43"/>
      <c r="E439" s="42"/>
      <c r="F439" s="70">
        <f>F440+F445</f>
        <v>0</v>
      </c>
      <c r="G439" s="70">
        <f>G440+G445</f>
        <v>0</v>
      </c>
      <c r="H439" s="70">
        <f>H440+H445</f>
        <v>0</v>
      </c>
      <c r="I439" s="70">
        <f>I440+I445</f>
        <v>0</v>
      </c>
      <c r="J439" s="77"/>
    </row>
    <row r="440" spans="1:10" ht="15.75" hidden="1">
      <c r="A440" s="46" t="s">
        <v>20</v>
      </c>
      <c r="B440" s="54">
        <v>706</v>
      </c>
      <c r="C440" s="47" t="s">
        <v>82</v>
      </c>
      <c r="D440" s="48"/>
      <c r="E440" s="47"/>
      <c r="F440" s="71">
        <f>F441</f>
        <v>0</v>
      </c>
      <c r="G440" s="71">
        <f aca="true" t="shared" si="35" ref="G440:I443">G441</f>
        <v>0</v>
      </c>
      <c r="H440" s="71">
        <f t="shared" si="35"/>
        <v>0</v>
      </c>
      <c r="I440" s="71">
        <f t="shared" si="35"/>
        <v>0</v>
      </c>
      <c r="J440" s="105"/>
    </row>
    <row r="441" spans="1:10" ht="45" customHeight="1" hidden="1">
      <c r="A441" s="46" t="s">
        <v>69</v>
      </c>
      <c r="B441" s="54">
        <v>706</v>
      </c>
      <c r="C441" s="47" t="s">
        <v>82</v>
      </c>
      <c r="D441" s="48" t="s">
        <v>254</v>
      </c>
      <c r="E441" s="47"/>
      <c r="F441" s="71">
        <f>F442</f>
        <v>0</v>
      </c>
      <c r="G441" s="71">
        <f t="shared" si="35"/>
        <v>0</v>
      </c>
      <c r="H441" s="71">
        <f t="shared" si="35"/>
        <v>0</v>
      </c>
      <c r="I441" s="71">
        <f t="shared" si="35"/>
        <v>0</v>
      </c>
      <c r="J441" s="105"/>
    </row>
    <row r="442" spans="1:10" ht="41.25" customHeight="1" hidden="1">
      <c r="A442" s="46" t="s">
        <v>339</v>
      </c>
      <c r="B442" s="54">
        <v>706</v>
      </c>
      <c r="C442" s="47" t="s">
        <v>82</v>
      </c>
      <c r="D442" s="48" t="s">
        <v>264</v>
      </c>
      <c r="E442" s="47"/>
      <c r="F442" s="71">
        <f>F443</f>
        <v>0</v>
      </c>
      <c r="G442" s="71">
        <f t="shared" si="35"/>
        <v>0</v>
      </c>
      <c r="H442" s="71">
        <f t="shared" si="35"/>
        <v>0</v>
      </c>
      <c r="I442" s="71">
        <f t="shared" si="35"/>
        <v>0</v>
      </c>
      <c r="J442" s="105"/>
    </row>
    <row r="443" spans="1:10" ht="15.75" hidden="1">
      <c r="A443" s="46" t="s">
        <v>134</v>
      </c>
      <c r="B443" s="54">
        <v>706</v>
      </c>
      <c r="C443" s="47" t="s">
        <v>82</v>
      </c>
      <c r="D443" s="48" t="s">
        <v>265</v>
      </c>
      <c r="E443" s="47"/>
      <c r="F443" s="71">
        <f>F444</f>
        <v>0</v>
      </c>
      <c r="G443" s="71">
        <f t="shared" si="35"/>
        <v>0</v>
      </c>
      <c r="H443" s="71">
        <f t="shared" si="35"/>
        <v>0</v>
      </c>
      <c r="I443" s="71">
        <f t="shared" si="35"/>
        <v>0</v>
      </c>
      <c r="J443" s="105"/>
    </row>
    <row r="444" spans="1:10" ht="31.5" hidden="1">
      <c r="A444" s="46" t="s">
        <v>169</v>
      </c>
      <c r="B444" s="54">
        <v>706</v>
      </c>
      <c r="C444" s="47" t="s">
        <v>82</v>
      </c>
      <c r="D444" s="48" t="s">
        <v>265</v>
      </c>
      <c r="E444" s="47" t="s">
        <v>129</v>
      </c>
      <c r="F444" s="71"/>
      <c r="G444" s="38"/>
      <c r="H444" s="38"/>
      <c r="I444" s="38"/>
      <c r="J444" s="105"/>
    </row>
    <row r="445" spans="1:10" ht="39" customHeight="1" hidden="1">
      <c r="A445" s="46" t="s">
        <v>12</v>
      </c>
      <c r="B445" s="54">
        <v>706</v>
      </c>
      <c r="C445" s="47" t="s">
        <v>83</v>
      </c>
      <c r="D445" s="48"/>
      <c r="E445" s="47"/>
      <c r="F445" s="71">
        <f>F446</f>
        <v>0</v>
      </c>
      <c r="G445" s="71">
        <f aca="true" t="shared" si="36" ref="G445:I448">G446</f>
        <v>0</v>
      </c>
      <c r="H445" s="71">
        <f t="shared" si="36"/>
        <v>0</v>
      </c>
      <c r="I445" s="71">
        <f t="shared" si="36"/>
        <v>0</v>
      </c>
      <c r="J445" s="105"/>
    </row>
    <row r="446" spans="1:10" ht="37.5" customHeight="1" hidden="1">
      <c r="A446" s="46" t="s">
        <v>69</v>
      </c>
      <c r="B446" s="54">
        <v>706</v>
      </c>
      <c r="C446" s="47" t="s">
        <v>83</v>
      </c>
      <c r="D446" s="48" t="s">
        <v>254</v>
      </c>
      <c r="E446" s="47"/>
      <c r="F446" s="71">
        <f>F447</f>
        <v>0</v>
      </c>
      <c r="G446" s="71">
        <f t="shared" si="36"/>
        <v>0</v>
      </c>
      <c r="H446" s="71">
        <f t="shared" si="36"/>
        <v>0</v>
      </c>
      <c r="I446" s="71">
        <f t="shared" si="36"/>
        <v>0</v>
      </c>
      <c r="J446" s="105"/>
    </row>
    <row r="447" spans="1:10" ht="31.5" hidden="1">
      <c r="A447" s="46" t="s">
        <v>266</v>
      </c>
      <c r="B447" s="54">
        <v>706</v>
      </c>
      <c r="C447" s="47" t="s">
        <v>83</v>
      </c>
      <c r="D447" s="48" t="s">
        <v>267</v>
      </c>
      <c r="E447" s="47"/>
      <c r="F447" s="71">
        <f>F448</f>
        <v>0</v>
      </c>
      <c r="G447" s="71">
        <f t="shared" si="36"/>
        <v>0</v>
      </c>
      <c r="H447" s="71">
        <f t="shared" si="36"/>
        <v>0</v>
      </c>
      <c r="I447" s="71">
        <f t="shared" si="36"/>
        <v>0</v>
      </c>
      <c r="J447" s="105"/>
    </row>
    <row r="448" spans="1:10" ht="36" customHeight="1" hidden="1">
      <c r="A448" s="46" t="s">
        <v>135</v>
      </c>
      <c r="B448" s="54">
        <v>706</v>
      </c>
      <c r="C448" s="47" t="s">
        <v>83</v>
      </c>
      <c r="D448" s="48" t="s">
        <v>268</v>
      </c>
      <c r="E448" s="47"/>
      <c r="F448" s="71">
        <f>F449</f>
        <v>0</v>
      </c>
      <c r="G448" s="71">
        <f t="shared" si="36"/>
        <v>0</v>
      </c>
      <c r="H448" s="71">
        <f t="shared" si="36"/>
        <v>0</v>
      </c>
      <c r="I448" s="71">
        <f t="shared" si="36"/>
        <v>0</v>
      </c>
      <c r="J448" s="105"/>
    </row>
    <row r="449" spans="1:10" ht="31.5" hidden="1">
      <c r="A449" s="46" t="s">
        <v>169</v>
      </c>
      <c r="B449" s="54">
        <v>706</v>
      </c>
      <c r="C449" s="47" t="s">
        <v>83</v>
      </c>
      <c r="D449" s="48" t="s">
        <v>268</v>
      </c>
      <c r="E449" s="47" t="s">
        <v>129</v>
      </c>
      <c r="F449" s="71"/>
      <c r="G449" s="38"/>
      <c r="H449" s="38"/>
      <c r="I449" s="38"/>
      <c r="J449" s="105"/>
    </row>
    <row r="450" spans="1:10" ht="47.25">
      <c r="A450" s="46" t="s">
        <v>180</v>
      </c>
      <c r="B450" s="54">
        <v>706</v>
      </c>
      <c r="C450" s="47" t="s">
        <v>84</v>
      </c>
      <c r="D450" s="48"/>
      <c r="E450" s="47"/>
      <c r="F450" s="71">
        <f>F451</f>
        <v>2200</v>
      </c>
      <c r="G450" s="71">
        <f aca="true" t="shared" si="37" ref="G450:J453">G451</f>
        <v>2200</v>
      </c>
      <c r="H450" s="71">
        <f t="shared" si="37"/>
        <v>0</v>
      </c>
      <c r="I450" s="71">
        <f t="shared" si="37"/>
        <v>0</v>
      </c>
      <c r="J450" s="71">
        <f t="shared" si="37"/>
        <v>0</v>
      </c>
    </row>
    <row r="451" spans="1:10" ht="15.75">
      <c r="A451" s="46" t="s">
        <v>444</v>
      </c>
      <c r="B451" s="54">
        <v>706</v>
      </c>
      <c r="C451" s="47" t="s">
        <v>442</v>
      </c>
      <c r="D451" s="48"/>
      <c r="E451" s="47"/>
      <c r="F451" s="71">
        <f>F452+F460+F456</f>
        <v>2200</v>
      </c>
      <c r="G451" s="71">
        <f>G452+G460+G456</f>
        <v>2200</v>
      </c>
      <c r="H451" s="71">
        <f>H452+H460+H456</f>
        <v>0</v>
      </c>
      <c r="I451" s="71">
        <f>I452+I460+I456</f>
        <v>0</v>
      </c>
      <c r="J451" s="71">
        <f>J452+J460+J456</f>
        <v>0</v>
      </c>
    </row>
    <row r="452" spans="1:10" ht="31.5" hidden="1">
      <c r="A452" s="46" t="s">
        <v>69</v>
      </c>
      <c r="B452" s="54">
        <v>706</v>
      </c>
      <c r="C452" s="47" t="s">
        <v>442</v>
      </c>
      <c r="D452" s="48" t="s">
        <v>254</v>
      </c>
      <c r="E452" s="47"/>
      <c r="F452" s="71">
        <f>F453</f>
        <v>0</v>
      </c>
      <c r="G452" s="71">
        <f t="shared" si="37"/>
        <v>0</v>
      </c>
      <c r="H452" s="71">
        <f t="shared" si="37"/>
        <v>0</v>
      </c>
      <c r="I452" s="71">
        <f t="shared" si="37"/>
        <v>0</v>
      </c>
      <c r="J452" s="105"/>
    </row>
    <row r="453" spans="1:10" ht="47.25" hidden="1">
      <c r="A453" s="46" t="s">
        <v>256</v>
      </c>
      <c r="B453" s="54">
        <v>706</v>
      </c>
      <c r="C453" s="47" t="s">
        <v>442</v>
      </c>
      <c r="D453" s="48" t="s">
        <v>255</v>
      </c>
      <c r="E453" s="47"/>
      <c r="F453" s="71">
        <f>F454</f>
        <v>0</v>
      </c>
      <c r="G453" s="71">
        <f t="shared" si="37"/>
        <v>0</v>
      </c>
      <c r="H453" s="71">
        <f t="shared" si="37"/>
        <v>0</v>
      </c>
      <c r="I453" s="71">
        <f t="shared" si="37"/>
        <v>0</v>
      </c>
      <c r="J453" s="105"/>
    </row>
    <row r="454" spans="1:10" ht="15.75" hidden="1">
      <c r="A454" s="46" t="s">
        <v>445</v>
      </c>
      <c r="B454" s="54">
        <v>706</v>
      </c>
      <c r="C454" s="47" t="s">
        <v>442</v>
      </c>
      <c r="D454" s="48" t="s">
        <v>443</v>
      </c>
      <c r="E454" s="47"/>
      <c r="F454" s="71">
        <f>F455</f>
        <v>0</v>
      </c>
      <c r="G454" s="71">
        <f>G455</f>
        <v>0</v>
      </c>
      <c r="H454" s="71">
        <f>H455</f>
        <v>0</v>
      </c>
      <c r="I454" s="71">
        <f>I455</f>
        <v>0</v>
      </c>
      <c r="J454" s="105"/>
    </row>
    <row r="455" spans="1:10" ht="15.75" hidden="1">
      <c r="A455" s="46" t="s">
        <v>2</v>
      </c>
      <c r="B455" s="54">
        <v>706</v>
      </c>
      <c r="C455" s="47" t="s">
        <v>442</v>
      </c>
      <c r="D455" s="48" t="s">
        <v>443</v>
      </c>
      <c r="E455" s="47" t="s">
        <v>139</v>
      </c>
      <c r="F455" s="71"/>
      <c r="G455" s="69"/>
      <c r="H455" s="69"/>
      <c r="I455" s="69"/>
      <c r="J455" s="105"/>
    </row>
    <row r="456" spans="1:10" ht="47.25" hidden="1">
      <c r="A456" s="46" t="s">
        <v>71</v>
      </c>
      <c r="B456" s="54">
        <v>706</v>
      </c>
      <c r="C456" s="47" t="s">
        <v>442</v>
      </c>
      <c r="D456" s="48" t="s">
        <v>269</v>
      </c>
      <c r="E456" s="47"/>
      <c r="F456" s="71">
        <f>F457</f>
        <v>0</v>
      </c>
      <c r="G456" s="71">
        <f aca="true" t="shared" si="38" ref="G456:J458">G457</f>
        <v>0</v>
      </c>
      <c r="H456" s="71">
        <f t="shared" si="38"/>
        <v>0</v>
      </c>
      <c r="I456" s="71">
        <f t="shared" si="38"/>
        <v>0</v>
      </c>
      <c r="J456" s="71">
        <f t="shared" si="38"/>
        <v>0</v>
      </c>
    </row>
    <row r="457" spans="1:10" ht="47.25" hidden="1">
      <c r="A457" s="46" t="s">
        <v>273</v>
      </c>
      <c r="B457" s="54">
        <v>706</v>
      </c>
      <c r="C457" s="47"/>
      <c r="D457" s="48" t="s">
        <v>274</v>
      </c>
      <c r="E457" s="47"/>
      <c r="F457" s="71">
        <f>F458</f>
        <v>0</v>
      </c>
      <c r="G457" s="71">
        <f t="shared" si="38"/>
        <v>0</v>
      </c>
      <c r="H457" s="71">
        <f t="shared" si="38"/>
        <v>0</v>
      </c>
      <c r="I457" s="71">
        <f t="shared" si="38"/>
        <v>0</v>
      </c>
      <c r="J457" s="71">
        <f t="shared" si="38"/>
        <v>0</v>
      </c>
    </row>
    <row r="458" spans="1:10" ht="15.75" hidden="1">
      <c r="A458" s="46" t="s">
        <v>445</v>
      </c>
      <c r="B458" s="54">
        <v>706</v>
      </c>
      <c r="C458" s="47"/>
      <c r="D458" s="48" t="s">
        <v>864</v>
      </c>
      <c r="E458" s="47"/>
      <c r="F458" s="71">
        <f>F459</f>
        <v>0</v>
      </c>
      <c r="G458" s="71">
        <f t="shared" si="38"/>
        <v>0</v>
      </c>
      <c r="H458" s="71">
        <f t="shared" si="38"/>
        <v>0</v>
      </c>
      <c r="I458" s="71">
        <f t="shared" si="38"/>
        <v>0</v>
      </c>
      <c r="J458" s="71">
        <f t="shared" si="38"/>
        <v>0</v>
      </c>
    </row>
    <row r="459" spans="1:10" ht="15.75" hidden="1">
      <c r="A459" s="46" t="s">
        <v>2</v>
      </c>
      <c r="B459" s="54">
        <v>706</v>
      </c>
      <c r="C459" s="47"/>
      <c r="D459" s="48" t="s">
        <v>864</v>
      </c>
      <c r="E459" s="47" t="s">
        <v>139</v>
      </c>
      <c r="F459" s="71"/>
      <c r="G459" s="71"/>
      <c r="H459" s="71"/>
      <c r="I459" s="71"/>
      <c r="J459" s="105"/>
    </row>
    <row r="460" spans="1:10" ht="63">
      <c r="A460" s="46" t="s">
        <v>286</v>
      </c>
      <c r="B460" s="54">
        <v>706</v>
      </c>
      <c r="C460" s="47" t="s">
        <v>442</v>
      </c>
      <c r="D460" s="48" t="s">
        <v>287</v>
      </c>
      <c r="E460" s="47"/>
      <c r="F460" s="71">
        <f>F467+F470+F461+F464</f>
        <v>2200</v>
      </c>
      <c r="G460" s="71">
        <f>G467+G470+G461+G464</f>
        <v>2200</v>
      </c>
      <c r="H460" s="71">
        <f>H467+H470+H461+H464</f>
        <v>0</v>
      </c>
      <c r="I460" s="71">
        <f>I467+I470+I461+I464</f>
        <v>0</v>
      </c>
      <c r="J460" s="71">
        <f>J467+J470+J461+J464</f>
        <v>0</v>
      </c>
    </row>
    <row r="461" spans="1:10" ht="47.25">
      <c r="A461" s="46" t="s">
        <v>341</v>
      </c>
      <c r="B461" s="54">
        <v>706</v>
      </c>
      <c r="C461" s="47" t="s">
        <v>442</v>
      </c>
      <c r="D461" s="48" t="s">
        <v>294</v>
      </c>
      <c r="E461" s="47"/>
      <c r="F461" s="71">
        <f aca="true" t="shared" si="39" ref="F461:J462">F462</f>
        <v>2200</v>
      </c>
      <c r="G461" s="71">
        <f t="shared" si="39"/>
        <v>2200</v>
      </c>
      <c r="H461" s="71">
        <f t="shared" si="39"/>
        <v>0</v>
      </c>
      <c r="I461" s="71">
        <f t="shared" si="39"/>
        <v>0</v>
      </c>
      <c r="J461" s="71">
        <f t="shared" si="39"/>
        <v>0</v>
      </c>
    </row>
    <row r="462" spans="1:10" ht="15.75">
      <c r="A462" s="46" t="s">
        <v>445</v>
      </c>
      <c r="B462" s="54">
        <v>706</v>
      </c>
      <c r="C462" s="47" t="s">
        <v>442</v>
      </c>
      <c r="D462" s="48" t="s">
        <v>760</v>
      </c>
      <c r="E462" s="47"/>
      <c r="F462" s="71">
        <f t="shared" si="39"/>
        <v>2200</v>
      </c>
      <c r="G462" s="71">
        <f t="shared" si="39"/>
        <v>2200</v>
      </c>
      <c r="H462" s="71">
        <f t="shared" si="39"/>
        <v>0</v>
      </c>
      <c r="I462" s="71">
        <f t="shared" si="39"/>
        <v>0</v>
      </c>
      <c r="J462" s="71">
        <f t="shared" si="39"/>
        <v>0</v>
      </c>
    </row>
    <row r="463" spans="1:10" ht="15.75">
      <c r="A463" s="46" t="s">
        <v>2</v>
      </c>
      <c r="B463" s="54">
        <v>706</v>
      </c>
      <c r="C463" s="47" t="s">
        <v>442</v>
      </c>
      <c r="D463" s="48" t="s">
        <v>760</v>
      </c>
      <c r="E463" s="47" t="s">
        <v>139</v>
      </c>
      <c r="F463" s="71">
        <v>2200</v>
      </c>
      <c r="G463" s="71">
        <v>2200</v>
      </c>
      <c r="H463" s="71"/>
      <c r="I463" s="71"/>
      <c r="J463" s="105"/>
    </row>
    <row r="464" spans="1:10" ht="31.5" hidden="1">
      <c r="A464" s="46" t="s">
        <v>298</v>
      </c>
      <c r="B464" s="54">
        <v>706</v>
      </c>
      <c r="C464" s="47" t="s">
        <v>442</v>
      </c>
      <c r="D464" s="48" t="s">
        <v>299</v>
      </c>
      <c r="E464" s="47"/>
      <c r="F464" s="71">
        <f aca="true" t="shared" si="40" ref="F464:I465">F465</f>
        <v>0</v>
      </c>
      <c r="G464" s="71">
        <f t="shared" si="40"/>
        <v>0</v>
      </c>
      <c r="H464" s="71">
        <f t="shared" si="40"/>
        <v>0</v>
      </c>
      <c r="I464" s="71">
        <f t="shared" si="40"/>
        <v>0</v>
      </c>
      <c r="J464" s="105"/>
    </row>
    <row r="465" spans="1:10" ht="15.75" hidden="1">
      <c r="A465" s="46" t="s">
        <v>445</v>
      </c>
      <c r="B465" s="54">
        <v>706</v>
      </c>
      <c r="C465" s="47" t="s">
        <v>442</v>
      </c>
      <c r="D465" s="48" t="s">
        <v>792</v>
      </c>
      <c r="E465" s="47"/>
      <c r="F465" s="71">
        <f t="shared" si="40"/>
        <v>0</v>
      </c>
      <c r="G465" s="71">
        <f t="shared" si="40"/>
        <v>0</v>
      </c>
      <c r="H465" s="71">
        <f t="shared" si="40"/>
        <v>0</v>
      </c>
      <c r="I465" s="71">
        <f t="shared" si="40"/>
        <v>0</v>
      </c>
      <c r="J465" s="105"/>
    </row>
    <row r="466" spans="1:10" ht="15.75" hidden="1">
      <c r="A466" s="46" t="s">
        <v>2</v>
      </c>
      <c r="B466" s="54">
        <v>706</v>
      </c>
      <c r="C466" s="47" t="s">
        <v>442</v>
      </c>
      <c r="D466" s="48" t="s">
        <v>792</v>
      </c>
      <c r="E466" s="47" t="s">
        <v>139</v>
      </c>
      <c r="F466" s="71"/>
      <c r="G466" s="71"/>
      <c r="H466" s="71"/>
      <c r="I466" s="71"/>
      <c r="J466" s="105"/>
    </row>
    <row r="467" spans="1:10" ht="31.5" hidden="1">
      <c r="A467" s="46" t="s">
        <v>327</v>
      </c>
      <c r="B467" s="54">
        <v>706</v>
      </c>
      <c r="C467" s="47" t="s">
        <v>442</v>
      </c>
      <c r="D467" s="48" t="s">
        <v>328</v>
      </c>
      <c r="E467" s="47"/>
      <c r="F467" s="71">
        <f aca="true" t="shared" si="41" ref="F467:I468">F468</f>
        <v>0</v>
      </c>
      <c r="G467" s="71">
        <f t="shared" si="41"/>
        <v>0</v>
      </c>
      <c r="H467" s="71">
        <f t="shared" si="41"/>
        <v>0</v>
      </c>
      <c r="I467" s="71">
        <f t="shared" si="41"/>
        <v>0</v>
      </c>
      <c r="J467" s="105"/>
    </row>
    <row r="468" spans="1:10" ht="15.75" hidden="1">
      <c r="A468" s="46" t="s">
        <v>445</v>
      </c>
      <c r="B468" s="54">
        <v>706</v>
      </c>
      <c r="C468" s="47" t="s">
        <v>442</v>
      </c>
      <c r="D468" s="48" t="s">
        <v>757</v>
      </c>
      <c r="E468" s="47"/>
      <c r="F468" s="71">
        <f t="shared" si="41"/>
        <v>0</v>
      </c>
      <c r="G468" s="71">
        <f t="shared" si="41"/>
        <v>0</v>
      </c>
      <c r="H468" s="71">
        <f t="shared" si="41"/>
        <v>0</v>
      </c>
      <c r="I468" s="71">
        <f t="shared" si="41"/>
        <v>0</v>
      </c>
      <c r="J468" s="105"/>
    </row>
    <row r="469" spans="1:10" ht="15.75" hidden="1">
      <c r="A469" s="46" t="s">
        <v>2</v>
      </c>
      <c r="B469" s="54">
        <v>706</v>
      </c>
      <c r="C469" s="47" t="s">
        <v>442</v>
      </c>
      <c r="D469" s="48" t="s">
        <v>757</v>
      </c>
      <c r="E469" s="47" t="s">
        <v>139</v>
      </c>
      <c r="F469" s="71"/>
      <c r="G469" s="69"/>
      <c r="H469" s="69"/>
      <c r="I469" s="69"/>
      <c r="J469" s="105"/>
    </row>
    <row r="470" spans="1:10" ht="31.5" hidden="1">
      <c r="A470" s="46" t="s">
        <v>329</v>
      </c>
      <c r="B470" s="54">
        <v>706</v>
      </c>
      <c r="C470" s="47" t="s">
        <v>442</v>
      </c>
      <c r="D470" s="48" t="s">
        <v>333</v>
      </c>
      <c r="E470" s="47"/>
      <c r="F470" s="71">
        <f>F471</f>
        <v>0</v>
      </c>
      <c r="G470" s="71">
        <f aca="true" t="shared" si="42" ref="G470:I471">G471</f>
        <v>0</v>
      </c>
      <c r="H470" s="71">
        <f t="shared" si="42"/>
        <v>0</v>
      </c>
      <c r="I470" s="71">
        <f t="shared" si="42"/>
        <v>0</v>
      </c>
      <c r="J470" s="105"/>
    </row>
    <row r="471" spans="1:10" ht="15.75" hidden="1">
      <c r="A471" s="46" t="s">
        <v>445</v>
      </c>
      <c r="B471" s="54">
        <v>706</v>
      </c>
      <c r="C471" s="47" t="s">
        <v>442</v>
      </c>
      <c r="D471" s="48" t="s">
        <v>758</v>
      </c>
      <c r="E471" s="47"/>
      <c r="F471" s="71">
        <f>F472</f>
        <v>0</v>
      </c>
      <c r="G471" s="71">
        <f t="shared" si="42"/>
        <v>0</v>
      </c>
      <c r="H471" s="71">
        <f t="shared" si="42"/>
        <v>0</v>
      </c>
      <c r="I471" s="71">
        <f t="shared" si="42"/>
        <v>0</v>
      </c>
      <c r="J471" s="105"/>
    </row>
    <row r="472" spans="1:10" ht="15.75" hidden="1">
      <c r="A472" s="46" t="s">
        <v>2</v>
      </c>
      <c r="B472" s="54">
        <v>706</v>
      </c>
      <c r="C472" s="47" t="s">
        <v>442</v>
      </c>
      <c r="D472" s="48" t="s">
        <v>758</v>
      </c>
      <c r="E472" s="47" t="s">
        <v>139</v>
      </c>
      <c r="F472" s="71"/>
      <c r="G472" s="69"/>
      <c r="H472" s="69"/>
      <c r="I472" s="69"/>
      <c r="J472" s="105"/>
    </row>
    <row r="473" spans="1:10" ht="47.25">
      <c r="A473" s="72" t="s">
        <v>75</v>
      </c>
      <c r="B473" s="83">
        <v>792</v>
      </c>
      <c r="C473" s="84"/>
      <c r="D473" s="85"/>
      <c r="E473" s="84"/>
      <c r="F473" s="73">
        <f>F474+F487</f>
        <v>700</v>
      </c>
      <c r="G473" s="73">
        <f>G474+G487</f>
        <v>700</v>
      </c>
      <c r="H473" s="73">
        <f>H474+H487</f>
        <v>0</v>
      </c>
      <c r="I473" s="73">
        <f>I474+I487</f>
        <v>0</v>
      </c>
      <c r="J473" s="73">
        <f>J474+J487</f>
        <v>0</v>
      </c>
    </row>
    <row r="474" spans="1:10" ht="15.75">
      <c r="A474" s="46" t="s">
        <v>92</v>
      </c>
      <c r="B474" s="54">
        <v>792</v>
      </c>
      <c r="C474" s="47" t="s">
        <v>4</v>
      </c>
      <c r="D474" s="48"/>
      <c r="E474" s="47"/>
      <c r="F474" s="71">
        <f>F475+F482</f>
        <v>700</v>
      </c>
      <c r="G474" s="71">
        <f>G475+G482</f>
        <v>700</v>
      </c>
      <c r="H474" s="71">
        <f>H475+H482</f>
        <v>0</v>
      </c>
      <c r="I474" s="71">
        <f>I475+I482</f>
        <v>0</v>
      </c>
      <c r="J474" s="71">
        <f>J475+J482</f>
        <v>0</v>
      </c>
    </row>
    <row r="475" spans="1:10" ht="47.25">
      <c r="A475" s="46" t="s">
        <v>39</v>
      </c>
      <c r="B475" s="54">
        <v>792</v>
      </c>
      <c r="C475" s="47" t="s">
        <v>93</v>
      </c>
      <c r="D475" s="48"/>
      <c r="E475" s="47"/>
      <c r="F475" s="71">
        <f>F476</f>
        <v>700</v>
      </c>
      <c r="G475" s="71">
        <f aca="true" t="shared" si="43" ref="G475:J477">G476</f>
        <v>700</v>
      </c>
      <c r="H475" s="71">
        <f t="shared" si="43"/>
        <v>0</v>
      </c>
      <c r="I475" s="71">
        <f t="shared" si="43"/>
        <v>0</v>
      </c>
      <c r="J475" s="71">
        <f t="shared" si="43"/>
        <v>0</v>
      </c>
    </row>
    <row r="476" spans="1:10" ht="47.25">
      <c r="A476" s="46" t="s">
        <v>27</v>
      </c>
      <c r="B476" s="54">
        <v>792</v>
      </c>
      <c r="C476" s="47" t="s">
        <v>93</v>
      </c>
      <c r="D476" s="48" t="s">
        <v>228</v>
      </c>
      <c r="E476" s="47"/>
      <c r="F476" s="71">
        <f>F477</f>
        <v>700</v>
      </c>
      <c r="G476" s="71">
        <f t="shared" si="43"/>
        <v>700</v>
      </c>
      <c r="H476" s="71">
        <f t="shared" si="43"/>
        <v>0</v>
      </c>
      <c r="I476" s="71">
        <f t="shared" si="43"/>
        <v>0</v>
      </c>
      <c r="J476" s="71">
        <f t="shared" si="43"/>
        <v>0</v>
      </c>
    </row>
    <row r="477" spans="1:10" ht="78.75">
      <c r="A477" s="46" t="s">
        <v>229</v>
      </c>
      <c r="B477" s="54">
        <v>792</v>
      </c>
      <c r="C477" s="47" t="s">
        <v>93</v>
      </c>
      <c r="D477" s="48" t="s">
        <v>231</v>
      </c>
      <c r="E477" s="47"/>
      <c r="F477" s="71">
        <f>F478</f>
        <v>700</v>
      </c>
      <c r="G477" s="71">
        <f t="shared" si="43"/>
        <v>700</v>
      </c>
      <c r="H477" s="71">
        <f t="shared" si="43"/>
        <v>0</v>
      </c>
      <c r="I477" s="71">
        <f t="shared" si="43"/>
        <v>0</v>
      </c>
      <c r="J477" s="71">
        <f t="shared" si="43"/>
        <v>0</v>
      </c>
    </row>
    <row r="478" spans="1:10" ht="15.75">
      <c r="A478" s="46" t="s">
        <v>168</v>
      </c>
      <c r="B478" s="54">
        <v>792</v>
      </c>
      <c r="C478" s="47" t="s">
        <v>93</v>
      </c>
      <c r="D478" s="48" t="s">
        <v>427</v>
      </c>
      <c r="E478" s="47"/>
      <c r="F478" s="71">
        <f>F479+F480+F481</f>
        <v>700</v>
      </c>
      <c r="G478" s="71">
        <f>G479+G480+G481</f>
        <v>700</v>
      </c>
      <c r="H478" s="71">
        <f>H479+H480+H481</f>
        <v>0</v>
      </c>
      <c r="I478" s="71">
        <f>I479+I480+I481</f>
        <v>0</v>
      </c>
      <c r="J478" s="71">
        <f>J479+J480+J481</f>
        <v>0</v>
      </c>
    </row>
    <row r="479" spans="1:10" ht="63">
      <c r="A479" s="46" t="s">
        <v>127</v>
      </c>
      <c r="B479" s="54">
        <v>792</v>
      </c>
      <c r="C479" s="47" t="s">
        <v>93</v>
      </c>
      <c r="D479" s="48" t="s">
        <v>427</v>
      </c>
      <c r="E479" s="47" t="s">
        <v>128</v>
      </c>
      <c r="F479" s="71">
        <f>700+40</f>
        <v>740</v>
      </c>
      <c r="G479" s="38">
        <v>700</v>
      </c>
      <c r="H479" s="38"/>
      <c r="I479" s="38">
        <f>40</f>
        <v>40</v>
      </c>
      <c r="J479" s="105"/>
    </row>
    <row r="480" spans="1:10" ht="31.5">
      <c r="A480" s="46" t="s">
        <v>169</v>
      </c>
      <c r="B480" s="54">
        <v>792</v>
      </c>
      <c r="C480" s="47" t="s">
        <v>93</v>
      </c>
      <c r="D480" s="48" t="s">
        <v>427</v>
      </c>
      <c r="E480" s="47" t="s">
        <v>129</v>
      </c>
      <c r="F480" s="71">
        <f>-40</f>
        <v>-40</v>
      </c>
      <c r="G480" s="38"/>
      <c r="H480" s="38"/>
      <c r="I480" s="38">
        <f>-40</f>
        <v>-40</v>
      </c>
      <c r="J480" s="105"/>
    </row>
    <row r="481" spans="1:10" ht="15.75" hidden="1">
      <c r="A481" s="46" t="s">
        <v>130</v>
      </c>
      <c r="B481" s="54">
        <v>792</v>
      </c>
      <c r="C481" s="47" t="s">
        <v>93</v>
      </c>
      <c r="D481" s="48" t="s">
        <v>427</v>
      </c>
      <c r="E481" s="47" t="s">
        <v>131</v>
      </c>
      <c r="F481" s="71"/>
      <c r="G481" s="38"/>
      <c r="H481" s="38"/>
      <c r="I481" s="38"/>
      <c r="J481" s="105"/>
    </row>
    <row r="482" spans="1:10" ht="15.75" hidden="1">
      <c r="A482" s="46" t="s">
        <v>24</v>
      </c>
      <c r="B482" s="54">
        <v>792</v>
      </c>
      <c r="C482" s="47" t="s">
        <v>74</v>
      </c>
      <c r="D482" s="48"/>
      <c r="E482" s="47"/>
      <c r="F482" s="71">
        <f aca="true" t="shared" si="44" ref="F482:I485">F483</f>
        <v>0</v>
      </c>
      <c r="G482" s="71">
        <f t="shared" si="44"/>
        <v>0</v>
      </c>
      <c r="H482" s="71">
        <f t="shared" si="44"/>
        <v>0</v>
      </c>
      <c r="I482" s="71">
        <f t="shared" si="44"/>
        <v>0</v>
      </c>
      <c r="J482" s="105"/>
    </row>
    <row r="483" spans="1:10" ht="47.25" hidden="1">
      <c r="A483" s="46" t="s">
        <v>71</v>
      </c>
      <c r="B483" s="54">
        <v>792</v>
      </c>
      <c r="C483" s="47" t="s">
        <v>74</v>
      </c>
      <c r="D483" s="48" t="s">
        <v>269</v>
      </c>
      <c r="E483" s="47"/>
      <c r="F483" s="71">
        <f t="shared" si="44"/>
        <v>0</v>
      </c>
      <c r="G483" s="71">
        <f t="shared" si="44"/>
        <v>0</v>
      </c>
      <c r="H483" s="71">
        <f t="shared" si="44"/>
        <v>0</v>
      </c>
      <c r="I483" s="71">
        <f t="shared" si="44"/>
        <v>0</v>
      </c>
      <c r="J483" s="105"/>
    </row>
    <row r="484" spans="1:10" ht="31.5" hidden="1">
      <c r="A484" s="46" t="s">
        <v>270</v>
      </c>
      <c r="B484" s="54">
        <v>792</v>
      </c>
      <c r="C484" s="47" t="s">
        <v>74</v>
      </c>
      <c r="D484" s="48" t="s">
        <v>271</v>
      </c>
      <c r="E484" s="47"/>
      <c r="F484" s="71">
        <f t="shared" si="44"/>
        <v>0</v>
      </c>
      <c r="G484" s="71">
        <f t="shared" si="44"/>
        <v>0</v>
      </c>
      <c r="H484" s="71">
        <f t="shared" si="44"/>
        <v>0</v>
      </c>
      <c r="I484" s="71">
        <f t="shared" si="44"/>
        <v>0</v>
      </c>
      <c r="J484" s="105"/>
    </row>
    <row r="485" spans="1:10" ht="47.25" hidden="1">
      <c r="A485" s="46" t="s">
        <v>813</v>
      </c>
      <c r="B485" s="54">
        <v>792</v>
      </c>
      <c r="C485" s="47" t="s">
        <v>74</v>
      </c>
      <c r="D485" s="48" t="s">
        <v>805</v>
      </c>
      <c r="E485" s="47"/>
      <c r="F485" s="71">
        <f t="shared" si="44"/>
        <v>0</v>
      </c>
      <c r="G485" s="71">
        <f t="shared" si="44"/>
        <v>0</v>
      </c>
      <c r="H485" s="71">
        <f t="shared" si="44"/>
        <v>0</v>
      </c>
      <c r="I485" s="71">
        <f t="shared" si="44"/>
        <v>0</v>
      </c>
      <c r="J485" s="105"/>
    </row>
    <row r="486" spans="1:10" ht="15.75" hidden="1">
      <c r="A486" s="46" t="s">
        <v>141</v>
      </c>
      <c r="B486" s="54">
        <v>792</v>
      </c>
      <c r="C486" s="47" t="s">
        <v>74</v>
      </c>
      <c r="D486" s="48" t="s">
        <v>805</v>
      </c>
      <c r="E486" s="47" t="s">
        <v>140</v>
      </c>
      <c r="F486" s="71"/>
      <c r="G486" s="71"/>
      <c r="H486" s="71"/>
      <c r="I486" s="71"/>
      <c r="J486" s="105"/>
    </row>
    <row r="487" spans="1:10" ht="47.25" hidden="1">
      <c r="A487" s="41" t="s">
        <v>180</v>
      </c>
      <c r="B487" s="54">
        <v>792</v>
      </c>
      <c r="C487" s="42" t="s">
        <v>84</v>
      </c>
      <c r="D487" s="48"/>
      <c r="E487" s="47"/>
      <c r="F487" s="70">
        <f>F488</f>
        <v>0</v>
      </c>
      <c r="G487" s="70">
        <f aca="true" t="shared" si="45" ref="G487:I491">G488</f>
        <v>0</v>
      </c>
      <c r="H487" s="70">
        <f t="shared" si="45"/>
        <v>0</v>
      </c>
      <c r="I487" s="70">
        <f t="shared" si="45"/>
        <v>0</v>
      </c>
      <c r="J487" s="105"/>
    </row>
    <row r="488" spans="1:10" ht="31.5" hidden="1">
      <c r="A488" s="46" t="s">
        <v>181</v>
      </c>
      <c r="B488" s="54">
        <v>792</v>
      </c>
      <c r="C488" s="47" t="s">
        <v>88</v>
      </c>
      <c r="D488" s="48"/>
      <c r="E488" s="47"/>
      <c r="F488" s="71">
        <f>F489</f>
        <v>0</v>
      </c>
      <c r="G488" s="71">
        <f t="shared" si="45"/>
        <v>0</v>
      </c>
      <c r="H488" s="71">
        <f t="shared" si="45"/>
        <v>0</v>
      </c>
      <c r="I488" s="71">
        <f t="shared" si="45"/>
        <v>0</v>
      </c>
      <c r="J488" s="105"/>
    </row>
    <row r="489" spans="1:10" ht="47.25" hidden="1">
      <c r="A489" s="46" t="s">
        <v>27</v>
      </c>
      <c r="B489" s="54">
        <v>792</v>
      </c>
      <c r="C489" s="47" t="s">
        <v>88</v>
      </c>
      <c r="D489" s="48" t="s">
        <v>228</v>
      </c>
      <c r="E489" s="47"/>
      <c r="F489" s="71">
        <f>F490</f>
        <v>0</v>
      </c>
      <c r="G489" s="71">
        <f t="shared" si="45"/>
        <v>0</v>
      </c>
      <c r="H489" s="71">
        <f t="shared" si="45"/>
        <v>0</v>
      </c>
      <c r="I489" s="71">
        <f t="shared" si="45"/>
        <v>0</v>
      </c>
      <c r="J489" s="105"/>
    </row>
    <row r="490" spans="1:10" ht="63" hidden="1">
      <c r="A490" s="46" t="s">
        <v>230</v>
      </c>
      <c r="B490" s="54">
        <v>792</v>
      </c>
      <c r="C490" s="47" t="s">
        <v>88</v>
      </c>
      <c r="D490" s="48" t="s">
        <v>233</v>
      </c>
      <c r="E490" s="47"/>
      <c r="F490" s="71">
        <f>F491</f>
        <v>0</v>
      </c>
      <c r="G490" s="71">
        <f t="shared" si="45"/>
        <v>0</v>
      </c>
      <c r="H490" s="71">
        <f t="shared" si="45"/>
        <v>0</v>
      </c>
      <c r="I490" s="71">
        <f t="shared" si="45"/>
        <v>0</v>
      </c>
      <c r="J490" s="105"/>
    </row>
    <row r="491" spans="1:10" ht="15.75" hidden="1">
      <c r="A491" s="46" t="s">
        <v>157</v>
      </c>
      <c r="B491" s="54">
        <v>792</v>
      </c>
      <c r="C491" s="47" t="s">
        <v>88</v>
      </c>
      <c r="D491" s="48" t="s">
        <v>428</v>
      </c>
      <c r="E491" s="47"/>
      <c r="F491" s="71">
        <f>F492</f>
        <v>0</v>
      </c>
      <c r="G491" s="71">
        <f t="shared" si="45"/>
        <v>0</v>
      </c>
      <c r="H491" s="71">
        <f t="shared" si="45"/>
        <v>0</v>
      </c>
      <c r="I491" s="71">
        <f t="shared" si="45"/>
        <v>0</v>
      </c>
      <c r="J491" s="105"/>
    </row>
    <row r="492" spans="1:10" ht="15.75" hidden="1">
      <c r="A492" s="46" t="s">
        <v>2</v>
      </c>
      <c r="B492" s="54">
        <v>792</v>
      </c>
      <c r="C492" s="47" t="s">
        <v>88</v>
      </c>
      <c r="D492" s="60" t="s">
        <v>428</v>
      </c>
      <c r="E492" s="47" t="s">
        <v>139</v>
      </c>
      <c r="F492" s="71"/>
      <c r="G492" s="38"/>
      <c r="H492" s="38"/>
      <c r="I492" s="38"/>
      <c r="J492" s="105"/>
    </row>
    <row r="493" spans="1:10" s="45" customFormat="1" ht="15.75">
      <c r="A493" s="77" t="s">
        <v>15</v>
      </c>
      <c r="B493" s="77"/>
      <c r="C493" s="68"/>
      <c r="D493" s="68"/>
      <c r="E493" s="68"/>
      <c r="F493" s="44">
        <f>F473+F13</f>
        <v>38540.63981</v>
      </c>
      <c r="G493" s="44">
        <f>G473+G13</f>
        <v>11000</v>
      </c>
      <c r="H493" s="44">
        <f>H473+H13</f>
        <v>25732.63981</v>
      </c>
      <c r="I493" s="44">
        <f>I473+I13</f>
        <v>0</v>
      </c>
      <c r="J493" s="44">
        <f>J473+J13</f>
        <v>1808</v>
      </c>
    </row>
    <row r="494" spans="3:9" s="45" customFormat="1" ht="15.75">
      <c r="C494" s="63"/>
      <c r="D494" s="63"/>
      <c r="E494" s="63"/>
      <c r="F494" s="64"/>
      <c r="G494" s="92"/>
      <c r="H494" s="92"/>
      <c r="I494" s="92"/>
    </row>
    <row r="495" spans="1:9" s="28" customFormat="1" ht="15.75">
      <c r="A495" s="112" t="s">
        <v>741</v>
      </c>
      <c r="B495" s="112"/>
      <c r="C495" s="112"/>
      <c r="D495" s="112"/>
      <c r="E495" s="112"/>
      <c r="F495" s="112"/>
      <c r="G495" s="29"/>
      <c r="H495" s="29"/>
      <c r="I495" s="29"/>
    </row>
    <row r="496" spans="3:6" ht="15.75">
      <c r="C496" s="65"/>
      <c r="D496" s="65"/>
      <c r="E496" s="65"/>
      <c r="F496" s="66"/>
    </row>
    <row r="497" spans="3:5" ht="15.75">
      <c r="C497" s="32"/>
      <c r="D497" s="32"/>
      <c r="E497" s="32"/>
    </row>
    <row r="498" spans="3:5" ht="15.75">
      <c r="C498" s="32"/>
      <c r="D498" s="32"/>
      <c r="E498" s="32"/>
    </row>
    <row r="499" spans="3:5" ht="15.75">
      <c r="C499" s="32"/>
      <c r="D499" s="32"/>
      <c r="E499" s="32"/>
    </row>
    <row r="500" spans="3:5" ht="15.75">
      <c r="C500" s="32"/>
      <c r="D500" s="32"/>
      <c r="E500" s="32"/>
    </row>
    <row r="501" spans="3:5" ht="15.75">
      <c r="C501" s="32"/>
      <c r="D501" s="32"/>
      <c r="E501" s="32"/>
    </row>
    <row r="502" spans="3:5" ht="15.75">
      <c r="C502" s="32"/>
      <c r="D502" s="32"/>
      <c r="E502" s="32"/>
    </row>
    <row r="503" spans="3:5" ht="15.75">
      <c r="C503" s="32"/>
      <c r="D503" s="32"/>
      <c r="E503" s="32"/>
    </row>
    <row r="504" spans="3:5" ht="15.75">
      <c r="C504" s="32"/>
      <c r="D504" s="32"/>
      <c r="E504" s="32"/>
    </row>
    <row r="505" spans="3:5" ht="15.75">
      <c r="C505" s="32"/>
      <c r="D505" s="32"/>
      <c r="E505" s="32"/>
    </row>
    <row r="506" spans="3:5" ht="15.75">
      <c r="C506" s="32"/>
      <c r="D506" s="32"/>
      <c r="E506" s="32"/>
    </row>
    <row r="507" spans="3:5" ht="15.75">
      <c r="C507" s="65"/>
      <c r="D507" s="65"/>
      <c r="E507" s="65"/>
    </row>
    <row r="508" spans="3:6" ht="15.75">
      <c r="C508" s="65"/>
      <c r="D508" s="65"/>
      <c r="E508" s="65"/>
      <c r="F508" s="66"/>
    </row>
    <row r="509" spans="3:6" ht="15.75">
      <c r="C509" s="65"/>
      <c r="D509" s="65"/>
      <c r="E509" s="65"/>
      <c r="F509" s="66"/>
    </row>
    <row r="510" spans="3:6" ht="15.75">
      <c r="C510" s="65"/>
      <c r="D510" s="65"/>
      <c r="E510" s="65"/>
      <c r="F510" s="66"/>
    </row>
    <row r="511" spans="3:6" ht="15.75">
      <c r="C511" s="65"/>
      <c r="D511" s="65"/>
      <c r="E511" s="65"/>
      <c r="F511" s="66"/>
    </row>
    <row r="512" spans="3:6" ht="15.75">
      <c r="C512" s="65"/>
      <c r="D512" s="65"/>
      <c r="E512" s="65"/>
      <c r="F512" s="66"/>
    </row>
    <row r="513" spans="3:6" ht="15.75">
      <c r="C513" s="65"/>
      <c r="D513" s="65"/>
      <c r="E513" s="65"/>
      <c r="F513" s="66"/>
    </row>
    <row r="514" spans="3:6" ht="15.75">
      <c r="C514" s="65"/>
      <c r="D514" s="65"/>
      <c r="E514" s="65"/>
      <c r="F514" s="66"/>
    </row>
    <row r="515" spans="3:6" ht="15.75">
      <c r="C515" s="65"/>
      <c r="D515" s="65"/>
      <c r="E515" s="65"/>
      <c r="F515" s="66"/>
    </row>
    <row r="516" spans="3:6" ht="15.75">
      <c r="C516" s="65"/>
      <c r="D516" s="65"/>
      <c r="E516" s="65"/>
      <c r="F516" s="66"/>
    </row>
    <row r="517" spans="3:6" ht="15.75">
      <c r="C517" s="65"/>
      <c r="D517" s="65"/>
      <c r="E517" s="65"/>
      <c r="F517" s="66"/>
    </row>
    <row r="518" spans="3:6" ht="15.75">
      <c r="C518" s="65"/>
      <c r="D518" s="65"/>
      <c r="E518" s="65"/>
      <c r="F518" s="66"/>
    </row>
    <row r="519" spans="3:6" ht="15.75">
      <c r="C519" s="65"/>
      <c r="D519" s="65"/>
      <c r="E519" s="65"/>
      <c r="F519" s="66"/>
    </row>
    <row r="520" spans="3:6" ht="15.75">
      <c r="C520" s="65"/>
      <c r="D520" s="65"/>
      <c r="E520" s="65"/>
      <c r="F520" s="66"/>
    </row>
    <row r="521" spans="3:6" ht="15.75">
      <c r="C521" s="65"/>
      <c r="D521" s="65"/>
      <c r="E521" s="65"/>
      <c r="F521" s="66"/>
    </row>
    <row r="522" spans="3:6" ht="15.75">
      <c r="C522" s="65"/>
      <c r="D522" s="65"/>
      <c r="E522" s="65"/>
      <c r="F522" s="66"/>
    </row>
    <row r="523" spans="3:6" ht="15.75">
      <c r="C523" s="65"/>
      <c r="D523" s="65"/>
      <c r="E523" s="65"/>
      <c r="F523" s="66"/>
    </row>
    <row r="524" spans="3:6" ht="15.75">
      <c r="C524" s="65"/>
      <c r="D524" s="65"/>
      <c r="E524" s="65"/>
      <c r="F524" s="66"/>
    </row>
    <row r="525" spans="3:6" ht="15.75">
      <c r="C525" s="65"/>
      <c r="D525" s="65"/>
      <c r="E525" s="65"/>
      <c r="F525" s="66"/>
    </row>
    <row r="526" spans="3:6" ht="15.75">
      <c r="C526" s="65"/>
      <c r="D526" s="65"/>
      <c r="E526" s="65"/>
      <c r="F526" s="66"/>
    </row>
    <row r="527" spans="3:6" ht="15.75">
      <c r="C527" s="65"/>
      <c r="D527" s="65"/>
      <c r="E527" s="65"/>
      <c r="F527" s="66"/>
    </row>
    <row r="528" spans="3:6" ht="15.75">
      <c r="C528" s="65"/>
      <c r="D528" s="65"/>
      <c r="E528" s="65"/>
      <c r="F528" s="66"/>
    </row>
    <row r="529" spans="3:6" ht="15.75">
      <c r="C529" s="65"/>
      <c r="D529" s="65"/>
      <c r="E529" s="65"/>
      <c r="F529" s="66"/>
    </row>
    <row r="530" spans="3:6" ht="15.75">
      <c r="C530" s="65"/>
      <c r="D530" s="65"/>
      <c r="E530" s="65"/>
      <c r="F530" s="66"/>
    </row>
    <row r="531" spans="3:6" ht="15.75">
      <c r="C531" s="65"/>
      <c r="D531" s="65"/>
      <c r="E531" s="65"/>
      <c r="F531" s="66"/>
    </row>
    <row r="532" spans="3:6" ht="15.75">
      <c r="C532" s="65"/>
      <c r="D532" s="65"/>
      <c r="E532" s="65"/>
      <c r="F532" s="66"/>
    </row>
    <row r="533" spans="3:6" ht="15.75">
      <c r="C533" s="65"/>
      <c r="D533" s="65"/>
      <c r="E533" s="65"/>
      <c r="F533" s="66"/>
    </row>
    <row r="534" spans="3:6" ht="15.75">
      <c r="C534" s="65"/>
      <c r="D534" s="65"/>
      <c r="E534" s="65"/>
      <c r="F534" s="66"/>
    </row>
    <row r="535" spans="3:6" ht="15.75">
      <c r="C535" s="65"/>
      <c r="D535" s="65"/>
      <c r="E535" s="65"/>
      <c r="F535" s="66"/>
    </row>
    <row r="536" spans="3:6" ht="15.75">
      <c r="C536" s="65"/>
      <c r="D536" s="65"/>
      <c r="E536" s="65"/>
      <c r="F536" s="66"/>
    </row>
    <row r="537" spans="3:6" ht="15.75">
      <c r="C537" s="65"/>
      <c r="D537" s="65"/>
      <c r="E537" s="65"/>
      <c r="F537" s="66"/>
    </row>
    <row r="538" spans="3:6" ht="15.75">
      <c r="C538" s="65"/>
      <c r="D538" s="65"/>
      <c r="E538" s="65"/>
      <c r="F538" s="66"/>
    </row>
    <row r="539" spans="3:6" ht="15.75">
      <c r="C539" s="65"/>
      <c r="D539" s="65"/>
      <c r="E539" s="65"/>
      <c r="F539" s="66"/>
    </row>
    <row r="540" spans="3:6" ht="15.75">
      <c r="C540" s="65"/>
      <c r="D540" s="65"/>
      <c r="E540" s="65"/>
      <c r="F540" s="66"/>
    </row>
    <row r="541" spans="3:6" ht="15.75">
      <c r="C541" s="65"/>
      <c r="D541" s="65"/>
      <c r="E541" s="65"/>
      <c r="F541" s="66"/>
    </row>
    <row r="542" spans="3:6" ht="15.75">
      <c r="C542" s="65"/>
      <c r="D542" s="65"/>
      <c r="E542" s="65"/>
      <c r="F542" s="66"/>
    </row>
    <row r="543" ht="15.75">
      <c r="F543" s="66"/>
    </row>
    <row r="544" ht="15.75">
      <c r="F544" s="66"/>
    </row>
    <row r="545" ht="15.75">
      <c r="F545" s="66"/>
    </row>
    <row r="546" ht="15.75">
      <c r="F546" s="66"/>
    </row>
    <row r="547" ht="15.75">
      <c r="F547" s="66"/>
    </row>
    <row r="548" ht="15.75">
      <c r="F548" s="66"/>
    </row>
    <row r="549" ht="15.75">
      <c r="F549" s="66"/>
    </row>
    <row r="550" ht="15.75">
      <c r="F550" s="66"/>
    </row>
    <row r="551" ht="15.75">
      <c r="F551" s="66"/>
    </row>
    <row r="552" ht="15.75">
      <c r="F552" s="66"/>
    </row>
    <row r="553" ht="15.75">
      <c r="F553" s="66"/>
    </row>
    <row r="554" ht="15.75">
      <c r="F554" s="66"/>
    </row>
    <row r="555" ht="15.75">
      <c r="F555" s="66"/>
    </row>
    <row r="556" ht="15.75">
      <c r="F556" s="66"/>
    </row>
    <row r="557" ht="15.75">
      <c r="F557" s="66"/>
    </row>
    <row r="558" ht="15.75">
      <c r="F558" s="66"/>
    </row>
    <row r="559" ht="15.75">
      <c r="F559" s="66"/>
    </row>
    <row r="560" ht="15.75">
      <c r="F560" s="66"/>
    </row>
    <row r="561" ht="15.75">
      <c r="F561" s="66"/>
    </row>
    <row r="562" ht="15.75">
      <c r="F562" s="66"/>
    </row>
    <row r="563" ht="15.75">
      <c r="F563" s="66"/>
    </row>
    <row r="564" ht="15.75">
      <c r="F564" s="66"/>
    </row>
    <row r="565" ht="15.75">
      <c r="F565" s="66"/>
    </row>
    <row r="566" ht="15.75">
      <c r="F566" s="66"/>
    </row>
    <row r="567" ht="15.75">
      <c r="F567" s="66"/>
    </row>
    <row r="568" ht="15.75">
      <c r="F568" s="66"/>
    </row>
    <row r="569" ht="15.75">
      <c r="F569" s="66"/>
    </row>
    <row r="570" ht="15.75">
      <c r="F570" s="66"/>
    </row>
    <row r="571" ht="15.75">
      <c r="F571" s="66"/>
    </row>
    <row r="572" ht="15.75">
      <c r="F572" s="66"/>
    </row>
    <row r="573" ht="15.75">
      <c r="F573" s="66"/>
    </row>
    <row r="574" ht="15.75">
      <c r="F574" s="66"/>
    </row>
    <row r="575" ht="15.75">
      <c r="F575" s="66"/>
    </row>
    <row r="576" ht="15.75">
      <c r="F576" s="66"/>
    </row>
    <row r="577" ht="15.75">
      <c r="F577" s="66"/>
    </row>
    <row r="578" ht="15.75">
      <c r="F578" s="66"/>
    </row>
    <row r="579" ht="15.75">
      <c r="F579" s="66"/>
    </row>
    <row r="580" ht="15.75">
      <c r="F580" s="66"/>
    </row>
    <row r="581" ht="15.75">
      <c r="F581" s="66"/>
    </row>
    <row r="582" ht="15.75">
      <c r="F582" s="66"/>
    </row>
    <row r="583" ht="15.75">
      <c r="F583" s="66"/>
    </row>
    <row r="584" ht="15.75">
      <c r="F584" s="66"/>
    </row>
    <row r="585" ht="15.75">
      <c r="F585" s="66"/>
    </row>
    <row r="586" ht="15.75">
      <c r="F586" s="66"/>
    </row>
    <row r="587" ht="15.75">
      <c r="F587" s="66"/>
    </row>
    <row r="588" ht="15.75">
      <c r="F588" s="66"/>
    </row>
    <row r="589" ht="15.75">
      <c r="F589" s="66"/>
    </row>
    <row r="590" ht="15.75">
      <c r="F590" s="66"/>
    </row>
    <row r="591" ht="15.75">
      <c r="F591" s="66"/>
    </row>
    <row r="592" ht="15.75">
      <c r="F592" s="66"/>
    </row>
    <row r="593" ht="15.75">
      <c r="F593" s="66"/>
    </row>
    <row r="594" ht="15.75">
      <c r="F594" s="66"/>
    </row>
    <row r="595" ht="15.75">
      <c r="F595" s="66"/>
    </row>
    <row r="596" ht="15.75">
      <c r="F596" s="66"/>
    </row>
    <row r="597" ht="15.75">
      <c r="F597" s="66"/>
    </row>
    <row r="598" ht="15.75">
      <c r="F598" s="66"/>
    </row>
    <row r="599" ht="15.75">
      <c r="F599" s="66"/>
    </row>
    <row r="600" ht="15.75">
      <c r="F600" s="66"/>
    </row>
    <row r="601" ht="15.75">
      <c r="F601" s="66"/>
    </row>
    <row r="602" ht="15.75">
      <c r="F602" s="66"/>
    </row>
    <row r="603" ht="15.75">
      <c r="F603" s="66"/>
    </row>
    <row r="604" ht="15.75">
      <c r="F604" s="66"/>
    </row>
    <row r="605" ht="15.75">
      <c r="F605" s="66"/>
    </row>
    <row r="606" ht="15.75">
      <c r="F606" s="66"/>
    </row>
    <row r="607" ht="15.75">
      <c r="F607" s="66"/>
    </row>
    <row r="608" ht="15.75">
      <c r="F608" s="66"/>
    </row>
    <row r="609" ht="15.75">
      <c r="F609" s="66"/>
    </row>
    <row r="610" ht="15.75">
      <c r="F610" s="66"/>
    </row>
    <row r="611" ht="15.75">
      <c r="F611" s="66"/>
    </row>
    <row r="612" ht="15.75">
      <c r="F612" s="66"/>
    </row>
    <row r="613" ht="15.75">
      <c r="F613" s="66"/>
    </row>
    <row r="614" ht="15.75">
      <c r="F614" s="66"/>
    </row>
    <row r="615" ht="15.75">
      <c r="F615" s="66"/>
    </row>
    <row r="616" ht="15.75">
      <c r="F616" s="66"/>
    </row>
    <row r="617" ht="15.75">
      <c r="F617" s="66"/>
    </row>
    <row r="618" ht="15.75">
      <c r="F618" s="66"/>
    </row>
    <row r="619" ht="15.75">
      <c r="F619" s="66"/>
    </row>
    <row r="620" ht="15.75">
      <c r="F620" s="66"/>
    </row>
    <row r="621" ht="15.75">
      <c r="F621" s="66"/>
    </row>
    <row r="622" ht="15.75">
      <c r="F622" s="66"/>
    </row>
    <row r="623" ht="15.75">
      <c r="F623" s="66"/>
    </row>
    <row r="624" ht="15.75">
      <c r="F624" s="66"/>
    </row>
    <row r="625" ht="15.75">
      <c r="F625" s="66"/>
    </row>
    <row r="626" ht="15.75">
      <c r="F626" s="66"/>
    </row>
    <row r="627" ht="15.75">
      <c r="F627" s="66"/>
    </row>
    <row r="628" ht="15.75">
      <c r="F628" s="66"/>
    </row>
    <row r="629" ht="15.75">
      <c r="F629" s="66"/>
    </row>
    <row r="630" ht="15.75">
      <c r="F630" s="66"/>
    </row>
    <row r="631" ht="15.75">
      <c r="F631" s="66"/>
    </row>
    <row r="632" ht="15.75">
      <c r="F632" s="66"/>
    </row>
    <row r="633" ht="15.75">
      <c r="F633" s="66"/>
    </row>
    <row r="634" ht="15.75">
      <c r="F634" s="66"/>
    </row>
    <row r="635" ht="15.75">
      <c r="F635" s="66"/>
    </row>
    <row r="636" ht="15.75">
      <c r="F636" s="66"/>
    </row>
    <row r="637" ht="15.75">
      <c r="F637" s="66"/>
    </row>
    <row r="638" ht="15.75">
      <c r="F638" s="66"/>
    </row>
    <row r="639" ht="15.75">
      <c r="F639" s="66"/>
    </row>
    <row r="640" ht="15.75">
      <c r="F640" s="66"/>
    </row>
    <row r="641" ht="15.75">
      <c r="F641" s="66"/>
    </row>
    <row r="642" ht="15.75">
      <c r="F642" s="66"/>
    </row>
    <row r="643" ht="15.75">
      <c r="F643" s="66"/>
    </row>
    <row r="644" ht="15.75">
      <c r="F644" s="66"/>
    </row>
    <row r="645" ht="15.75">
      <c r="F645" s="66"/>
    </row>
    <row r="646" ht="15.75">
      <c r="F646" s="66"/>
    </row>
    <row r="647" ht="15.75">
      <c r="F647" s="66"/>
    </row>
    <row r="648" ht="15.75">
      <c r="F648" s="66"/>
    </row>
    <row r="649" ht="15.75">
      <c r="F649" s="66"/>
    </row>
    <row r="650" ht="15.75">
      <c r="F650" s="66"/>
    </row>
    <row r="651" ht="15.75">
      <c r="F651" s="66"/>
    </row>
    <row r="652" ht="15.75">
      <c r="F652" s="66"/>
    </row>
    <row r="653" ht="15.75">
      <c r="F653" s="66"/>
    </row>
    <row r="654" ht="15.75">
      <c r="F654" s="66"/>
    </row>
    <row r="655" ht="15.75">
      <c r="F655" s="66"/>
    </row>
    <row r="656" ht="15.75">
      <c r="F656" s="66"/>
    </row>
    <row r="657" ht="15.75">
      <c r="F657" s="66"/>
    </row>
    <row r="658" ht="15.75">
      <c r="F658" s="66"/>
    </row>
    <row r="659" ht="15.75">
      <c r="F659" s="66"/>
    </row>
    <row r="660" ht="15.75">
      <c r="F660" s="66"/>
    </row>
    <row r="661" ht="15.75">
      <c r="F661" s="66"/>
    </row>
    <row r="662" ht="15.75">
      <c r="F662" s="66"/>
    </row>
    <row r="663" ht="15.75">
      <c r="F663" s="66"/>
    </row>
    <row r="664" ht="15.75">
      <c r="F664" s="66"/>
    </row>
    <row r="665" ht="15.75">
      <c r="F665" s="66"/>
    </row>
    <row r="666" ht="15.75">
      <c r="F666" s="66"/>
    </row>
    <row r="667" ht="15.75">
      <c r="F667" s="66"/>
    </row>
    <row r="668" ht="15.75">
      <c r="F668" s="66"/>
    </row>
    <row r="669" ht="15.75">
      <c r="F669" s="66"/>
    </row>
    <row r="670" ht="15.75">
      <c r="F670" s="66"/>
    </row>
    <row r="671" ht="15.75">
      <c r="F671" s="66"/>
    </row>
    <row r="672" ht="15.75">
      <c r="F672" s="66"/>
    </row>
    <row r="673" ht="15.75">
      <c r="F673" s="66"/>
    </row>
    <row r="674" ht="15.75">
      <c r="F674" s="66"/>
    </row>
    <row r="675" ht="15.75">
      <c r="F675" s="66"/>
    </row>
    <row r="676" ht="15.75">
      <c r="F676" s="66"/>
    </row>
    <row r="677" ht="15.75">
      <c r="F677" s="66"/>
    </row>
    <row r="678" ht="15.75">
      <c r="F678" s="66"/>
    </row>
    <row r="679" ht="15.75">
      <c r="F679" s="66"/>
    </row>
    <row r="680" ht="15.75">
      <c r="F680" s="66"/>
    </row>
    <row r="681" ht="15.75">
      <c r="F681" s="66"/>
    </row>
    <row r="682" ht="15.75">
      <c r="F682" s="66"/>
    </row>
    <row r="683" ht="15.75">
      <c r="F683" s="66"/>
    </row>
    <row r="684" ht="15.75">
      <c r="F684" s="66"/>
    </row>
    <row r="685" ht="15.75">
      <c r="F685" s="66"/>
    </row>
    <row r="686" ht="15.75">
      <c r="F686" s="66"/>
    </row>
    <row r="687" ht="15.75">
      <c r="F687" s="66"/>
    </row>
    <row r="688" ht="15.75">
      <c r="F688" s="66"/>
    </row>
    <row r="689" ht="15.75">
      <c r="F689" s="66"/>
    </row>
    <row r="690" ht="15.75">
      <c r="F690" s="66"/>
    </row>
    <row r="691" ht="15.75">
      <c r="F691" s="66"/>
    </row>
    <row r="692" ht="15.75">
      <c r="F692" s="66"/>
    </row>
    <row r="693" ht="15.75">
      <c r="F693" s="66"/>
    </row>
    <row r="694" ht="15.75">
      <c r="F694" s="66"/>
    </row>
    <row r="695" ht="15.75">
      <c r="F695" s="66"/>
    </row>
    <row r="696" ht="15.75">
      <c r="F696" s="66"/>
    </row>
    <row r="697" ht="15.75">
      <c r="F697" s="66"/>
    </row>
    <row r="698" ht="15.75">
      <c r="F698" s="66"/>
    </row>
    <row r="699" ht="15.75">
      <c r="F699" s="66"/>
    </row>
    <row r="700" ht="15.75">
      <c r="F700" s="66"/>
    </row>
    <row r="701" ht="15.75">
      <c r="F701" s="66"/>
    </row>
    <row r="702" ht="15.75">
      <c r="F702" s="66"/>
    </row>
    <row r="703" ht="15.75">
      <c r="F703" s="66"/>
    </row>
    <row r="704" ht="15.75">
      <c r="F704" s="66"/>
    </row>
    <row r="705" ht="15.75">
      <c r="F705" s="66"/>
    </row>
    <row r="706" ht="15.75">
      <c r="F706" s="66"/>
    </row>
    <row r="707" ht="15.75">
      <c r="F707" s="66"/>
    </row>
    <row r="708" ht="15.75">
      <c r="F708" s="66"/>
    </row>
    <row r="709" ht="15.75">
      <c r="F709" s="66"/>
    </row>
    <row r="710" ht="15.75">
      <c r="F710" s="66"/>
    </row>
    <row r="711" ht="15.75">
      <c r="F711" s="66"/>
    </row>
    <row r="712" ht="15.75">
      <c r="F712" s="66"/>
    </row>
    <row r="713" ht="15.75">
      <c r="F713" s="66"/>
    </row>
    <row r="714" ht="15.75">
      <c r="F714" s="66"/>
    </row>
    <row r="715" ht="15.75">
      <c r="F715" s="66"/>
    </row>
    <row r="716" ht="15.75">
      <c r="F716" s="66"/>
    </row>
    <row r="717" ht="15.75">
      <c r="F717" s="66"/>
    </row>
    <row r="718" ht="15.75">
      <c r="F718" s="66"/>
    </row>
    <row r="719" ht="15.75">
      <c r="F719" s="66"/>
    </row>
    <row r="720" ht="15.75">
      <c r="F720" s="66"/>
    </row>
    <row r="721" ht="15.75">
      <c r="F721" s="66"/>
    </row>
    <row r="722" ht="15.75">
      <c r="F722" s="66"/>
    </row>
    <row r="723" ht="15.75">
      <c r="F723" s="66"/>
    </row>
    <row r="724" ht="15.75">
      <c r="F724" s="66"/>
    </row>
    <row r="725" ht="15.75">
      <c r="F725" s="66"/>
    </row>
    <row r="726" ht="15.75">
      <c r="F726" s="66"/>
    </row>
    <row r="727" ht="15.75">
      <c r="F727" s="66"/>
    </row>
    <row r="728" ht="15.75">
      <c r="F728" s="66"/>
    </row>
    <row r="729" ht="15.75">
      <c r="F729" s="66"/>
    </row>
    <row r="730" ht="15.75">
      <c r="F730" s="66"/>
    </row>
    <row r="731" ht="15.75">
      <c r="F731" s="66"/>
    </row>
    <row r="732" ht="15.75">
      <c r="F732" s="66"/>
    </row>
    <row r="733" ht="15.75">
      <c r="F733" s="66"/>
    </row>
    <row r="734" ht="15.75">
      <c r="F734" s="66"/>
    </row>
    <row r="735" ht="15.75">
      <c r="F735" s="66"/>
    </row>
    <row r="736" ht="15.75">
      <c r="F736" s="66"/>
    </row>
    <row r="737" ht="15.75">
      <c r="F737" s="66"/>
    </row>
    <row r="738" ht="15.75">
      <c r="F738" s="66"/>
    </row>
    <row r="739" ht="15.75">
      <c r="F739" s="66"/>
    </row>
    <row r="740" ht="15.75">
      <c r="F740" s="66"/>
    </row>
    <row r="741" ht="15.75">
      <c r="F741" s="66"/>
    </row>
    <row r="742" ht="15.75">
      <c r="F742" s="66"/>
    </row>
    <row r="743" ht="15.75">
      <c r="F743" s="66"/>
    </row>
    <row r="744" ht="15.75">
      <c r="F744" s="66"/>
    </row>
    <row r="745" ht="15.75">
      <c r="F745" s="66"/>
    </row>
    <row r="746" ht="15.75">
      <c r="F746" s="66"/>
    </row>
    <row r="747" ht="15.75">
      <c r="F747" s="66"/>
    </row>
    <row r="748" ht="15.75">
      <c r="F748" s="66"/>
    </row>
    <row r="749" ht="15.75">
      <c r="F749" s="66"/>
    </row>
    <row r="750" ht="15.75">
      <c r="F750" s="66"/>
    </row>
    <row r="751" ht="15.75">
      <c r="F751" s="66"/>
    </row>
    <row r="752" ht="15.75">
      <c r="F752" s="66"/>
    </row>
    <row r="753" ht="15.75">
      <c r="F753" s="66"/>
    </row>
    <row r="754" ht="15.75">
      <c r="F754" s="66"/>
    </row>
    <row r="755" ht="15.75">
      <c r="F755" s="66"/>
    </row>
    <row r="756" ht="15.75">
      <c r="F756" s="66"/>
    </row>
    <row r="757" ht="15.75">
      <c r="F757" s="66"/>
    </row>
    <row r="758" ht="15.75">
      <c r="F758" s="66"/>
    </row>
    <row r="759" ht="15.75">
      <c r="F759" s="66"/>
    </row>
    <row r="760" ht="15.75">
      <c r="F760" s="66"/>
    </row>
    <row r="761" ht="15.75">
      <c r="F761" s="66"/>
    </row>
    <row r="762" ht="15.75">
      <c r="F762" s="66"/>
    </row>
    <row r="763" ht="15.75">
      <c r="F763" s="66"/>
    </row>
    <row r="764" ht="15.75">
      <c r="F764" s="66"/>
    </row>
    <row r="765" ht="15.75">
      <c r="F765" s="66"/>
    </row>
    <row r="766" ht="15.75">
      <c r="F766" s="66"/>
    </row>
    <row r="767" ht="15.75">
      <c r="F767" s="66"/>
    </row>
    <row r="768" ht="15.75">
      <c r="F768" s="66"/>
    </row>
    <row r="769" ht="15.75">
      <c r="F769" s="66"/>
    </row>
    <row r="770" ht="15.75">
      <c r="F770" s="66"/>
    </row>
    <row r="771" ht="15.75">
      <c r="F771" s="66"/>
    </row>
    <row r="772" ht="15.75">
      <c r="F772" s="66"/>
    </row>
    <row r="773" ht="15.75">
      <c r="F773" s="66"/>
    </row>
  </sheetData>
  <sheetProtection/>
  <mergeCells count="11">
    <mergeCell ref="A1:F1"/>
    <mergeCell ref="A2:F2"/>
    <mergeCell ref="A3:F3"/>
    <mergeCell ref="A4:F4"/>
    <mergeCell ref="A5:F5"/>
    <mergeCell ref="A7:F7"/>
    <mergeCell ref="A9:F9"/>
    <mergeCell ref="G11:I11"/>
    <mergeCell ref="A8:F8"/>
    <mergeCell ref="E10:F10"/>
    <mergeCell ref="A495:F49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29.125" style="0" customWidth="1"/>
    <col min="2" max="2" width="52.25390625" style="0" customWidth="1"/>
    <col min="3" max="3" width="30.25390625" style="0" customWidth="1"/>
  </cols>
  <sheetData>
    <row r="1" spans="1:3" s="1" customFormat="1" ht="15.75">
      <c r="A1" s="122" t="s">
        <v>791</v>
      </c>
      <c r="B1" s="122"/>
      <c r="C1" s="122"/>
    </row>
    <row r="2" spans="1:3" s="1" customFormat="1" ht="15.75">
      <c r="A2" s="122" t="s">
        <v>743</v>
      </c>
      <c r="B2" s="122"/>
      <c r="C2" s="122"/>
    </row>
    <row r="3" spans="1:3" s="1" customFormat="1" ht="15.75">
      <c r="A3" s="122" t="s">
        <v>744</v>
      </c>
      <c r="B3" s="122"/>
      <c r="C3" s="122"/>
    </row>
    <row r="4" spans="1:3" s="1" customFormat="1" ht="15.75">
      <c r="A4" s="122" t="s">
        <v>745</v>
      </c>
      <c r="B4" s="122"/>
      <c r="C4" s="122"/>
    </row>
    <row r="5" spans="1:3" s="1" customFormat="1" ht="15.75">
      <c r="A5" s="122" t="s">
        <v>890</v>
      </c>
      <c r="B5" s="122"/>
      <c r="C5" s="122"/>
    </row>
    <row r="6" spans="1:3" s="1" customFormat="1" ht="15.75">
      <c r="A6" s="122" t="s">
        <v>446</v>
      </c>
      <c r="B6" s="122"/>
      <c r="C6" s="122"/>
    </row>
    <row r="7" spans="1:3" s="1" customFormat="1" ht="37.5" customHeight="1">
      <c r="A7" s="126" t="s">
        <v>712</v>
      </c>
      <c r="B7" s="126"/>
      <c r="C7" s="126"/>
    </row>
    <row r="8" spans="1:3" s="1" customFormat="1" ht="15.75">
      <c r="A8" s="127" t="s">
        <v>711</v>
      </c>
      <c r="B8" s="127"/>
      <c r="C8" s="127"/>
    </row>
    <row r="9" spans="1:3" s="1" customFormat="1" ht="15.75">
      <c r="A9" s="3"/>
      <c r="B9" s="3"/>
      <c r="C9" s="94" t="s">
        <v>447</v>
      </c>
    </row>
    <row r="10" spans="1:3" s="1" customFormat="1" ht="12" customHeight="1">
      <c r="A10" s="128" t="s">
        <v>448</v>
      </c>
      <c r="B10" s="128" t="s">
        <v>449</v>
      </c>
      <c r="C10" s="128" t="s">
        <v>3</v>
      </c>
    </row>
    <row r="11" spans="1:3" s="1" customFormat="1" ht="12" customHeight="1">
      <c r="A11" s="128"/>
      <c r="B11" s="128"/>
      <c r="C11" s="128"/>
    </row>
    <row r="12" spans="1:3" s="1" customFormat="1" ht="31.5">
      <c r="A12" s="4" t="s">
        <v>450</v>
      </c>
      <c r="B12" s="5" t="s">
        <v>451</v>
      </c>
      <c r="C12" s="6">
        <v>11000</v>
      </c>
    </row>
    <row r="13" spans="1:3" s="1" customFormat="1" ht="15.75">
      <c r="A13" s="123" t="s">
        <v>452</v>
      </c>
      <c r="B13" s="124"/>
      <c r="C13" s="7">
        <f>C12</f>
        <v>11000</v>
      </c>
    </row>
    <row r="14" spans="1:3" s="1" customFormat="1" ht="15.75">
      <c r="A14" s="2"/>
      <c r="B14" s="2"/>
      <c r="C14" s="2"/>
    </row>
    <row r="15" spans="1:3" s="1" customFormat="1" ht="15.75">
      <c r="A15" s="125" t="s">
        <v>742</v>
      </c>
      <c r="B15" s="122"/>
      <c r="C15" s="122"/>
    </row>
    <row r="16" s="1" customFormat="1" ht="15.75"/>
  </sheetData>
  <sheetProtection/>
  <mergeCells count="13">
    <mergeCell ref="A15:C15"/>
    <mergeCell ref="A6:C6"/>
    <mergeCell ref="A7:C7"/>
    <mergeCell ref="A8:C8"/>
    <mergeCell ref="A10:A11"/>
    <mergeCell ref="B10:B11"/>
    <mergeCell ref="C10:C11"/>
    <mergeCell ref="A1:C1"/>
    <mergeCell ref="A2:C2"/>
    <mergeCell ref="A3:C3"/>
    <mergeCell ref="A4:C4"/>
    <mergeCell ref="A5:C5"/>
    <mergeCell ref="A13:B1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5" sqref="A5:D5"/>
    </sheetView>
  </sheetViews>
  <sheetFormatPr defaultColWidth="9.00390625" defaultRowHeight="12.75"/>
  <cols>
    <col min="1" max="1" width="5.875" style="0" customWidth="1"/>
    <col min="2" max="2" width="35.25390625" style="0" customWidth="1"/>
    <col min="3" max="3" width="49.25390625" style="0" customWidth="1"/>
    <col min="4" max="4" width="14.875" style="0" customWidth="1"/>
  </cols>
  <sheetData>
    <row r="1" spans="1:4" ht="15">
      <c r="A1" s="129" t="s">
        <v>870</v>
      </c>
      <c r="B1" s="129"/>
      <c r="C1" s="129"/>
      <c r="D1" s="129"/>
    </row>
    <row r="2" spans="1:4" ht="15">
      <c r="A2" s="129" t="s">
        <v>871</v>
      </c>
      <c r="B2" s="129"/>
      <c r="C2" s="129"/>
      <c r="D2" s="129"/>
    </row>
    <row r="3" spans="1:4" ht="15">
      <c r="A3" s="129" t="s">
        <v>872</v>
      </c>
      <c r="B3" s="129"/>
      <c r="C3" s="129"/>
      <c r="D3" s="129"/>
    </row>
    <row r="4" spans="1:4" ht="15">
      <c r="A4" s="129" t="s">
        <v>873</v>
      </c>
      <c r="B4" s="129"/>
      <c r="C4" s="129"/>
      <c r="D4" s="129"/>
    </row>
    <row r="5" spans="1:4" ht="15">
      <c r="A5" s="130" t="s">
        <v>889</v>
      </c>
      <c r="B5" s="130"/>
      <c r="C5" s="130"/>
      <c r="D5" s="130"/>
    </row>
    <row r="6" spans="1:4" ht="42" customHeight="1">
      <c r="A6" s="131" t="s">
        <v>882</v>
      </c>
      <c r="B6" s="131"/>
      <c r="C6" s="131"/>
      <c r="D6" s="131"/>
    </row>
    <row r="7" spans="1:4" ht="12.75">
      <c r="A7" s="115" t="s">
        <v>874</v>
      </c>
      <c r="B7" s="115"/>
      <c r="C7" s="115"/>
      <c r="D7" s="115"/>
    </row>
    <row r="8" spans="1:4" ht="12.75">
      <c r="A8" s="96"/>
      <c r="B8" s="96"/>
      <c r="C8" s="96"/>
      <c r="D8" s="96"/>
    </row>
    <row r="9" spans="1:4" ht="12.75">
      <c r="A9" s="132" t="s">
        <v>875</v>
      </c>
      <c r="B9" s="132" t="s">
        <v>876</v>
      </c>
      <c r="C9" s="132" t="s">
        <v>877</v>
      </c>
      <c r="D9" s="132" t="s">
        <v>878</v>
      </c>
    </row>
    <row r="10" spans="1:4" ht="18" customHeight="1">
      <c r="A10" s="132"/>
      <c r="B10" s="132"/>
      <c r="C10" s="132"/>
      <c r="D10" s="132"/>
    </row>
    <row r="11" spans="1:4" ht="47.25">
      <c r="A11" s="97">
        <v>1</v>
      </c>
      <c r="B11" s="97" t="s">
        <v>879</v>
      </c>
      <c r="C11" s="98" t="s">
        <v>883</v>
      </c>
      <c r="D11" s="104">
        <v>2200</v>
      </c>
    </row>
    <row r="12" spans="1:4" ht="63">
      <c r="A12" s="97">
        <v>2</v>
      </c>
      <c r="B12" s="97" t="s">
        <v>879</v>
      </c>
      <c r="C12" s="98" t="s">
        <v>884</v>
      </c>
      <c r="D12" s="104">
        <v>154</v>
      </c>
    </row>
    <row r="13" spans="1:4" ht="15.75">
      <c r="A13" s="100"/>
      <c r="B13" s="101" t="s">
        <v>880</v>
      </c>
      <c r="C13" s="102"/>
      <c r="D13" s="99">
        <f>SUM(D11:D12)</f>
        <v>2354</v>
      </c>
    </row>
    <row r="14" spans="1:4" ht="15.75">
      <c r="A14" s="103"/>
      <c r="B14" s="103"/>
      <c r="C14" s="103"/>
      <c r="D14" s="103"/>
    </row>
    <row r="15" spans="1:4" ht="15.75">
      <c r="A15" s="133" t="s">
        <v>881</v>
      </c>
      <c r="B15" s="133"/>
      <c r="C15" s="133"/>
      <c r="D15" s="133"/>
    </row>
  </sheetData>
  <sheetProtection/>
  <mergeCells count="12">
    <mergeCell ref="A7:D7"/>
    <mergeCell ref="A9:A10"/>
    <mergeCell ref="B9:B10"/>
    <mergeCell ref="C9:C10"/>
    <mergeCell ref="D9:D10"/>
    <mergeCell ref="A15:D15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2016-10-12T09:15:45Z</cp:lastPrinted>
  <dcterms:created xsi:type="dcterms:W3CDTF">2003-10-27T11:59:24Z</dcterms:created>
  <dcterms:modified xsi:type="dcterms:W3CDTF">2016-10-14T05:20:29Z</dcterms:modified>
  <cp:category/>
  <cp:version/>
  <cp:contentType/>
  <cp:contentStatus/>
</cp:coreProperties>
</file>