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195" windowWidth="9600" windowHeight="6210" tabRatio="934" firstSheet="5" activeTab="5"/>
  </bookViews>
  <sheets>
    <sheet name="Нормативы" sheetId="1" r:id="rId1"/>
    <sheet name="администраторы доходов" sheetId="2" r:id="rId2"/>
    <sheet name="администраторы источников" sheetId="3" r:id="rId3"/>
    <sheet name="доходы 2014" sheetId="4" r:id="rId4"/>
    <sheet name="доходы 2015 и 2016" sheetId="5" r:id="rId5"/>
    <sheet name="разд, подр 2014" sheetId="6" r:id="rId6"/>
    <sheet name="разд, подр 2015 и 2016" sheetId="7" r:id="rId7"/>
    <sheet name="ведомств 2014" sheetId="8" r:id="rId8"/>
    <sheet name="ведомст 2015 и 2016" sheetId="9" r:id="rId9"/>
    <sheet name="программы 2014" sheetId="10" r:id="rId10"/>
    <sheet name="программы 2015-2016 " sheetId="11" r:id="rId11"/>
    <sheet name="дотация 2014" sheetId="12" r:id="rId12"/>
    <sheet name="дотация 2015 и 2016" sheetId="13" r:id="rId13"/>
    <sheet name="воинский учет 2014" sheetId="14" r:id="rId14"/>
    <sheet name="воинский учет 2014 и 2015" sheetId="15" r:id="rId15"/>
    <sheet name="иные 2014" sheetId="16" r:id="rId16"/>
    <sheet name="иные 2015-2016" sheetId="17" r:id="rId17"/>
  </sheets>
  <definedNames>
    <definedName name="_xlnm.Print_Titles" localSheetId="4">'доходы 2015 и 2016'!$9:$9</definedName>
    <definedName name="_xlnm.Print_Titles" localSheetId="5">'разд, подр 2014'!$10:$11</definedName>
    <definedName name="_xlnm.Print_Area" localSheetId="4">'доходы 2015 и 2016'!$A$1:$D$116</definedName>
  </definedNames>
  <calcPr fullCalcOnLoad="1"/>
</workbook>
</file>

<file path=xl/sharedStrings.xml><?xml version="1.0" encoding="utf-8"?>
<sst xmlns="http://schemas.openxmlformats.org/spreadsheetml/2006/main" count="5020" uniqueCount="790">
  <si>
    <t>Погашение кредитов от других бюджетов бюджетной системы Российской Федерации бюджету муниципального района в валюте Российской Федерации</t>
  </si>
  <si>
    <t xml:space="preserve">                                      № __ от__ декабря 2013 года</t>
  </si>
  <si>
    <t xml:space="preserve">Мелеузовский район на 2014 год 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</si>
  <si>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</si>
  <si>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</si>
  <si>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</si>
  <si>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1 0302000 01 0000 110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</si>
  <si>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</si>
  <si>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</si>
  <si>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Дотации бюджетам субъектов Российской Федерации и муниципальных образований</t>
  </si>
  <si>
    <t xml:space="preserve"> 2 02 01000 00 000 000</t>
  </si>
  <si>
    <t>Дотации бюджетам муниципальных районов на выравнивание бюджетной обеспеченности</t>
  </si>
  <si>
    <t xml:space="preserve"> 2 02 01001 05 000 000</t>
  </si>
  <si>
    <t>Дотации бюджетам муниципальных районов на поддержку мер по обеспечению сбалансированности бюджетов</t>
  </si>
  <si>
    <t xml:space="preserve"> 2 02 01003 05 000 000</t>
  </si>
  <si>
    <t>Субвенции на мероприятия по предупреждению и ликвидации болезней животных. их лечению, защите населения от болезней, общих для человека и животных</t>
  </si>
  <si>
    <t>Приложение № 10</t>
  </si>
  <si>
    <t>Всего в тыс.руб.</t>
  </si>
  <si>
    <t xml:space="preserve">                                                            Приложение № 15</t>
  </si>
  <si>
    <t xml:space="preserve">                                                            № __ от __ декабря 2013 года</t>
  </si>
  <si>
    <t>№ __ от __ декабря 2013 года</t>
  </si>
  <si>
    <t>Мелеузовский район Республики Башкортостан на 2014 год</t>
  </si>
  <si>
    <t>9900000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</si>
  <si>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</si>
  <si>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</si>
  <si>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</si>
  <si>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</si>
  <si>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</si>
  <si>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</si>
  <si>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</si>
  <si>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0200204</t>
  </si>
  <si>
    <t>Оценка недвижимости, признание прав и регулирование отношений по государственной (муниципальной)собственности</t>
  </si>
  <si>
    <t xml:space="preserve">Сумма </t>
  </si>
  <si>
    <t>Организация и осуществление деятельности по опеке и попечительству</t>
  </si>
  <si>
    <t>0607306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</si>
  <si>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</si>
  <si>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</si>
  <si>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</si>
  <si>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</si>
  <si>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0802619</t>
  </si>
  <si>
    <t>0604325</t>
  </si>
  <si>
    <t>0406441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</si>
  <si>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</si>
  <si>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</si>
  <si>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0406445</t>
  </si>
  <si>
    <t xml:space="preserve"> 2 02 04014 05 7301 151</t>
  </si>
  <si>
    <t>0104297</t>
  </si>
  <si>
    <t>0511047</t>
  </si>
  <si>
    <t>Предоставление субсидий бюджетным, автономным учреждениям и иным некоммерческим организациям</t>
  </si>
  <si>
    <t>600</t>
  </si>
  <si>
    <t>1400315</t>
  </si>
  <si>
    <t>Государственнуая поддержка малого и среднего предпринимательства, включая крестьянские (фермерские) хозяйства за счет средств федерального бюджета</t>
  </si>
  <si>
    <t>0104209</t>
  </si>
  <si>
    <t>0104364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</si>
  <si>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</si>
  <si>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0104219</t>
  </si>
  <si>
    <t>Школы-детские сады, школы начальные, неполные средние, средние и вечерние (сменные)</t>
  </si>
  <si>
    <t>0104239</t>
  </si>
  <si>
    <t>0200000</t>
  </si>
  <si>
    <t>1100000</t>
  </si>
  <si>
    <t>0600000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</si>
  <si>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организационно-правовой формы, на период обучения</t>
  </si>
  <si>
    <t>0304319</t>
  </si>
  <si>
    <t>0207101</t>
  </si>
  <si>
    <t>Выплата дотаций бюджетам поселений</t>
  </si>
  <si>
    <t>0400000</t>
  </si>
  <si>
    <t>500</t>
  </si>
  <si>
    <t>1000000</t>
  </si>
  <si>
    <t>1004829</t>
  </si>
  <si>
    <t>1004187</t>
  </si>
  <si>
    <t>300</t>
  </si>
  <si>
    <t>Социальное обеспечение и иные выплаты населению</t>
  </si>
  <si>
    <t>0607313</t>
  </si>
  <si>
    <t>0607312</t>
  </si>
  <si>
    <t>0607311</t>
  </si>
  <si>
    <t>0507301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</si>
  <si>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</si>
  <si>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0500000</t>
  </si>
  <si>
    <t>Муниципальная программа "Социальная поддержка граждан в муниципальном районе Мелеузовский район Республики Башкортостан на 2013-2015 годы"</t>
  </si>
  <si>
    <t>0605260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</si>
  <si>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</si>
  <si>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0605082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</si>
  <si>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</si>
  <si>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1500000</t>
  </si>
  <si>
    <t>Государственная поддержка молодых семей, нуждающихся в улучшении жилищных условий</t>
  </si>
  <si>
    <t>0904529</t>
  </si>
  <si>
    <t>0904429</t>
  </si>
  <si>
    <t>0104529</t>
  </si>
  <si>
    <t>0104369</t>
  </si>
  <si>
    <t>0100000</t>
  </si>
  <si>
    <t>0104324</t>
  </si>
  <si>
    <t>0104323</t>
  </si>
  <si>
    <t>Учреждения в сфере молодежной политики</t>
  </si>
  <si>
    <t>0300000</t>
  </si>
  <si>
    <t>0304324</t>
  </si>
  <si>
    <t>0607310</t>
  </si>
  <si>
    <t>Мероприятия по благоустройству территорий</t>
  </si>
  <si>
    <t>1300000</t>
  </si>
  <si>
    <t>400</t>
  </si>
  <si>
    <t>Капитальные вложения в объекты недвижимого имущества государственной (муниципальной) собственности</t>
  </si>
  <si>
    <t>1200000</t>
  </si>
  <si>
    <t>0807314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</si>
  <si>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</si>
  <si>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0800000</t>
  </si>
  <si>
    <t>0505</t>
  </si>
  <si>
    <t>Другие вопросы в области жилищно-коммунального хозяйства</t>
  </si>
  <si>
    <t>Переподготовка и повышение квалификации кадров</t>
  </si>
  <si>
    <t>9909999</t>
  </si>
  <si>
    <t>Мелеузовский район Республики Башкортостан на плановый период 2015 и 2016 годов</t>
  </si>
  <si>
    <t>0904239</t>
  </si>
  <si>
    <t>Мероприятия по благоустройству территорий поселений</t>
  </si>
  <si>
    <t xml:space="preserve">Распределение бюджетных ассигнований муниципального района Мелеузовский район Республики Башкортостан на 2014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</si>
  <si>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Распределение бюджетных ассигнований муниципального района Мелеузовский район Республики Башкортостан на плановый период 2015 и 2016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</si>
  <si>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Распределение бюджетных ассигнований муниципального района Мелеузовский район Республики Башкортостан на 2014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</si>
  <si>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ВСЕГО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</si>
  <si>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</si>
  <si>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</si>
  <si>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</si>
  <si>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</si>
  <si>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2 02 03015 05 0000 151</t>
  </si>
  <si>
    <t xml:space="preserve"> 2 02 04999 05 7314 151</t>
  </si>
  <si>
    <t>Доходы от эксплуатации и использования имущества автомобильных дорог, находящихся в собственности муниципальных районов</t>
  </si>
  <si>
    <t>КУЛЬТУРА И КИНЕМАТОГРАФИЯ</t>
  </si>
  <si>
    <t>1 16 32000 05 0000 140</t>
  </si>
  <si>
    <t xml:space="preserve"> 2 02 03024 05 7202 151</t>
  </si>
  <si>
    <t xml:space="preserve"> 2 02 03024 05 7203 151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</si>
  <si>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</si>
  <si>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</si>
  <si>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2 02 03024 05 7210 151</t>
  </si>
  <si>
    <t xml:space="preserve"> 2 02 03024 05 7211 151</t>
  </si>
  <si>
    <t>2 02 03027 05 7221 151</t>
  </si>
  <si>
    <t>2 02 03027 05 7222 151</t>
  </si>
  <si>
    <t>2 02 03027 05 7223 151</t>
  </si>
  <si>
    <t>Иные межбюджетные трансферты</t>
  </si>
  <si>
    <t xml:space="preserve"> 2 02 04025 05 0000 151</t>
  </si>
  <si>
    <t xml:space="preserve"> 2 02 04000 00 0000 151</t>
  </si>
  <si>
    <t>0408</t>
  </si>
  <si>
    <t>Транспорт</t>
  </si>
  <si>
    <t>Отдельные мероприятия в области автомобильного транспорта</t>
  </si>
  <si>
    <t>2 02 03078 05 0000 151</t>
  </si>
  <si>
    <t>Председатель  Совета                                                       А.В. Суботин</t>
  </si>
  <si>
    <t>№ п/п</t>
  </si>
  <si>
    <t>Наименование мунциипальных образований</t>
  </si>
  <si>
    <t xml:space="preserve">Председатель  Совета                                                                              А.В. Суботин                    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</si>
  <si>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</si>
  <si>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</si>
  <si>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Профессиональная подготовка, переподготовка и повышение квалификации</t>
  </si>
  <si>
    <t>Физическая культура и спорт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</si>
  <si>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</si>
  <si>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</si>
  <si>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1 08 07150 01 0000 110</t>
  </si>
  <si>
    <t>Платежи от государственных и муниципальных унитарных предприятий</t>
  </si>
  <si>
    <t>ШТРАФЫ, САНКЦИИ, ВОЗМЕЩЕНИЕ УЩЕРБА</t>
  </si>
  <si>
    <t>ПРОЧИЕ НЕНАЛОГОВЫЕ ДОХОДЫ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</si>
  <si>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</si>
  <si>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Улучшение жилищных условий молодых семей и молодых специалистов, проживающих и работающих в сельской местности</t>
  </si>
  <si>
    <t>1 01 02010 01 0000 110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</si>
  <si>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</si>
  <si>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</si>
  <si>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</si>
  <si>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</si>
  <si>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2015 и 2016 годов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</si>
  <si>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2014 год</t>
  </si>
  <si>
    <t>0404529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</si>
  <si>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2014 год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</si>
  <si>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2015 и 2016 годов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</si>
  <si>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</si>
  <si>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</si>
  <si>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НАЛОГИ НА ПРИБЫЛЬ, ДОХОДЫ</t>
  </si>
  <si>
    <t xml:space="preserve">                                                            Республики Башкортостан</t>
  </si>
  <si>
    <t>Республики Башкортостан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</si>
  <si>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</si>
  <si>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</si>
  <si>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( тыс.руб.)</t>
  </si>
  <si>
    <t>Коды БК</t>
  </si>
  <si>
    <t>Показатели</t>
  </si>
  <si>
    <t>Сумма</t>
  </si>
  <si>
    <t>Налог на доходы физических лиц</t>
  </si>
  <si>
    <t>Единый налог на вмененный доход для отдельных видов деятельности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</si>
  <si>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</si>
  <si>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</si>
  <si>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</si>
  <si>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</si>
  <si>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</si>
  <si>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</si>
  <si>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</si>
  <si>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</si>
  <si>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</si>
  <si>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</si>
  <si>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</si>
  <si>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</si>
  <si>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</si>
  <si>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</si>
  <si>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</si>
  <si>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</si>
  <si>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</si>
  <si>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</si>
  <si>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</si>
  <si>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1 08 07174 01 0000 110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</si>
  <si>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</si>
  <si>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</si>
  <si>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</si>
  <si>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на комплектование книжных фондов библиотек муниципальных образований</t>
  </si>
  <si>
    <t>Иные межбюджетные трансферты на ежемесячную надбавку к заработной плате работникам государственных и муниципальных 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</si>
  <si>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</si>
  <si>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</si>
  <si>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9999</t>
  </si>
  <si>
    <t>999</t>
  </si>
  <si>
    <t>Минимальный налог, зачисляемый в бюджеты субъектов Российской Федерации</t>
  </si>
  <si>
    <t>Плата за сбросы загрязняющих веществ в водные объекты</t>
  </si>
  <si>
    <t>1 16 25010 01 0000 140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</si>
  <si>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</si>
  <si>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</si>
  <si>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</si>
  <si>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1 16 30030 01 0000 140</t>
  </si>
  <si>
    <t>Прочие денежные взыскания (штрафы) за 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</si>
  <si>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</si>
  <si>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</si>
  <si>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</si>
  <si>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</si>
  <si>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Субсидии бюджетам муниципальных районов на софинансирование расходных обязательств, возникающих при выполнении  полномочий органов местного самоуправления, по вопросам местного значения</t>
  </si>
  <si>
    <t xml:space="preserve">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</si>
  <si>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</si>
  <si>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</si>
  <si>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</si>
  <si>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на модернизацию региональных систем общего образования</t>
  </si>
  <si>
    <t>Платежи, взимаемые органами управления (организациями) муниципальных районов за выполнение определенных функций</t>
  </si>
  <si>
    <t>Муниципальное казенное учреждение Централизованная бухгалтерия учреждений культуры, спорта и молодежной политики муниципального района Мелеузовский район Республики Башкортостан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</si>
  <si>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</si>
  <si>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 xml:space="preserve">&lt;1&gt; </t>
  </si>
  <si>
    <t>Наименование муниципальных образований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</si>
  <si>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</si>
  <si>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</si>
  <si>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</si>
  <si>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</si>
  <si>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</si>
  <si>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</si>
  <si>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</si>
  <si>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</si>
  <si>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</si>
  <si>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</si>
  <si>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</si>
  <si>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</si>
  <si>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</si>
  <si>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</si>
  <si>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</si>
  <si>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</si>
  <si>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</si>
  <si>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0804</t>
  </si>
  <si>
    <t>Вед-во</t>
  </si>
  <si>
    <t>0409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</si>
  <si>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</si>
  <si>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</si>
  <si>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</si>
  <si>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</si>
  <si>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</si>
  <si>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</si>
  <si>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</si>
  <si>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</si>
  <si>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</si>
  <si>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</si>
  <si>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</si>
  <si>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</si>
  <si>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</si>
  <si>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</si>
  <si>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0606082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</si>
  <si>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</si>
  <si>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0107303</t>
  </si>
  <si>
    <t>0107302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</si>
  <si>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</si>
  <si>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</si>
  <si>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0107304</t>
  </si>
  <si>
    <t>0107305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</si>
  <si>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</si>
  <si>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</si>
  <si>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2015 и 2016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</si>
  <si>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Бюджетные инвестиции в объекты капитального строительства собственности муниципальных образований</t>
  </si>
  <si>
    <t>А.В. Суботин</t>
  </si>
  <si>
    <t>Председатель Совета                                                  А.В. Суботин</t>
  </si>
  <si>
    <t>Председатель Совета                                                                  А.В. Суботин</t>
  </si>
  <si>
    <t>1 05 01050 01 0000 110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</si>
  <si>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</si>
  <si>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</si>
  <si>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ГОСУДАРСТВЕННАЯ ПОШЛИНА, СБОРЫ</t>
  </si>
  <si>
    <t>Мероприятия в области социальной политики</t>
  </si>
  <si>
    <t>1 01 02000 01 0000 110</t>
  </si>
  <si>
    <t>1 05 02000 02 0000 110</t>
  </si>
  <si>
    <t>Единый сельскохозяйственный налог</t>
  </si>
  <si>
    <t>1 08 03010 01 0000 110</t>
  </si>
  <si>
    <t xml:space="preserve">Сельское поселение Абитовский сельсовет </t>
  </si>
  <si>
    <t>СОВЕТ МУНИЦИПАЛЬНОГО РАЙОНА МЕЛЕУЗОВСКИЙ РАЙОН РЕСПУБЛИКИ БАШКОРТОСТАН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</si>
  <si>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</si>
  <si>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Сельское поселение Александровский сельсовет 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</si>
  <si>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</si>
  <si>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</si>
  <si>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</si>
  <si>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</si>
  <si>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</si>
  <si>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</si>
  <si>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</si>
  <si>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</si>
  <si>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</si>
  <si>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</si>
  <si>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</si>
  <si>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1 01 02030 01 0000 110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</si>
  <si>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</si>
  <si>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</si>
  <si>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</si>
  <si>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1 11 07015 05 0000 120</t>
  </si>
  <si>
    <t>1 14 06013 10 0000 430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</si>
  <si>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</si>
  <si>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</si>
  <si>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</si>
  <si>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1 11 09025 05 0000 120</t>
  </si>
  <si>
    <t xml:space="preserve">Поступления доходов в бюджет муниципального района 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</si>
  <si>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</si>
  <si>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</si>
  <si>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</si>
  <si>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</si>
  <si>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1 14 04050 05 0000 420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</si>
  <si>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</si>
  <si>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</si>
  <si>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</si>
  <si>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Нормативы
распределения  доходов между  бюджетами сельских (городских) поселений, входящих в состав муниципального района Мелеузовский район Республики Башкортостан, на 2014 год и на плановый период 2015 и 2016 годов</t>
  </si>
  <si>
    <t>Мелеузовский район Республики Башкортостан</t>
  </si>
  <si>
    <t xml:space="preserve">                                          Мелеузовский район Республики Башкортостан</t>
  </si>
  <si>
    <t xml:space="preserve">                                          к решению Совета муниципального района</t>
  </si>
  <si>
    <t xml:space="preserve">                                          Приложение № 1</t>
  </si>
  <si>
    <t xml:space="preserve">                                          № __ от __ декабря 2013 года</t>
  </si>
  <si>
    <t>Приложение № 5</t>
  </si>
  <si>
    <t>Субвенции на организацию и осуществление деятельности по опеке и попечительству</t>
  </si>
  <si>
    <t>1 16 06000 01 0000 140</t>
  </si>
  <si>
    <t>1 16 25030 01 0000 140</t>
  </si>
  <si>
    <t>Защита населения и территории от чрезвычайных ситуаций природного и техногенного характера, гражданская оборона</t>
  </si>
  <si>
    <t>Организация и обеспечение отдыха и оздоровление детей (за исключением организации отдыха детей в каникулярное время)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</si>
  <si>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</si>
  <si>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</si>
  <si>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</si>
  <si>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</si>
  <si>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1 17 05050 05 0000 180</t>
  </si>
  <si>
    <t>Прочие неналоговые доходы бюджетов муниципальных районов</t>
  </si>
  <si>
    <t>Председатель  Совета</t>
  </si>
  <si>
    <t>Содержание и обслуживание муниципальной казны</t>
  </si>
  <si>
    <t xml:space="preserve">                                                            Приложение № 14</t>
  </si>
  <si>
    <t>2 02 03024 05 7231 151</t>
  </si>
  <si>
    <t>Субвенции на организацию и обеспечение отдыха  детей и оздоровления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</si>
  <si>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</si>
  <si>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1 01 02020 01 0000 110</t>
  </si>
  <si>
    <t>1 00 00000 00 0000 000</t>
  </si>
  <si>
    <t>1 01 00000 00 0000 000</t>
  </si>
  <si>
    <t>1 05 00000 00 0000 000</t>
  </si>
  <si>
    <t>1 08 00000 00 0000 000</t>
  </si>
  <si>
    <t>1 11 00000 00 0000 000</t>
  </si>
  <si>
    <t>1 16 00000 00 0000 000</t>
  </si>
  <si>
    <t>1 17 00000 00 0000 000</t>
  </si>
  <si>
    <t>1 11 05000 00 0000 120</t>
  </si>
  <si>
    <t>АДМИНИСТРАЦИЯ МУНИЦИПАЛЬНОГО РАЙОНА МЕЛЕУЗОВСКИЙ РАЙОН РЕСПУБЛИКИ БАШКОРТОСТАН</t>
  </si>
  <si>
    <t>1 11 07000 00 0000 120</t>
  </si>
  <si>
    <t xml:space="preserve"> 2 00 00000 00 000 000</t>
  </si>
  <si>
    <t>Субсидии бюджетам субъектов Российской Федерации и муниципальных образований</t>
  </si>
  <si>
    <t xml:space="preserve"> 2 02 02000 00 0000 151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</si>
  <si>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</si>
  <si>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</si>
  <si>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</si>
  <si>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</si>
  <si>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</si>
  <si>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МКУ "ЕДИНАЯ ДЕЖУРНО-ДИСПЕТЧЕРСКАЯ СЛУЖБА МУНИЦИПАЛЬНОГО РАЙОНА МЕЛЕУЗОВСКИЙ РАЙОН РЕСПУБЛИКИ БАШКОРТОСТАН"</t>
  </si>
  <si>
    <t>Налог, взимаемый с налогоплательщиков, выбравших в качестве объекта налогообложения доходы</t>
  </si>
  <si>
    <t>1 05 01012 01 0000 110</t>
  </si>
  <si>
    <t>1 05 01020 01 0000 110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</si>
  <si>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</si>
  <si>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</si>
  <si>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 xml:space="preserve">                                      района Мелеузовский район</t>
  </si>
  <si>
    <t xml:space="preserve">                                      Республики Башкортостан</t>
  </si>
  <si>
    <t>Управление сельского хозяйства администрации муниципального района Мелеузовский район Республики Башкортостан</t>
  </si>
  <si>
    <t>В части доходов, зачисляемых в бюджет муниципального района Мелеузовский район Республики Башкортостан, в пределах компетенции главных администраторов доходов бюджета муниципального района Мелеузовский район Республики Башкортостан.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</si>
  <si>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</si>
  <si>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</si>
  <si>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</si>
  <si>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</si>
  <si>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</si>
  <si>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</si>
  <si>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</si>
  <si>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</si>
  <si>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</si>
  <si>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</si>
  <si>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</t>
  </si>
  <si>
    <t>1 05 02010 02 0000 110</t>
  </si>
  <si>
    <t>1 05 03000 00 0000 110</t>
  </si>
  <si>
    <t>1 05 03010 01 0000 110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</si>
  <si>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</si>
  <si>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</si>
  <si>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</si>
  <si>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</si>
  <si>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</si>
  <si>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2 02 04999 05 7502 151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</si>
  <si>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</si>
  <si>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</si>
  <si>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</si>
  <si>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</si>
  <si>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</si>
  <si>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1 12 01010 01 0000 120</t>
  </si>
  <si>
    <t>УСЛОВНО УТВЕРЖДЕННЫЕ РАСХОДЫ</t>
  </si>
  <si>
    <t xml:space="preserve">Председатель  Совета                                                   </t>
  </si>
  <si>
    <t>1 12 01020 01 0000 120</t>
  </si>
  <si>
    <t>1 12 01030 01 0000 120</t>
  </si>
  <si>
    <t>1 12 01040 01 0000 120</t>
  </si>
  <si>
    <t>1 12 01050 01 0000 120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</si>
  <si>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</si>
  <si>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792</t>
  </si>
  <si>
    <t>Субвенции на создание и обеспечение деятельности административных комиссий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</si>
  <si>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</si>
  <si>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</si>
  <si>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</si>
  <si>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</si>
  <si>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к решению Совета муниципального района</t>
  </si>
  <si>
    <t>Код бюджетной классификации Российской Федерации</t>
  </si>
  <si>
    <t>1 16 03010 01 0000 140</t>
  </si>
  <si>
    <t>1 11 09045 05 0000 120</t>
  </si>
  <si>
    <t>1 14 03050 05 0000 410</t>
  </si>
  <si>
    <t>1 14 03050 05 0000 440</t>
  </si>
  <si>
    <t>Сумма, тыс. рублей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</si>
  <si>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</si>
  <si>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</si>
  <si>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</si>
  <si>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2 00 00000 00 0000 000</t>
  </si>
  <si>
    <t>НАЦИОНАЛЬНАЯ ОБОРОНА</t>
  </si>
  <si>
    <t>0200</t>
  </si>
  <si>
    <t>0203</t>
  </si>
  <si>
    <t>Мобилизационная и вневойсковая подготовка</t>
  </si>
  <si>
    <t>Дотации на выравнивание бюджетной обеспеченности бюджетам субъектов Российской Федерации и муниципальных образований</t>
  </si>
  <si>
    <t>0900000</t>
  </si>
  <si>
    <t>Предоставление мер государственной поддержки многодетным семьям по бесплатному питанию учащихся</t>
  </si>
  <si>
    <t>1 11 05020 00 0000 120</t>
  </si>
  <si>
    <t xml:space="preserve"> 2 02 03024 05 0000 151</t>
  </si>
  <si>
    <t>2 02 03026 05 0000 151</t>
  </si>
  <si>
    <t>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</si>
  <si>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</si>
  <si>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</si>
  <si>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</si>
  <si>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1 14 00000 00 0000 000</t>
  </si>
  <si>
    <t>ДОХОДЫ ОТ ПРОДАЖИ МАТЕРИАЛЬНЫХ И НЕМАТЕРИАЛЬНЫХ АКТИВОВ</t>
  </si>
  <si>
    <t>источников финансирования дефицита бюджета муниципального района Мелеузовский район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</si>
  <si>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</si>
  <si>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</si>
  <si>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2 02 03024 05 7201 151</t>
  </si>
  <si>
    <t>Субвенции на выплату дотаций бюджетам поселений</t>
  </si>
  <si>
    <t>Субвенции бюджетам муниципальных районов на выполнение передаваемых полномочий субъектов Российской Федерации</t>
  </si>
  <si>
    <t>2 02 03024 05 7211 151</t>
  </si>
  <si>
    <t>2 02 03024 05 7210 151</t>
  </si>
  <si>
    <t>2 02 03024 05 7206 151</t>
  </si>
  <si>
    <t>2 02 03024 05 7202 151</t>
  </si>
  <si>
    <t>2 02 03024 05 0000 151</t>
  </si>
  <si>
    <t>2 02 03024 05 7201 151</t>
  </si>
  <si>
    <t>2 02 03020 05 0000 151</t>
  </si>
  <si>
    <t>2 02 03015 05 0000 151</t>
  </si>
  <si>
    <t>2 02 03000 00 0000 151</t>
  </si>
  <si>
    <t>2 02 00000 00 0000 000</t>
  </si>
  <si>
    <t>2 02 04000 00 0000 151</t>
  </si>
  <si>
    <t>2 02 04999 05 7314 151</t>
  </si>
  <si>
    <t>Приложение № 9</t>
  </si>
  <si>
    <t xml:space="preserve">                                                            Приложение № 12</t>
  </si>
  <si>
    <t xml:space="preserve">                                                            Приложение № 13</t>
  </si>
  <si>
    <t>МКУ ЦЕНТРАЛИЗОВАННАЯ БУХГАЛТЕРИЯ УЧРЕЖДЕНИЙ КУЛЬТУРЫ, СПОРТА И МОЛОДЕЖНОЙ ПОЛИТИКИ МУНИЦИПАЛЬНОГО РАЙОНА МЕЛЕУЗОВСКИЙ РАЙОН РЕСПУБЛИКИ БАШКОРТОСТАН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</si>
  <si>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</si>
  <si>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</si>
  <si>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</si>
  <si>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Субвенции на отдых и оздоровление детей-сирот и детей, оставшихся без попечения родителей, за счет средств бюджета Республики Башкортостан</t>
  </si>
  <si>
    <t>НАЛОГИ, СБОРЫ И РЕГУЛЯРНЫЕ ПЛАТЕЖИ ЗА ПОЛЬЗОВАНИЕ ПРИРОДНЫМИ РЕСУРСАМИ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</si>
  <si>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</si>
  <si>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</si>
  <si>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1 16 08000 01 0000 140</t>
  </si>
  <si>
    <t>1 11 05025 05 0000 120</t>
  </si>
  <si>
    <t>Администрация муниципального района Мелеузовский район Республики Башкортостан</t>
  </si>
  <si>
    <t>1 14 01050 05 0000 410</t>
  </si>
  <si>
    <t>1 01 02040 01 0000 110</t>
  </si>
  <si>
    <t>1 11 05010 00 0000 120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</si>
  <si>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</si>
  <si>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</si>
  <si>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</si>
  <si>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</si>
  <si>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</si>
  <si>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тыс. рублей</t>
  </si>
  <si>
    <t>0500</t>
  </si>
  <si>
    <t>0502</t>
  </si>
  <si>
    <t>ЖИЛИЩНО-КОММУНАЛЬНОЕ ХОЗЯЙСТВО</t>
  </si>
  <si>
    <t>Коммунальное хозяйство</t>
  </si>
  <si>
    <t>1 14 06000 00 0000 000</t>
  </si>
  <si>
    <t>1 14 06010 00 0000 430</t>
  </si>
  <si>
    <t>1 17 01050 05 0000 180</t>
  </si>
  <si>
    <t>Невыясненные поступления, зачисляемые в бюджеты муниципальных районов</t>
  </si>
  <si>
    <t>1 16 25020 01 0000 140</t>
  </si>
  <si>
    <t xml:space="preserve">                              Мелеузовский район Республики Башкортостан</t>
  </si>
  <si>
    <t xml:space="preserve">                              к решению Совета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</si>
  <si>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</si>
  <si>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2 02 04014 05 0000 151</t>
  </si>
  <si>
    <t>0111</t>
  </si>
  <si>
    <t>0113</t>
  </si>
  <si>
    <t xml:space="preserve"> КУЛЬТУРА И КИНЕМАТОГРАФИЯ</t>
  </si>
  <si>
    <t xml:space="preserve">Сельское поселение Мелеузовский сельсовет </t>
  </si>
  <si>
    <t xml:space="preserve">Другие вопросы в области культуры, кинематографии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</si>
  <si>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</si>
  <si>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</si>
  <si>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</si>
  <si>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</si>
  <si>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</si>
  <si>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</si>
  <si>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</si>
  <si>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</si>
  <si>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</si>
  <si>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</si>
  <si>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</si>
  <si>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706</t>
  </si>
  <si>
    <t>Доходы от продажи квартир, находящихся в собственности муниципальных районов</t>
  </si>
  <si>
    <t>Приложение № 6</t>
  </si>
  <si>
    <t>Резервные фонды местных администраций</t>
  </si>
  <si>
    <t>ОБРАЗОВАНИЕ</t>
  </si>
  <si>
    <t>1001</t>
  </si>
  <si>
    <t>Пенсионное обеспечение</t>
  </si>
  <si>
    <t>1 11 09015 05 0000 120</t>
  </si>
  <si>
    <t>Безвозмездные поступления &lt;1&gt;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</si>
  <si>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</si>
  <si>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</si>
  <si>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нематериальных активов, находящихся в собственности муниципальных районов</t>
  </si>
  <si>
    <t>1401</t>
  </si>
  <si>
    <t>тыс. руб.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</si>
  <si>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</si>
  <si>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1 14 02000 00 0000 000</t>
  </si>
  <si>
    <t>главного администратора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</si>
  <si>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</si>
  <si>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2 02 00000 00 000 000</t>
  </si>
  <si>
    <t>Безвозмездные поступления от других бюджетов бюджетной системы Российской Федерации</t>
  </si>
  <si>
    <t xml:space="preserve">                              Приложение № 3</t>
  </si>
  <si>
    <t xml:space="preserve">                                      Приложение № 4</t>
  </si>
  <si>
    <t xml:space="preserve"> 2 02 03000 00 0000 151</t>
  </si>
  <si>
    <t>Государственная пошлина за выдачу разрешения на установку рекламной конструкции</t>
  </si>
  <si>
    <t>1 07 00000 00 0000 000</t>
  </si>
  <si>
    <t>1 07 01020 01 0000 110</t>
  </si>
  <si>
    <t>1 13 01540 05 0000 130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</si>
  <si>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</si>
  <si>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</si>
  <si>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</si>
  <si>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</si>
  <si>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</si>
  <si>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</si>
  <si>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</si>
  <si>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</si>
  <si>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</si>
  <si>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</si>
  <si>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1 16 37040 05 0000 140</t>
  </si>
  <si>
    <t xml:space="preserve">Невыясненные поступления, зачисляемые в бюджеты муниципальных районов </t>
  </si>
  <si>
    <t>1 17 12050 05 0000 180</t>
  </si>
  <si>
    <t>Целевые отчисления от лотерей муниципальных районов</t>
  </si>
  <si>
    <t>Денежные   взыскания,   налагаемые    в  возмещение   ущерба,   причиненного   в результате незаконного  или  нецелевого использования  бюджетных   средств   (в части бюджетов муниципальных районов)</t>
  </si>
  <si>
    <t xml:space="preserve">&lt;2&gt; </t>
  </si>
  <si>
    <t xml:space="preserve"> 2 02 02999 05 7101 151</t>
  </si>
  <si>
    <t>Налог на добычу общераспространенных полезных ископаемых</t>
  </si>
  <si>
    <t>1 07 01000 01 0000 110</t>
  </si>
  <si>
    <t>Налог на добычу полезных ископаемых</t>
  </si>
  <si>
    <t>Субвенции бюджетам субъектов Российской Федерации и муниципальных образований</t>
  </si>
  <si>
    <t>0700000</t>
  </si>
  <si>
    <t>0503</t>
  </si>
  <si>
    <t>Благоустройство</t>
  </si>
  <si>
    <t>Отдел образования Администрации муниципального района Мелеузовский район Республики Башкортостан</t>
  </si>
  <si>
    <t>Другие общегосударственные вопросы</t>
  </si>
  <si>
    <t xml:space="preserve">                                 Приложение № 2</t>
  </si>
  <si>
    <t>Приложение № 7</t>
  </si>
  <si>
    <t>Приложение № 8</t>
  </si>
  <si>
    <t>к решению Совета мунциипального района</t>
  </si>
  <si>
    <t>Мелеузовский район</t>
  </si>
  <si>
    <t>Приложение № 11</t>
  </si>
  <si>
    <t xml:space="preserve">                                                            Приложение № 16</t>
  </si>
  <si>
    <t>Распределение иных межбюджетных трансфертов на прочие мероприятия по благоустройству территорий населенных пунктов бюджетам поселений на 2014 год</t>
  </si>
  <si>
    <t xml:space="preserve">Председатель  Совета                                                                А.В. Суботин                    </t>
  </si>
  <si>
    <t>Распределение иных межбюджетных трансфертов на прочие мероприятия по благоустройству территорий населенных пунктов бюджетам поселений на плановый период 2015 и 2016 годов</t>
  </si>
  <si>
    <t xml:space="preserve">                                                                     к решению Совета муниципального района</t>
  </si>
  <si>
    <t xml:space="preserve">                                                                     Приложение № 17</t>
  </si>
  <si>
    <t xml:space="preserve">                                                                     Мелеузовский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</si>
  <si>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</si>
  <si>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№ __ от __ декабря 2013 года</t>
  </si>
  <si>
    <t>Мелеузовский район на плановый период 2015 и 2016 годов</t>
  </si>
  <si>
    <t>0100204</t>
  </si>
  <si>
    <t>0800204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</si>
  <si>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</si>
  <si>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</si>
  <si>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</si>
  <si>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</si>
  <si>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</si>
  <si>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</si>
  <si>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</si>
  <si>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</si>
  <si>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</si>
  <si>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</si>
  <si>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физической культуры и спорта в муниципальном районе Мелеузовский район Республики Башкортостан"</t>
  </si>
  <si>
    <t>Муниципальная программа "Безопасная среда в муниципальном районе Мелеузовский район Республики Башкортостан"</t>
  </si>
  <si>
    <t>Подпрограмма "Снижение рисков и смягчение последствий чрезвычайных ситуаций природного и техногенного характера"</t>
  </si>
  <si>
    <t>1110000</t>
  </si>
  <si>
    <t>1110329</t>
  </si>
  <si>
    <t>1110750</t>
  </si>
  <si>
    <t>Муниципальная программа  "Развитие системы жилищно-коммунального хозяйства муниципального района Мелеузовский район Республики Башкортостан"</t>
  </si>
  <si>
    <t>Подпрограмма  "Модернизация коммунальной инфраструктуры"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</si>
  <si>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</si>
  <si>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"Доступное жилье муниципального района Мелеузовский район Республики Башкортостан"</t>
  </si>
  <si>
    <t>Подпрограмма "Социальная поддержка отдельных категорий граждан в улучшении жилищных условий"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</si>
  <si>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</si>
  <si>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1200204</t>
  </si>
  <si>
    <t>1200208</t>
  </si>
  <si>
    <t>1205118</t>
  </si>
  <si>
    <t>1207308</t>
  </si>
  <si>
    <t>1207309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</si>
  <si>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</si>
  <si>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</si>
  <si>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Подпрограмма "Социальная поддержка отдельных категорий граждан"</t>
  </si>
  <si>
    <t>0510000</t>
  </si>
  <si>
    <t>0511036</t>
  </si>
  <si>
    <t>0511037</t>
  </si>
  <si>
    <t>0517301</t>
  </si>
  <si>
    <t>1310000</t>
  </si>
  <si>
    <t>1310605</t>
  </si>
  <si>
    <t>1510000</t>
  </si>
  <si>
    <t>1510574</t>
  </si>
  <si>
    <t>1512288</t>
  </si>
  <si>
    <t>1700000</t>
  </si>
  <si>
    <t>1710000</t>
  </si>
  <si>
    <t>Подпрограмма  "Инвестиционная программа"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</si>
  <si>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</si>
  <si>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Подпрограмма "Управление муниципальной собственностью и земельными ресурсами"</t>
  </si>
  <si>
    <t>1730000</t>
  </si>
  <si>
    <t>1730902</t>
  </si>
  <si>
    <t>1730904</t>
  </si>
  <si>
    <t>1720000</t>
  </si>
  <si>
    <t>1314297</t>
  </si>
  <si>
    <t>Подпрограмма  "Обеспечение документами территориального планирования"</t>
  </si>
  <si>
    <t>Подпрограмма "Профилактика правонарушений и борьба с преступностью"</t>
  </si>
  <si>
    <t>1120000</t>
  </si>
  <si>
    <t>1120329</t>
  </si>
  <si>
    <t>0806287</t>
  </si>
  <si>
    <t>1720338</t>
  </si>
  <si>
    <t>Мероприятия в области строительства, архитектуры и градостроительства</t>
  </si>
  <si>
    <t>2 02 03024 05 7253 151</t>
  </si>
  <si>
    <t xml:space="preserve"> 2 02 03024 05 7213 151</t>
  </si>
  <si>
    <t xml:space="preserve"> 2 02 03024 05 7214 151</t>
  </si>
  <si>
    <t xml:space="preserve"> 2 02 03024 05 7212 151</t>
  </si>
  <si>
    <t xml:space="preserve"> 2 02 03024 05 7215 151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</si>
  <si>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</si>
  <si>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2 02 03119 05 0000 151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</si>
  <si>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</si>
  <si>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</si>
  <si>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</si>
  <si>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</si>
  <si>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1 0302260 01 0000 110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</si>
  <si>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</si>
  <si>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</si>
  <si>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</si>
  <si>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 xml:space="preserve"> 2 02 01000 00 0000 000</t>
  </si>
  <si>
    <t xml:space="preserve"> 2 00 00000 00 0000 000</t>
  </si>
  <si>
    <t xml:space="preserve"> 2 02 00000 00 0000 000</t>
  </si>
  <si>
    <t xml:space="preserve">Перечень главных администраторов доходов бюджета муниципального района Мелеузовский район Республики Башкортостан 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</si>
  <si>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</si>
  <si>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1 11 09035 01 0000 120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</si>
  <si>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зачисляемая в бюджеты муниципальных районов</t>
  </si>
  <si>
    <t>1 17 14030 05 0000 180</t>
  </si>
  <si>
    <t>Средства самообложения граждан, зачисляемые в бюджеты муниципальных районов</t>
  </si>
  <si>
    <t>Иные доходы бюджета муниципального района Мелеузовский район Республики Башкортостан,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</t>
  </si>
  <si>
    <t>1 12 04051 05 0000 120</t>
  </si>
  <si>
    <t>Плата за использование лесов, расположенных на землях иных категорий, находящихся в собственности муниципальных районов, в части платы по договору купли-продажи лесных насаждений</t>
  </si>
  <si>
    <t>1 12 04052 05 0000 120</t>
  </si>
  <si>
    <t xml:space="preserve">Плата за использование лесов, расположенных на землях иных категорий, находящихся в собственности муниципальных районов, в части арендной платы </t>
  </si>
  <si>
    <t>Безвозмездные поступления &lt;1&gt;, &lt;2&gt;</t>
  </si>
  <si>
    <t>Администраторами доходов бюджета муниципального района Мелеузовский район Республики Башкортостан по подстатьям, статьям,  подгруппам группы доходов «2 00 00000 00 –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муниципального района Мелеузовский район Республики Башкортостан) являются уполномоченные органы местного самоуправления муниципального района, а также созданные ими казенные учреждения, предоставившие соответствующие межбюджетные трансферты.</t>
  </si>
  <si>
    <t>Администраторами доходов бюджета муниципального района Мелеузовский район Республики Башкортостан по подстатьям, статьям, подгруппам группы доходов «2 00 00000 00 – безвозмездные поступления» являются уполномоченные органы местного самоуправления муниципального района, а также созданные ими казенные учреждения, являющиеся получателями указанных средств.</t>
  </si>
  <si>
    <t>Бюджеты поселений (сельских, городских)</t>
  </si>
  <si>
    <r>
      <t xml:space="preserve">ДОХОДЫ ОТ ПОГАШЕНИЯ ЗАДОЛЖЕННОСТИ </t>
    </r>
    <r>
      <rPr>
        <b/>
        <sz val="11"/>
        <rFont val="Times New Roman"/>
        <family val="1"/>
      </rPr>
      <t>И ПЕРЕРАСЧЕТОВ ПО ОТМЕНЕННЫМ НАЛОГАМ, СБОРАМ И ИНЫМ ОБЯЗАТЕЛЬНЫМ ПЛАТЕЖАМ</t>
    </r>
  </si>
  <si>
    <t>Земельный налог (по обязательствам, возникшим до 1 января 2006 года), мобилизуемый на территориях поселений</t>
  </si>
  <si>
    <t>ДОХОДЫ ОТ ОКАЗАНИЯ ПЛАТНЫХ УСЛУГ (РАБОТ) И КОМПЕНСАЦИИ ЗАТРАТ ГОСУДАРСТВА</t>
  </si>
  <si>
    <t>ДОХОДЫ ОТ УПЛАТЫ АДМИНИСТРАТИВНЫХ ПЛАТЕЖЕЙ И СБОРОВ</t>
  </si>
  <si>
    <t>ДОХОДЫ ОТ ШТРАФОВ, САНКЦИЙ, ВОЗМЕЩЕНИЯ УЩЕРБА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</si>
  <si>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</si>
  <si>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Прочие доходы от оказания платных услуг (работ) получателями средств бюджетов поселений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</si>
  <si>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</si>
  <si>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</si>
  <si>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</si>
  <si>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</si>
  <si>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Платежи, взимаемые органами управления (организациями) поселений за выполнение определенных функций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</si>
  <si>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</si>
  <si>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</si>
  <si>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</si>
  <si>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</si>
  <si>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</si>
  <si>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</si>
  <si>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ПРОЧИЕ НЕНАЛОГОВЫЕ ДОХОДЫ </t>
  </si>
  <si>
    <t>Невыясненные поступления, зачисляемые в бюджеты поселений</t>
  </si>
  <si>
    <t>000 1 17 02020 10 0000 180</t>
  </si>
  <si>
    <t>Возмещение потерь сельскохозяйственного приозводства, связанных с изъятием сельскохозяйственных угодий, расположенных на терииториях поселений (по обязательствам, возникшим до 1 января 2008 года)</t>
  </si>
  <si>
    <t>Прочие неналоговые доходы бюджетов поселений</t>
  </si>
  <si>
    <t>Целевые отчисления от лотерей поселений</t>
  </si>
  <si>
    <t>000 1 17 14030 10 0000 180</t>
  </si>
  <si>
    <t>Средства самообложения граждан, зачисляемые в бюджеты поселений</t>
  </si>
  <si>
    <t>ДОХОДЫ ОТ БЕЗВОЗМЕЗДНЫХ ПОСТУПЛЕНИЙ</t>
  </si>
  <si>
    <t>000 2 18 05010 10 0000 151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</si>
  <si>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</si>
  <si>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</si>
  <si>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</si>
  <si>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000 2 18 05010 10 0000 180</t>
  </si>
  <si>
    <t xml:space="preserve">Доходы бюджетов поселений от возврата бюджетными учреждениями остатков субсидий прошлых лет </t>
  </si>
  <si>
    <t>000 2 18 05020 10 0000 180</t>
  </si>
  <si>
    <t xml:space="preserve">Доходы бюджетов поселений от возврата автономными учреждениями остатков субсидий прошлых лет </t>
  </si>
  <si>
    <t>000 2 18 05030 10 0000 180</t>
  </si>
  <si>
    <t>Доходы бюджетов поселений от возврата иными организациями остатков субсидий прошлых лет</t>
  </si>
  <si>
    <t>000 1 17 12050 10 0000 180</t>
  </si>
  <si>
    <t>000 1 17 05050 10 0000 180</t>
  </si>
  <si>
    <t>000 1 17 01050 10 0000 180</t>
  </si>
  <si>
    <t>000 1 16 90050 10 0000 140</t>
  </si>
  <si>
    <t xml:space="preserve">000 1 16 37040 10 0000 140 </t>
  </si>
  <si>
    <t>000 1 16 32000 10 0000 140</t>
  </si>
  <si>
    <t>000 1 16 23052 10 0000 140</t>
  </si>
  <si>
    <t>000 1 16 23051 10 0000 140</t>
  </si>
  <si>
    <t>000 1 16 21050 10 0000 140</t>
  </si>
  <si>
    <t>000 1 15 02050 10 0000 140</t>
  </si>
  <si>
    <t>000 1 14 03050 10 0000 440</t>
  </si>
  <si>
    <t>000 1 14 03050 10 0000 410</t>
  </si>
  <si>
    <t>000 1 13 02995 10 0000 130</t>
  </si>
  <si>
    <t>000 1 13 02065 10 0000 130</t>
  </si>
  <si>
    <t>000 1 13 01995 10 0000 130</t>
  </si>
  <si>
    <r>
      <t>000 1 13 01540 10 0000 130</t>
    </r>
    <r>
      <rPr>
        <sz val="11"/>
        <color indexed="10"/>
        <rFont val="Times New Roman"/>
        <family val="1"/>
      </rPr>
      <t xml:space="preserve"> </t>
    </r>
  </si>
  <si>
    <t>000 1 09 04053 10 0000 110</t>
  </si>
  <si>
    <t>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(городских) поселений муниципального района Мелеузовский район Республики Башкортостан</t>
  </si>
  <si>
    <t>Мероприятия по развитию малого и среднего предпринимательства</t>
  </si>
  <si>
    <t>0704345</t>
  </si>
  <si>
    <t>Отдых и оздоровление детей-сирот и детей, оставшихся без попечения родителей</t>
  </si>
  <si>
    <t>1716132</t>
  </si>
  <si>
    <t>0510230</t>
  </si>
  <si>
    <t>0400587</t>
  </si>
  <si>
    <t xml:space="preserve"> 2 02 01001 05 0000 151</t>
  </si>
  <si>
    <t xml:space="preserve"> 2 02 01003 05 0000 151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</si>
  <si>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организацяих,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</si>
  <si>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организацяих,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</si>
  <si>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организацяих,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</si>
  <si>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организацяих,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организаций.</t>
  </si>
  <si>
    <t>от 19 декабря 2013 года № 96</t>
  </si>
  <si>
    <t xml:space="preserve">от 19 декабря 2013 года 96 </t>
  </si>
  <si>
    <t>Субвенции на проведение мероприятий по предупреждению и ликвидации болезней животных. их лечению, защите населения от болезней, общих для человека и животных ( в том числе по обустройству и содержанию скотомогильников (биотермических ям))</t>
  </si>
  <si>
    <t>2 02 03024 05 7221 151</t>
  </si>
  <si>
    <t>2 02 03024 05 7222 151</t>
  </si>
  <si>
    <t>2 02 03024 05 7223 151</t>
  </si>
  <si>
    <t>Иные межбюджетные трансферты, передаваемые бюджетам на благоустройство территорий населенных пунктов сельских поселений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</si>
  <si>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</si>
  <si>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</si>
  <si>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</si>
  <si>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</si>
  <si>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</si>
  <si>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</si>
  <si>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Дорожное хозяйство (дорожные фонды)</t>
  </si>
  <si>
    <t>доходов бюджета муниципального района Мелеузовский район Республики Башкортостан</t>
  </si>
  <si>
    <t>Межбюджетные трансферты</t>
  </si>
  <si>
    <t>Ведомственная структура расходов  бюджета муниципального района</t>
  </si>
  <si>
    <t>ЦС</t>
  </si>
  <si>
    <t>ВР</t>
  </si>
  <si>
    <t xml:space="preserve">                                                            к решению Совета муниципального района</t>
  </si>
  <si>
    <t xml:space="preserve">                                                            Мелеузовский район</t>
  </si>
  <si>
    <t xml:space="preserve">                                      к решению Совета муниципального района</t>
  </si>
  <si>
    <t>НАЛОГОВЫЕ И НЕНАЛОГОВЫЕ ДОХОДЫ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</si>
  <si>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</si>
  <si>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Финансовое управление администрации муниципального района Мелеузовский район Республики Башкортостан</t>
  </si>
  <si>
    <t>УПРАВЛЕНИЕ СЕЛЬСКОГО ХОЗЯЙСТВА АДМИНИСТРАЦИИ МУНИЦИПАЛЬНОГО РАЙОНА МЕЛЕУЗОВСКИЙ РАЙОН РЕСПУБЛИКИ БАШКОРТОСТАН</t>
  </si>
  <si>
    <t>ОТДЕЛ ОБРАЗОВАНИЯ АДМИНИСТРАЦИИ МУНИЦИПАЛЬНОГО РАЙОНА МЕЛЕУЗОВСКИЙ РАЙОН РЕСПУБЛИКИ БАШКОРТОСТАН</t>
  </si>
  <si>
    <t>01 06 04 00 05 0000 810</t>
  </si>
  <si>
    <t>01 05 02 01 05 0000 610</t>
  </si>
  <si>
    <t>01 05 02 01 05 0000 510</t>
  </si>
  <si>
    <t>01 06 05 01 05 0000 640</t>
  </si>
  <si>
    <t xml:space="preserve">                                 Мелеузовский район Республики Башкортостан</t>
  </si>
  <si>
    <t xml:space="preserve">                                 к решению Совета муниципального района</t>
  </si>
  <si>
    <t xml:space="preserve">                                 № __ от __ декабря 2013 года</t>
  </si>
  <si>
    <t>Прочие доходы от компенсации затрат бюджетов муниципальных районов</t>
  </si>
  <si>
    <t xml:space="preserve">1 16 51030 02 0000 140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</si>
  <si>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</si>
  <si>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(в процентах)</t>
  </si>
  <si>
    <t>Коды бюджетной классификации Российской Федерации</t>
  </si>
  <si>
    <t>Наименование дохода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</si>
  <si>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</si>
  <si>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</si>
  <si>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Примечание.</t>
  </si>
  <si>
    <t xml:space="preserve">Председатель Совета                                                  </t>
  </si>
  <si>
    <t xml:space="preserve">                              № __ от __ декабря 2013 года</t>
  </si>
  <si>
    <t>Перечень главных администраторов источников дефицита бюджета муниципального района Мелеузовский район Республики Башкортостан на 2014 год и на плановый период 2015 и 2016 годов</t>
  </si>
  <si>
    <t>01 02 00 00 05 0000 710</t>
  </si>
  <si>
    <t>Получение кредитов от кредитных организаций бюджету муниципального района в валюте Российской Федерации</t>
  </si>
  <si>
    <t>Погашение кредитов от кредитных организаций бюджету муниципального района в валюте Российской Федерации</t>
  </si>
  <si>
    <t>01 03 01 00 05 0000 710</t>
  </si>
  <si>
    <t>Получение кредиов от других бюджетов бюджетной системы Российской Федерации бюджету муниципального района в валюте Российской Федерации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</si>
</sst>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4" fontId="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84" fontId="1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wrapText="1"/>
    </xf>
    <xf numFmtId="184" fontId="4" fillId="0" borderId="1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184" fontId="15" fillId="0" borderId="0" xfId="0" applyNumberFormat="1" applyFont="1" applyFill="1" applyAlignment="1">
      <alignment vertical="top" wrapText="1"/>
    </xf>
    <xf numFmtId="1" fontId="15" fillId="0" borderId="0" xfId="0" applyNumberFormat="1" applyFont="1" applyFill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84" fontId="16" fillId="0" borderId="0" xfId="0" applyNumberFormat="1" applyFont="1" applyFill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184" fontId="15" fillId="0" borderId="0" xfId="0" applyNumberFormat="1" applyFont="1" applyFill="1" applyAlignment="1">
      <alignment horizontal="center" vertical="top" wrapText="1"/>
    </xf>
    <xf numFmtId="1" fontId="15" fillId="0" borderId="0" xfId="0" applyNumberFormat="1" applyFont="1" applyFill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1" fontId="16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84" fontId="16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84" fontId="15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84" fontId="16" fillId="0" borderId="2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84" fontId="16" fillId="0" borderId="21" xfId="0" applyNumberFormat="1" applyFont="1" applyFill="1" applyBorder="1" applyAlignment="1">
      <alignment horizontal="center" vertical="center" wrapText="1"/>
    </xf>
    <xf numFmtId="184" fontId="15" fillId="0" borderId="2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84" fontId="15" fillId="0" borderId="11" xfId="0" applyNumberFormat="1" applyFont="1" applyFill="1" applyBorder="1" applyAlignment="1">
      <alignment horizontal="center" vertical="center" wrapText="1"/>
    </xf>
    <xf numFmtId="184" fontId="15" fillId="0" borderId="26" xfId="0" applyNumberFormat="1" applyFont="1" applyFill="1" applyBorder="1" applyAlignment="1">
      <alignment horizontal="center" vertical="center" wrapText="1"/>
    </xf>
    <xf numFmtId="184" fontId="15" fillId="0" borderId="20" xfId="0" applyNumberFormat="1" applyFont="1" applyFill="1" applyBorder="1" applyAlignment="1">
      <alignment horizontal="center" vertical="center" wrapText="1"/>
    </xf>
    <xf numFmtId="184" fontId="15" fillId="0" borderId="25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184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vertical="top" wrapText="1"/>
    </xf>
    <xf numFmtId="1" fontId="16" fillId="0" borderId="0" xfId="0" applyNumberFormat="1" applyFont="1" applyFill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center" vertical="center" wrapText="1" readingOrder="1"/>
    </xf>
    <xf numFmtId="1" fontId="15" fillId="0" borderId="20" xfId="0" applyNumberFormat="1" applyFont="1" applyFill="1" applyBorder="1" applyAlignment="1">
      <alignment horizontal="center" vertical="center" wrapText="1" readingOrder="1"/>
    </xf>
    <xf numFmtId="49" fontId="16" fillId="0" borderId="21" xfId="0" applyNumberFormat="1" applyFont="1" applyFill="1" applyBorder="1" applyAlignment="1">
      <alignment horizontal="center" vertical="center" wrapText="1" readingOrder="1"/>
    </xf>
    <xf numFmtId="49" fontId="16" fillId="0" borderId="23" xfId="0" applyNumberFormat="1" applyFont="1" applyFill="1" applyBorder="1" applyAlignment="1">
      <alignment horizontal="center" vertical="center" wrapText="1" readingOrder="1"/>
    </xf>
    <xf numFmtId="184" fontId="16" fillId="0" borderId="22" xfId="0" applyNumberFormat="1" applyFont="1" applyFill="1" applyBorder="1" applyAlignment="1">
      <alignment horizontal="center" vertical="center" wrapText="1" readingOrder="1"/>
    </xf>
    <xf numFmtId="49" fontId="15" fillId="0" borderId="20" xfId="0" applyNumberFormat="1" applyFont="1" applyFill="1" applyBorder="1" applyAlignment="1">
      <alignment horizontal="center" vertical="center" wrapText="1" readingOrder="1"/>
    </xf>
    <xf numFmtId="49" fontId="16" fillId="0" borderId="0" xfId="0" applyNumberFormat="1" applyFont="1" applyFill="1" applyBorder="1" applyAlignment="1">
      <alignment horizontal="center" vertical="center" wrapText="1" readingOrder="1"/>
    </xf>
    <xf numFmtId="49" fontId="16" fillId="0" borderId="20" xfId="0" applyNumberFormat="1" applyFont="1" applyFill="1" applyBorder="1" applyAlignment="1">
      <alignment horizontal="center" vertical="center" wrapText="1" readingOrder="1"/>
    </xf>
    <xf numFmtId="184" fontId="15" fillId="0" borderId="25" xfId="0" applyNumberFormat="1" applyFont="1" applyFill="1" applyBorder="1" applyAlignment="1">
      <alignment horizontal="center" vertical="center" wrapText="1" readingOrder="1"/>
    </xf>
    <xf numFmtId="49" fontId="15" fillId="0" borderId="0" xfId="0" applyNumberFormat="1" applyFont="1" applyFill="1" applyBorder="1" applyAlignment="1">
      <alignment horizontal="center" vertical="center" wrapText="1" readingOrder="1"/>
    </xf>
    <xf numFmtId="49" fontId="15" fillId="0" borderId="0" xfId="0" applyNumberFormat="1" applyFont="1" applyFill="1" applyBorder="1" applyAlignment="1">
      <alignment horizontal="center" vertical="center" wrapText="1" readingOrder="1"/>
    </xf>
    <xf numFmtId="49" fontId="15" fillId="0" borderId="11" xfId="0" applyNumberFormat="1" applyFont="1" applyFill="1" applyBorder="1" applyAlignment="1">
      <alignment horizontal="center" vertical="center" wrapText="1" readingOrder="1"/>
    </xf>
    <xf numFmtId="49" fontId="15" fillId="0" borderId="24" xfId="0" applyNumberFormat="1" applyFont="1" applyFill="1" applyBorder="1" applyAlignment="1">
      <alignment horizontal="center" vertical="center" wrapText="1" readingOrder="1"/>
    </xf>
    <xf numFmtId="184" fontId="15" fillId="0" borderId="26" xfId="0" applyNumberFormat="1" applyFont="1" applyFill="1" applyBorder="1" applyAlignment="1">
      <alignment horizontal="center" vertical="center" wrapText="1" readingOrder="1"/>
    </xf>
    <xf numFmtId="49" fontId="16" fillId="0" borderId="21" xfId="0" applyNumberFormat="1" applyFont="1" applyFill="1" applyBorder="1" applyAlignment="1">
      <alignment horizontal="center" vertical="center" wrapText="1" readingOrder="1"/>
    </xf>
    <xf numFmtId="184" fontId="16" fillId="0" borderId="22" xfId="0" applyNumberFormat="1" applyFont="1" applyFill="1" applyBorder="1" applyAlignment="1">
      <alignment horizontal="center" vertical="center" wrapText="1" readingOrder="1"/>
    </xf>
    <xf numFmtId="184" fontId="16" fillId="0" borderId="20" xfId="0" applyNumberFormat="1" applyFont="1" applyFill="1" applyBorder="1" applyAlignment="1">
      <alignment horizontal="center" vertical="center" wrapText="1" readingOrder="1"/>
    </xf>
    <xf numFmtId="49" fontId="15" fillId="0" borderId="20" xfId="0" applyNumberFormat="1" applyFont="1" applyFill="1" applyBorder="1" applyAlignment="1">
      <alignment horizontal="center" vertical="center" wrapText="1" readingOrder="1"/>
    </xf>
    <xf numFmtId="184" fontId="15" fillId="0" borderId="20" xfId="0" applyNumberFormat="1" applyFont="1" applyFill="1" applyBorder="1" applyAlignment="1">
      <alignment horizontal="center" vertical="center" wrapText="1" readingOrder="1"/>
    </xf>
    <xf numFmtId="184" fontId="15" fillId="0" borderId="20" xfId="0" applyNumberFormat="1" applyFont="1" applyFill="1" applyBorder="1" applyAlignment="1">
      <alignment horizontal="center" vertical="center" wrapText="1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17" fillId="0" borderId="20" xfId="0" applyFont="1" applyFill="1" applyBorder="1" applyAlignment="1">
      <alignment horizontal="center" vertical="center" wrapText="1" readingOrder="1"/>
    </xf>
    <xf numFmtId="0" fontId="15" fillId="0" borderId="2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49" fontId="16" fillId="0" borderId="23" xfId="0" applyNumberFormat="1" applyFont="1" applyFill="1" applyBorder="1" applyAlignment="1">
      <alignment horizontal="center" vertical="center" wrapText="1" readingOrder="1"/>
    </xf>
    <xf numFmtId="184" fontId="16" fillId="0" borderId="21" xfId="0" applyNumberFormat="1" applyFont="1" applyFill="1" applyBorder="1" applyAlignment="1">
      <alignment horizontal="center" vertical="center" wrapText="1" readingOrder="1"/>
    </xf>
    <xf numFmtId="49" fontId="15" fillId="0" borderId="16" xfId="0" applyNumberFormat="1" applyFont="1" applyFill="1" applyBorder="1" applyAlignment="1">
      <alignment horizontal="center" vertical="center" wrapText="1" readingOrder="1"/>
    </xf>
    <xf numFmtId="49" fontId="17" fillId="0" borderId="0" xfId="0" applyNumberFormat="1" applyFont="1" applyFill="1" applyBorder="1" applyAlignment="1">
      <alignment horizontal="center" vertical="center" wrapText="1" readingOrder="1"/>
    </xf>
    <xf numFmtId="49" fontId="17" fillId="0" borderId="20" xfId="0" applyNumberFormat="1" applyFont="1" applyFill="1" applyBorder="1" applyAlignment="1">
      <alignment horizontal="center" vertical="center" wrapText="1" readingOrder="1"/>
    </xf>
    <xf numFmtId="184" fontId="15" fillId="0" borderId="11" xfId="0" applyNumberFormat="1" applyFont="1" applyFill="1" applyBorder="1" applyAlignment="1">
      <alignment horizontal="center" vertical="center" wrapText="1" readingOrder="1"/>
    </xf>
    <xf numFmtId="184" fontId="16" fillId="0" borderId="21" xfId="0" applyNumberFormat="1" applyFont="1" applyFill="1" applyBorder="1" applyAlignment="1">
      <alignment horizontal="center" vertical="center" wrapText="1" readingOrder="1"/>
    </xf>
    <xf numFmtId="184" fontId="15" fillId="0" borderId="25" xfId="0" applyNumberFormat="1" applyFont="1" applyFill="1" applyBorder="1" applyAlignment="1">
      <alignment horizontal="center" vertical="center" wrapText="1" readingOrder="1"/>
    </xf>
    <xf numFmtId="49" fontId="16" fillId="0" borderId="10" xfId="0" applyNumberFormat="1" applyFont="1" applyFill="1" applyBorder="1" applyAlignment="1">
      <alignment horizontal="center" vertical="center" wrapText="1" readingOrder="1"/>
    </xf>
    <xf numFmtId="184" fontId="16" fillId="0" borderId="10" xfId="0" applyNumberFormat="1" applyFont="1" applyFill="1" applyBorder="1" applyAlignment="1">
      <alignment horizontal="center" vertical="center" wrapText="1" readingOrder="1"/>
    </xf>
    <xf numFmtId="49" fontId="16" fillId="0" borderId="10" xfId="0" applyNumberFormat="1" applyFont="1" applyFill="1" applyBorder="1" applyAlignment="1">
      <alignment horizontal="center" vertical="center" wrapText="1"/>
    </xf>
    <xf numFmtId="184" fontId="16" fillId="0" borderId="15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184" fontId="16" fillId="0" borderId="18" xfId="0" applyNumberFormat="1" applyFont="1" applyFill="1" applyBorder="1" applyAlignment="1">
      <alignment horizontal="center" vertical="center" wrapText="1"/>
    </xf>
    <xf numFmtId="184" fontId="16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184" fontId="15" fillId="0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top" wrapText="1"/>
    </xf>
    <xf numFmtId="184" fontId="16" fillId="0" borderId="18" xfId="0" applyNumberFormat="1" applyFont="1" applyFill="1" applyBorder="1" applyAlignment="1">
      <alignment horizontal="center" vertical="center" wrapText="1"/>
    </xf>
    <xf numFmtId="184" fontId="1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84" fontId="15" fillId="0" borderId="16" xfId="0" applyNumberFormat="1" applyFont="1" applyFill="1" applyBorder="1" applyAlignment="1">
      <alignment horizontal="center" vertical="center" wrapText="1"/>
    </xf>
    <xf numFmtId="184" fontId="15" fillId="0" borderId="11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184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center" wrapText="1" readingOrder="1"/>
    </xf>
    <xf numFmtId="0" fontId="15" fillId="0" borderId="19" xfId="0" applyFont="1" applyFill="1" applyBorder="1" applyAlignment="1">
      <alignment horizontal="center" vertical="center" wrapText="1" readingOrder="1"/>
    </xf>
    <xf numFmtId="1" fontId="15" fillId="0" borderId="28" xfId="0" applyNumberFormat="1" applyFont="1" applyFill="1" applyBorder="1" applyAlignment="1">
      <alignment horizontal="center" vertical="center" wrapText="1" readingOrder="1"/>
    </xf>
    <xf numFmtId="184" fontId="17" fillId="0" borderId="20" xfId="0" applyNumberFormat="1" applyFont="1" applyFill="1" applyBorder="1" applyAlignment="1">
      <alignment horizontal="center" vertical="center" wrapText="1" readingOrder="1"/>
    </xf>
    <xf numFmtId="0" fontId="17" fillId="0" borderId="20" xfId="0" applyFont="1" applyFill="1" applyBorder="1" applyAlignment="1">
      <alignment horizontal="center" vertical="center" wrapText="1" readingOrder="1"/>
    </xf>
    <xf numFmtId="49" fontId="17" fillId="0" borderId="20" xfId="0" applyNumberFormat="1" applyFont="1" applyFill="1" applyBorder="1" applyAlignment="1">
      <alignment horizontal="center" vertical="center" wrapText="1" readingOrder="1"/>
    </xf>
    <xf numFmtId="184" fontId="17" fillId="0" borderId="20" xfId="0" applyNumberFormat="1" applyFont="1" applyFill="1" applyBorder="1" applyAlignment="1">
      <alignment horizontal="center" vertical="center" wrapText="1" readingOrder="1"/>
    </xf>
    <xf numFmtId="0" fontId="16" fillId="0" borderId="21" xfId="0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center" vertical="center" wrapText="1" readingOrder="1"/>
    </xf>
    <xf numFmtId="0" fontId="16" fillId="0" borderId="21" xfId="0" applyFont="1" applyFill="1" applyBorder="1" applyAlignment="1">
      <alignment horizontal="center" vertical="center" wrapText="1" readingOrder="1"/>
    </xf>
    <xf numFmtId="49" fontId="18" fillId="0" borderId="20" xfId="0" applyNumberFormat="1" applyFont="1" applyFill="1" applyBorder="1" applyAlignment="1">
      <alignment horizontal="center" vertical="center" wrapText="1" readingOrder="1"/>
    </xf>
    <xf numFmtId="0" fontId="19" fillId="0" borderId="20" xfId="0" applyFont="1" applyFill="1" applyBorder="1" applyAlignment="1">
      <alignment horizontal="center" vertical="center" wrapText="1" readingOrder="1"/>
    </xf>
    <xf numFmtId="49" fontId="19" fillId="0" borderId="20" xfId="0" applyNumberFormat="1" applyFont="1" applyFill="1" applyBorder="1" applyAlignment="1">
      <alignment horizontal="center" vertical="center" wrapText="1" readingOrder="1"/>
    </xf>
    <xf numFmtId="184" fontId="19" fillId="0" borderId="20" xfId="0" applyNumberFormat="1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16" fillId="0" borderId="29" xfId="0" applyFont="1" applyFill="1" applyBorder="1" applyAlignment="1">
      <alignment horizontal="center" vertical="center" wrapText="1" readingOrder="1"/>
    </xf>
    <xf numFmtId="1" fontId="15" fillId="0" borderId="19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4" fontId="17" fillId="0" borderId="2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84" fontId="17" fillId="0" borderId="20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84" fontId="16" fillId="0" borderId="22" xfId="0" applyNumberFormat="1" applyFont="1" applyFill="1" applyBorder="1" applyAlignment="1">
      <alignment horizontal="center" vertical="center" wrapText="1"/>
    </xf>
    <xf numFmtId="184" fontId="17" fillId="0" borderId="25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184" fontId="17" fillId="0" borderId="25" xfId="0" applyNumberFormat="1" applyFont="1" applyFill="1" applyBorder="1" applyAlignment="1">
      <alignment horizontal="center" vertical="center" wrapText="1"/>
    </xf>
    <xf numFmtId="184" fontId="15" fillId="0" borderId="26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184" fontId="19" fillId="0" borderId="20" xfId="0" applyNumberFormat="1" applyFont="1" applyFill="1" applyBorder="1" applyAlignment="1">
      <alignment horizontal="center" vertical="center" wrapText="1"/>
    </xf>
    <xf numFmtId="184" fontId="19" fillId="0" borderId="25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84" fontId="16" fillId="0" borderId="27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top" wrapText="1"/>
    </xf>
    <xf numFmtId="184" fontId="1" fillId="0" borderId="11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184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184" fontId="1" fillId="0" borderId="11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184" fontId="16" fillId="0" borderId="11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1" fontId="15" fillId="0" borderId="3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84" fontId="17" fillId="0" borderId="11" xfId="0" applyNumberFormat="1" applyFont="1" applyFill="1" applyBorder="1" applyAlignment="1">
      <alignment horizontal="center" vertical="center" wrapText="1"/>
    </xf>
    <xf numFmtId="184" fontId="17" fillId="0" borderId="26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center" vertical="center" wrapText="1" readingOrder="1"/>
    </xf>
    <xf numFmtId="1" fontId="15" fillId="0" borderId="22" xfId="0" applyNumberFormat="1" applyFont="1" applyFill="1" applyBorder="1" applyAlignment="1">
      <alignment horizontal="center" vertical="center" wrapText="1" readingOrder="1"/>
    </xf>
    <xf numFmtId="1" fontId="17" fillId="0" borderId="20" xfId="0" applyNumberFormat="1" applyFont="1" applyFill="1" applyBorder="1" applyAlignment="1">
      <alignment horizontal="center" vertical="center" wrapText="1" readingOrder="1"/>
    </xf>
    <xf numFmtId="1" fontId="15" fillId="0" borderId="17" xfId="0" applyNumberFormat="1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center" wrapText="1" readingOrder="1"/>
    </xf>
    <xf numFmtId="1" fontId="15" fillId="0" borderId="21" xfId="0" applyNumberFormat="1" applyFont="1" applyFill="1" applyBorder="1" applyAlignment="1">
      <alignment horizontal="center" vertical="center" wrapText="1" readingOrder="1"/>
    </xf>
    <xf numFmtId="49" fontId="15" fillId="0" borderId="16" xfId="0" applyNumberFormat="1" applyFont="1" applyFill="1" applyBorder="1" applyAlignment="1">
      <alignment horizontal="center" vertical="center" wrapText="1" readingOrder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top" wrapText="1"/>
    </xf>
    <xf numFmtId="184" fontId="16" fillId="0" borderId="22" xfId="0" applyNumberFormat="1" applyFont="1" applyFill="1" applyBorder="1" applyAlignment="1">
      <alignment horizontal="center" vertical="top" wrapText="1"/>
    </xf>
    <xf numFmtId="184" fontId="15" fillId="0" borderId="25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 readingOrder="1"/>
    </xf>
    <xf numFmtId="49" fontId="15" fillId="0" borderId="25" xfId="0" applyNumberFormat="1" applyFont="1" applyFill="1" applyBorder="1" applyAlignment="1">
      <alignment horizontal="center" vertical="center" wrapText="1" readingOrder="1"/>
    </xf>
    <xf numFmtId="49" fontId="16" fillId="0" borderId="25" xfId="0" applyNumberFormat="1" applyFont="1" applyFill="1" applyBorder="1" applyAlignment="1">
      <alignment horizontal="center" vertical="center" wrapText="1" readingOrder="1"/>
    </xf>
    <xf numFmtId="49" fontId="15" fillId="0" borderId="25" xfId="0" applyNumberFormat="1" applyFont="1" applyFill="1" applyBorder="1" applyAlignment="1">
      <alignment horizontal="center" vertical="center" wrapText="1" readingOrder="1"/>
    </xf>
    <xf numFmtId="49" fontId="15" fillId="0" borderId="26" xfId="0" applyNumberFormat="1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 readingOrder="1"/>
    </xf>
    <xf numFmtId="0" fontId="16" fillId="0" borderId="2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 wrapText="1" readingOrder="1"/>
    </xf>
    <xf numFmtId="49" fontId="18" fillId="0" borderId="0" xfId="0" applyNumberFormat="1" applyFont="1" applyFill="1" applyBorder="1" applyAlignment="1">
      <alignment horizontal="center" vertical="center" wrapText="1" readingOrder="1"/>
    </xf>
    <xf numFmtId="49" fontId="16" fillId="0" borderId="22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4" fontId="16" fillId="0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 readingOrder="1"/>
    </xf>
    <xf numFmtId="0" fontId="15" fillId="0" borderId="24" xfId="0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horizontal="center" vertical="center" wrapText="1" readingOrder="1"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84" fontId="16" fillId="0" borderId="2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9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19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91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45" xfId="0" applyFont="1" applyFill="1" applyBorder="1" applyAlignment="1">
      <alignment horizontal="right" vertical="top" wrapText="1"/>
    </xf>
    <xf numFmtId="184" fontId="15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45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SheetLayoutView="90" zoomScalePageLayoutView="0" workbookViewId="0" topLeftCell="A39">
      <selection activeCell="C45" sqref="A1:C45"/>
    </sheetView>
  </sheetViews>
  <sheetFormatPr defaultColWidth="9.00390625" defaultRowHeight="12.75"/>
  <cols>
    <col min="1" max="1" width="27.00390625" style="105" customWidth="1"/>
    <col min="2" max="2" width="52.25390625" style="105" customWidth="1"/>
    <col min="3" max="3" width="15.25390625" style="106" customWidth="1"/>
    <col min="4" max="4" width="9.125" style="105" customWidth="1"/>
    <col min="5" max="5" width="24.375" style="105" customWidth="1"/>
    <col min="6" max="6" width="40.00390625" style="105" customWidth="1"/>
    <col min="7" max="7" width="24.375" style="105" customWidth="1"/>
    <col min="8" max="16384" width="9.125" style="105" customWidth="1"/>
  </cols>
  <sheetData>
    <row r="1" spans="1:3" ht="15">
      <c r="A1" s="360"/>
      <c r="B1" s="393" t="s">
        <v>327</v>
      </c>
      <c r="C1" s="393"/>
    </row>
    <row r="2" spans="1:3" ht="15">
      <c r="A2" s="360"/>
      <c r="B2" s="393" t="s">
        <v>326</v>
      </c>
      <c r="C2" s="393"/>
    </row>
    <row r="3" spans="1:3" ht="15">
      <c r="A3" s="360"/>
      <c r="B3" s="393" t="s">
        <v>325</v>
      </c>
      <c r="C3" s="393"/>
    </row>
    <row r="4" spans="1:3" ht="15">
      <c r="A4" s="360"/>
      <c r="B4" s="393" t="s">
        <v>328</v>
      </c>
      <c r="C4" s="393"/>
    </row>
    <row r="5" spans="1:3" ht="14.25">
      <c r="A5" s="361"/>
      <c r="B5" s="361"/>
      <c r="C5" s="361"/>
    </row>
    <row r="6" spans="1:3" ht="70.5" customHeight="1">
      <c r="A6" s="391" t="s">
        <v>323</v>
      </c>
      <c r="B6" s="391"/>
      <c r="C6" s="391"/>
    </row>
    <row r="7" spans="1:3" ht="14.25">
      <c r="A7" s="392"/>
      <c r="B7" s="392"/>
      <c r="C7" s="392"/>
    </row>
    <row r="8" spans="1:3" ht="15">
      <c r="A8" s="361"/>
      <c r="B8" s="361"/>
      <c r="C8" s="362" t="s">
        <v>776</v>
      </c>
    </row>
    <row r="9" spans="1:3" ht="62.25" customHeight="1">
      <c r="A9" s="358" t="s">
        <v>777</v>
      </c>
      <c r="B9" s="359" t="s">
        <v>778</v>
      </c>
      <c r="C9" s="359" t="s">
        <v>671</v>
      </c>
    </row>
    <row r="10" spans="1:3" ht="15">
      <c r="A10" s="363">
        <v>1</v>
      </c>
      <c r="B10" s="363">
        <v>2</v>
      </c>
      <c r="C10" s="363">
        <v>3</v>
      </c>
    </row>
    <row r="11" spans="1:3" ht="57">
      <c r="A11" s="368"/>
      <c r="B11" s="369" t="s">
        <v>672</v>
      </c>
      <c r="C11" s="363"/>
    </row>
    <row r="12" spans="1:3" ht="45">
      <c r="A12" s="368" t="s">
        <v>725</v>
      </c>
      <c r="B12" s="368" t="s">
        <v>673</v>
      </c>
      <c r="C12" s="363">
        <v>100</v>
      </c>
    </row>
    <row r="13" spans="1:3" ht="42.75">
      <c r="A13" s="368"/>
      <c r="B13" s="369" t="s">
        <v>674</v>
      </c>
      <c r="C13" s="363"/>
    </row>
    <row r="14" spans="1:3" ht="60">
      <c r="A14" s="368" t="s">
        <v>724</v>
      </c>
      <c r="B14" s="368" t="s">
        <v>677</v>
      </c>
      <c r="C14" s="363">
        <v>100</v>
      </c>
    </row>
    <row r="15" spans="1:3" ht="30">
      <c r="A15" s="368" t="s">
        <v>723</v>
      </c>
      <c r="B15" s="368" t="s">
        <v>678</v>
      </c>
      <c r="C15" s="363">
        <v>100</v>
      </c>
    </row>
    <row r="16" spans="1:3" ht="45">
      <c r="A16" s="368" t="s">
        <v>722</v>
      </c>
      <c r="B16" s="368" t="s">
        <v>679</v>
      </c>
      <c r="C16" s="363">
        <v>100</v>
      </c>
    </row>
    <row r="17" spans="1:3" ht="30">
      <c r="A17" s="368" t="s">
        <v>721</v>
      </c>
      <c r="B17" s="368" t="s">
        <v>680</v>
      </c>
      <c r="C17" s="363">
        <v>100</v>
      </c>
    </row>
    <row r="18" spans="1:3" ht="28.5">
      <c r="A18" s="368"/>
      <c r="B18" s="370" t="s">
        <v>441</v>
      </c>
      <c r="C18" s="363"/>
    </row>
    <row r="19" spans="1:3" ht="60">
      <c r="A19" s="368" t="s">
        <v>720</v>
      </c>
      <c r="B19" s="368" t="s">
        <v>681</v>
      </c>
      <c r="C19" s="363">
        <v>100</v>
      </c>
    </row>
    <row r="20" spans="1:3" ht="60">
      <c r="A20" s="368" t="s">
        <v>719</v>
      </c>
      <c r="B20" s="368" t="s">
        <v>682</v>
      </c>
      <c r="C20" s="363">
        <v>100</v>
      </c>
    </row>
    <row r="21" spans="1:3" ht="30.75" customHeight="1">
      <c r="A21" s="368"/>
      <c r="B21" s="369" t="s">
        <v>675</v>
      </c>
      <c r="C21" s="363"/>
    </row>
    <row r="22" spans="1:3" ht="45">
      <c r="A22" s="368" t="s">
        <v>718</v>
      </c>
      <c r="B22" s="368" t="s">
        <v>683</v>
      </c>
      <c r="C22" s="363">
        <v>100</v>
      </c>
    </row>
    <row r="23" spans="1:3" ht="28.5">
      <c r="A23" s="368"/>
      <c r="B23" s="369" t="s">
        <v>676</v>
      </c>
      <c r="C23" s="363"/>
    </row>
    <row r="24" spans="1:3" ht="60">
      <c r="A24" s="368" t="s">
        <v>717</v>
      </c>
      <c r="B24" s="368" t="s">
        <v>684</v>
      </c>
      <c r="C24" s="363">
        <v>100</v>
      </c>
    </row>
    <row r="25" spans="1:3" ht="75">
      <c r="A25" s="368" t="s">
        <v>716</v>
      </c>
      <c r="B25" s="368" t="s">
        <v>685</v>
      </c>
      <c r="C25" s="363">
        <v>100</v>
      </c>
    </row>
    <row r="26" spans="1:3" ht="49.5" customHeight="1">
      <c r="A26" s="368" t="s">
        <v>715</v>
      </c>
      <c r="B26" s="368" t="s">
        <v>686</v>
      </c>
      <c r="C26" s="363">
        <v>100</v>
      </c>
    </row>
    <row r="27" spans="1:3" ht="60">
      <c r="A27" s="368" t="s">
        <v>714</v>
      </c>
      <c r="B27" s="368" t="s">
        <v>687</v>
      </c>
      <c r="C27" s="363">
        <v>100</v>
      </c>
    </row>
    <row r="28" spans="1:3" ht="77.25" customHeight="1">
      <c r="A28" s="371" t="s">
        <v>713</v>
      </c>
      <c r="B28" s="371" t="s">
        <v>688</v>
      </c>
      <c r="C28" s="363">
        <v>100</v>
      </c>
    </row>
    <row r="29" spans="1:3" ht="45.75" customHeight="1">
      <c r="A29" s="368" t="s">
        <v>712</v>
      </c>
      <c r="B29" s="368" t="s">
        <v>689</v>
      </c>
      <c r="C29" s="363">
        <v>100</v>
      </c>
    </row>
    <row r="30" spans="1:3" ht="18" customHeight="1">
      <c r="A30" s="368"/>
      <c r="B30" s="370" t="s">
        <v>690</v>
      </c>
      <c r="C30" s="363"/>
    </row>
    <row r="31" spans="1:3" ht="30">
      <c r="A31" s="368" t="s">
        <v>711</v>
      </c>
      <c r="B31" s="368" t="s">
        <v>691</v>
      </c>
      <c r="C31" s="363">
        <v>100</v>
      </c>
    </row>
    <row r="32" spans="1:3" ht="75">
      <c r="A32" s="368" t="s">
        <v>692</v>
      </c>
      <c r="B32" s="368" t="s">
        <v>693</v>
      </c>
      <c r="C32" s="363">
        <v>100</v>
      </c>
    </row>
    <row r="33" spans="1:3" ht="15">
      <c r="A33" s="368" t="s">
        <v>710</v>
      </c>
      <c r="B33" s="368" t="s">
        <v>694</v>
      </c>
      <c r="C33" s="363">
        <v>100</v>
      </c>
    </row>
    <row r="34" spans="1:3" ht="18" customHeight="1">
      <c r="A34" s="368" t="s">
        <v>709</v>
      </c>
      <c r="B34" s="368" t="s">
        <v>695</v>
      </c>
      <c r="C34" s="363">
        <v>100</v>
      </c>
    </row>
    <row r="35" spans="1:3" ht="30">
      <c r="A35" s="368" t="s">
        <v>696</v>
      </c>
      <c r="B35" s="368" t="s">
        <v>697</v>
      </c>
      <c r="C35" s="363">
        <v>100</v>
      </c>
    </row>
    <row r="36" spans="1:3" ht="28.5">
      <c r="A36" s="372"/>
      <c r="B36" s="370" t="s">
        <v>698</v>
      </c>
      <c r="C36" s="365"/>
    </row>
    <row r="37" spans="1:3" ht="60">
      <c r="A37" s="368" t="s">
        <v>699</v>
      </c>
      <c r="B37" s="368" t="s">
        <v>700</v>
      </c>
      <c r="C37" s="363">
        <v>100</v>
      </c>
    </row>
    <row r="38" spans="1:3" ht="63.75" customHeight="1">
      <c r="A38" s="368" t="s">
        <v>701</v>
      </c>
      <c r="B38" s="368" t="s">
        <v>702</v>
      </c>
      <c r="C38" s="363">
        <v>100</v>
      </c>
    </row>
    <row r="39" spans="1:3" ht="36" customHeight="1">
      <c r="A39" s="368" t="s">
        <v>703</v>
      </c>
      <c r="B39" s="368" t="s">
        <v>704</v>
      </c>
      <c r="C39" s="363">
        <v>100</v>
      </c>
    </row>
    <row r="40" spans="1:3" ht="33.75" customHeight="1">
      <c r="A40" s="368" t="s">
        <v>705</v>
      </c>
      <c r="B40" s="368" t="s">
        <v>706</v>
      </c>
      <c r="C40" s="363">
        <v>100</v>
      </c>
    </row>
    <row r="41" spans="1:3" ht="30">
      <c r="A41" s="368" t="s">
        <v>707</v>
      </c>
      <c r="B41" s="368" t="s">
        <v>708</v>
      </c>
      <c r="C41" s="363">
        <v>100</v>
      </c>
    </row>
    <row r="42" spans="1:3" ht="15">
      <c r="A42" s="373" t="s">
        <v>781</v>
      </c>
      <c r="B42" s="361"/>
      <c r="C42" s="361"/>
    </row>
    <row r="43" spans="1:3" ht="63" customHeight="1">
      <c r="A43" s="390" t="s">
        <v>726</v>
      </c>
      <c r="B43" s="390"/>
      <c r="C43" s="390"/>
    </row>
    <row r="44" spans="1:3" ht="13.5" customHeight="1">
      <c r="A44" s="361"/>
      <c r="B44" s="361"/>
      <c r="C44" s="361"/>
    </row>
    <row r="45" spans="1:3" s="4" customFormat="1" ht="15">
      <c r="A45" s="366" t="s">
        <v>782</v>
      </c>
      <c r="B45" s="361"/>
      <c r="C45" s="367" t="s">
        <v>277</v>
      </c>
    </row>
  </sheetData>
  <sheetProtection/>
  <mergeCells count="7">
    <mergeCell ref="A43:C43"/>
    <mergeCell ref="A6:C6"/>
    <mergeCell ref="A7:C7"/>
    <mergeCell ref="B1:C1"/>
    <mergeCell ref="B2:C2"/>
    <mergeCell ref="B3:C3"/>
    <mergeCell ref="B4:C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2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60.875" style="79" customWidth="1"/>
    <col min="2" max="2" width="9.25390625" style="92" customWidth="1"/>
    <col min="3" max="3" width="5.00390625" style="92" customWidth="1"/>
    <col min="4" max="4" width="12.125" style="83" customWidth="1"/>
    <col min="5" max="5" width="13.875" style="79" customWidth="1"/>
    <col min="6" max="6" width="11.125" style="79" customWidth="1"/>
    <col min="7" max="16384" width="9.125" style="79" customWidth="1"/>
  </cols>
  <sheetData>
    <row r="1" spans="2:5" ht="12.75">
      <c r="B1" s="440" t="s">
        <v>567</v>
      </c>
      <c r="C1" s="440"/>
      <c r="D1" s="440"/>
      <c r="E1" s="98"/>
    </row>
    <row r="2" spans="2:5" ht="12.75">
      <c r="B2" s="440" t="s">
        <v>477</v>
      </c>
      <c r="C2" s="440"/>
      <c r="D2" s="440"/>
      <c r="E2" s="98"/>
    </row>
    <row r="3" spans="2:5" ht="12.75">
      <c r="B3" s="440" t="s">
        <v>479</v>
      </c>
      <c r="C3" s="440"/>
      <c r="D3" s="440"/>
      <c r="E3" s="98"/>
    </row>
    <row r="4" spans="2:5" ht="12.75">
      <c r="B4" s="440" t="s">
        <v>170</v>
      </c>
      <c r="C4" s="440"/>
      <c r="D4" s="440"/>
      <c r="E4" s="98"/>
    </row>
    <row r="5" spans="2:5" ht="15.75" customHeight="1">
      <c r="B5" s="441" t="s">
        <v>739</v>
      </c>
      <c r="C5" s="441"/>
      <c r="D5" s="441"/>
      <c r="E5" s="98"/>
    </row>
    <row r="7" spans="1:4" ht="51" customHeight="1">
      <c r="A7" s="427" t="s">
        <v>113</v>
      </c>
      <c r="B7" s="427"/>
      <c r="C7" s="427"/>
      <c r="D7" s="427"/>
    </row>
    <row r="8" spans="1:4" ht="11.25" customHeight="1">
      <c r="A8" s="427"/>
      <c r="B8" s="427"/>
      <c r="C8" s="427"/>
      <c r="D8" s="427"/>
    </row>
    <row r="9" spans="3:4" ht="13.5" thickBot="1">
      <c r="C9" s="428" t="s">
        <v>173</v>
      </c>
      <c r="D9" s="439"/>
    </row>
    <row r="10" spans="1:4" s="95" customFormat="1" ht="12.75">
      <c r="A10" s="304" t="s">
        <v>192</v>
      </c>
      <c r="B10" s="107" t="s">
        <v>232</v>
      </c>
      <c r="C10" s="108" t="s">
        <v>233</v>
      </c>
      <c r="D10" s="109" t="s">
        <v>176</v>
      </c>
    </row>
    <row r="11" spans="1:4" s="95" customFormat="1" ht="13.5" thickBot="1">
      <c r="A11" s="305">
        <v>1</v>
      </c>
      <c r="B11" s="263">
        <v>2</v>
      </c>
      <c r="C11" s="264">
        <v>3</v>
      </c>
      <c r="D11" s="306">
        <v>4</v>
      </c>
    </row>
    <row r="12" spans="1:4" s="95" customFormat="1" ht="12.75">
      <c r="A12" s="302" t="s">
        <v>114</v>
      </c>
      <c r="B12" s="131"/>
      <c r="C12" s="131"/>
      <c r="D12" s="303">
        <f>D13+D49+D56+D61+D68+D80+D100+D103+D114+D123+D129+D154+D160+D165+D140+D171</f>
        <v>1018918.2000000001</v>
      </c>
    </row>
    <row r="13" spans="1:4" s="99" customFormat="1" ht="27" customHeight="1">
      <c r="A13" s="100" t="s">
        <v>584</v>
      </c>
      <c r="B13" s="116" t="s">
        <v>89</v>
      </c>
      <c r="C13" s="111"/>
      <c r="D13" s="112">
        <f>D18+D32+D21+D23+D25+D27+D29+D34+D37+D14+D41+D43+D45+D47</f>
        <v>744318.5000000001</v>
      </c>
    </row>
    <row r="14" spans="1:4" s="99" customFormat="1" ht="12.75">
      <c r="A14" s="78" t="s">
        <v>236</v>
      </c>
      <c r="B14" s="166" t="s">
        <v>581</v>
      </c>
      <c r="C14" s="338"/>
      <c r="D14" s="169">
        <f>D15+D16+D17</f>
        <v>3825</v>
      </c>
    </row>
    <row r="15" spans="1:4" s="99" customFormat="1" ht="51">
      <c r="A15" s="78" t="s">
        <v>24</v>
      </c>
      <c r="B15" s="166" t="s">
        <v>581</v>
      </c>
      <c r="C15" s="338" t="s">
        <v>25</v>
      </c>
      <c r="D15" s="169">
        <v>2760</v>
      </c>
    </row>
    <row r="16" spans="1:4" s="99" customFormat="1" ht="25.5">
      <c r="A16" s="78" t="s">
        <v>27</v>
      </c>
      <c r="B16" s="166" t="s">
        <v>581</v>
      </c>
      <c r="C16" s="338" t="s">
        <v>26</v>
      </c>
      <c r="D16" s="169">
        <v>927</v>
      </c>
    </row>
    <row r="17" spans="1:4" s="99" customFormat="1" ht="12.75">
      <c r="A17" s="78" t="s">
        <v>28</v>
      </c>
      <c r="B17" s="166" t="s">
        <v>581</v>
      </c>
      <c r="C17" s="338" t="s">
        <v>29</v>
      </c>
      <c r="D17" s="169">
        <v>138</v>
      </c>
    </row>
    <row r="18" spans="1:4" ht="12.75">
      <c r="A18" s="78" t="s">
        <v>195</v>
      </c>
      <c r="B18" s="113" t="s">
        <v>52</v>
      </c>
      <c r="C18" s="114"/>
      <c r="D18" s="115">
        <f>D19+D20</f>
        <v>111684</v>
      </c>
    </row>
    <row r="19" spans="1:6" ht="17.25" customHeight="1">
      <c r="A19" s="78" t="s">
        <v>71</v>
      </c>
      <c r="B19" s="113" t="s">
        <v>52</v>
      </c>
      <c r="C19" s="224" t="s">
        <v>70</v>
      </c>
      <c r="D19" s="115">
        <v>620</v>
      </c>
      <c r="E19" s="137"/>
      <c r="F19" s="101"/>
    </row>
    <row r="20" spans="1:4" ht="29.25" customHeight="1">
      <c r="A20" s="78" t="s">
        <v>48</v>
      </c>
      <c r="B20" s="113" t="s">
        <v>52</v>
      </c>
      <c r="C20" s="114" t="s">
        <v>49</v>
      </c>
      <c r="D20" s="115">
        <v>111064</v>
      </c>
    </row>
    <row r="21" spans="1:4" ht="28.5" customHeight="1">
      <c r="A21" s="78" t="s">
        <v>56</v>
      </c>
      <c r="B21" s="113" t="s">
        <v>55</v>
      </c>
      <c r="C21" s="114"/>
      <c r="D21" s="115">
        <f>D22</f>
        <v>147172</v>
      </c>
    </row>
    <row r="22" spans="1:4" ht="25.5">
      <c r="A22" s="78" t="s">
        <v>48</v>
      </c>
      <c r="B22" s="113" t="s">
        <v>55</v>
      </c>
      <c r="C22" s="114" t="s">
        <v>49</v>
      </c>
      <c r="D22" s="115">
        <v>147172</v>
      </c>
    </row>
    <row r="23" spans="1:4" ht="16.5" customHeight="1">
      <c r="A23" s="78" t="s">
        <v>193</v>
      </c>
      <c r="B23" s="113" t="s">
        <v>57</v>
      </c>
      <c r="C23" s="114"/>
      <c r="D23" s="115">
        <f>D24</f>
        <v>42746</v>
      </c>
    </row>
    <row r="24" spans="1:4" ht="28.5" customHeight="1">
      <c r="A24" s="78" t="s">
        <v>48</v>
      </c>
      <c r="B24" s="113" t="s">
        <v>57</v>
      </c>
      <c r="C24" s="114" t="s">
        <v>49</v>
      </c>
      <c r="D24" s="115">
        <v>42746</v>
      </c>
    </row>
    <row r="25" spans="1:4" ht="30" customHeight="1">
      <c r="A25" s="78" t="s">
        <v>334</v>
      </c>
      <c r="B25" s="113" t="s">
        <v>91</v>
      </c>
      <c r="C25" s="114"/>
      <c r="D25" s="115">
        <f>D26</f>
        <v>15755.8</v>
      </c>
    </row>
    <row r="26" spans="1:4" ht="25.5">
      <c r="A26" s="78" t="s">
        <v>48</v>
      </c>
      <c r="B26" s="113" t="s">
        <v>91</v>
      </c>
      <c r="C26" s="114" t="s">
        <v>49</v>
      </c>
      <c r="D26" s="115">
        <v>15755.8</v>
      </c>
    </row>
    <row r="27" spans="1:4" ht="15" customHeight="1">
      <c r="A27" s="78" t="s">
        <v>414</v>
      </c>
      <c r="B27" s="113" t="s">
        <v>90</v>
      </c>
      <c r="C27" s="114"/>
      <c r="D27" s="115">
        <f>D28</f>
        <v>1250</v>
      </c>
    </row>
    <row r="28" spans="1:4" ht="29.25" customHeight="1">
      <c r="A28" s="78" t="s">
        <v>48</v>
      </c>
      <c r="B28" s="113" t="s">
        <v>90</v>
      </c>
      <c r="C28" s="114" t="s">
        <v>49</v>
      </c>
      <c r="D28" s="115">
        <v>1250</v>
      </c>
    </row>
    <row r="29" spans="1:4" ht="14.25" customHeight="1">
      <c r="A29" s="78" t="s">
        <v>106</v>
      </c>
      <c r="B29" s="166" t="s">
        <v>46</v>
      </c>
      <c r="C29" s="114"/>
      <c r="D29" s="115">
        <f>D30+D31</f>
        <v>397</v>
      </c>
    </row>
    <row r="30" spans="1:4" ht="54.75" customHeight="1">
      <c r="A30" s="78" t="s">
        <v>24</v>
      </c>
      <c r="B30" s="166" t="s">
        <v>46</v>
      </c>
      <c r="C30" s="114" t="s">
        <v>25</v>
      </c>
      <c r="D30" s="115">
        <v>104</v>
      </c>
    </row>
    <row r="31" spans="1:4" ht="30" customHeight="1">
      <c r="A31" s="78" t="s">
        <v>27</v>
      </c>
      <c r="B31" s="166" t="s">
        <v>46</v>
      </c>
      <c r="C31" s="114" t="s">
        <v>26</v>
      </c>
      <c r="D31" s="115">
        <v>293</v>
      </c>
    </row>
    <row r="32" spans="1:4" ht="39.75" customHeight="1">
      <c r="A32" s="78" t="s">
        <v>54</v>
      </c>
      <c r="B32" s="113" t="s">
        <v>53</v>
      </c>
      <c r="C32" s="114"/>
      <c r="D32" s="115">
        <f>D33</f>
        <v>4303.2</v>
      </c>
    </row>
    <row r="33" spans="1:4" ht="30.75" customHeight="1">
      <c r="A33" s="78" t="s">
        <v>48</v>
      </c>
      <c r="B33" s="113" t="s">
        <v>53</v>
      </c>
      <c r="C33" s="114" t="s">
        <v>49</v>
      </c>
      <c r="D33" s="115">
        <v>4303.2</v>
      </c>
    </row>
    <row r="34" spans="1:4" ht="15.75" customHeight="1">
      <c r="A34" s="78" t="s">
        <v>256</v>
      </c>
      <c r="B34" s="113" t="s">
        <v>88</v>
      </c>
      <c r="C34" s="114"/>
      <c r="D34" s="115">
        <f>D36+D35</f>
        <v>1530</v>
      </c>
    </row>
    <row r="35" spans="1:4" ht="55.5" customHeight="1">
      <c r="A35" s="78" t="s">
        <v>24</v>
      </c>
      <c r="B35" s="113" t="s">
        <v>88</v>
      </c>
      <c r="C35" s="224" t="s">
        <v>25</v>
      </c>
      <c r="D35" s="115">
        <v>20</v>
      </c>
    </row>
    <row r="36" spans="1:4" ht="29.25" customHeight="1">
      <c r="A36" s="78" t="s">
        <v>27</v>
      </c>
      <c r="B36" s="113" t="s">
        <v>88</v>
      </c>
      <c r="C36" s="224" t="s">
        <v>26</v>
      </c>
      <c r="D36" s="115">
        <v>1510</v>
      </c>
    </row>
    <row r="37" spans="1:4" ht="42" customHeight="1">
      <c r="A37" s="78" t="s">
        <v>412</v>
      </c>
      <c r="B37" s="113" t="s">
        <v>87</v>
      </c>
      <c r="C37" s="114"/>
      <c r="D37" s="115">
        <f>D40+D38+D39</f>
        <v>14107</v>
      </c>
    </row>
    <row r="38" spans="1:4" ht="57" customHeight="1">
      <c r="A38" s="78" t="s">
        <v>24</v>
      </c>
      <c r="B38" s="113" t="s">
        <v>87</v>
      </c>
      <c r="C38" s="224" t="s">
        <v>25</v>
      </c>
      <c r="D38" s="125">
        <v>4303</v>
      </c>
    </row>
    <row r="39" spans="1:4" ht="28.5" customHeight="1">
      <c r="A39" s="78" t="s">
        <v>27</v>
      </c>
      <c r="B39" s="113" t="s">
        <v>87</v>
      </c>
      <c r="C39" s="224" t="s">
        <v>26</v>
      </c>
      <c r="D39" s="115">
        <v>84</v>
      </c>
    </row>
    <row r="40" spans="1:4" ht="27.75" customHeight="1">
      <c r="A40" s="78" t="s">
        <v>48</v>
      </c>
      <c r="B40" s="113" t="s">
        <v>87</v>
      </c>
      <c r="C40" s="114" t="s">
        <v>49</v>
      </c>
      <c r="D40" s="115">
        <v>9720</v>
      </c>
    </row>
    <row r="41" spans="1:4" ht="153">
      <c r="A41" s="78" t="s">
        <v>269</v>
      </c>
      <c r="B41" s="113" t="s">
        <v>268</v>
      </c>
      <c r="C41" s="114"/>
      <c r="D41" s="115">
        <f>D42</f>
        <v>112587.5</v>
      </c>
    </row>
    <row r="42" spans="1:4" ht="27.75" customHeight="1">
      <c r="A42" s="78" t="s">
        <v>48</v>
      </c>
      <c r="B42" s="113" t="s">
        <v>268</v>
      </c>
      <c r="C42" s="114" t="s">
        <v>49</v>
      </c>
      <c r="D42" s="115">
        <v>112587.5</v>
      </c>
    </row>
    <row r="43" spans="1:4" ht="165.75">
      <c r="A43" s="156" t="s">
        <v>270</v>
      </c>
      <c r="B43" s="138" t="s">
        <v>267</v>
      </c>
      <c r="C43" s="113"/>
      <c r="D43" s="115">
        <f>D44</f>
        <v>1529.2</v>
      </c>
    </row>
    <row r="44" spans="1:5" ht="27.75" customHeight="1">
      <c r="A44" s="78" t="s">
        <v>48</v>
      </c>
      <c r="B44" s="138" t="s">
        <v>267</v>
      </c>
      <c r="C44" s="138" t="s">
        <v>49</v>
      </c>
      <c r="D44" s="209">
        <v>1529.2</v>
      </c>
      <c r="E44" s="78"/>
    </row>
    <row r="45" spans="1:5" ht="127.5">
      <c r="A45" s="78" t="s">
        <v>273</v>
      </c>
      <c r="B45" s="138" t="s">
        <v>271</v>
      </c>
      <c r="C45" s="138"/>
      <c r="D45" s="209">
        <f>D46</f>
        <v>282064.4</v>
      </c>
      <c r="E45" s="78"/>
    </row>
    <row r="46" spans="1:5" ht="27.75" customHeight="1">
      <c r="A46" s="78" t="s">
        <v>48</v>
      </c>
      <c r="B46" s="138" t="s">
        <v>271</v>
      </c>
      <c r="C46" s="138" t="s">
        <v>49</v>
      </c>
      <c r="D46" s="209">
        <v>282064.4</v>
      </c>
      <c r="E46" s="78"/>
    </row>
    <row r="47" spans="1:5" ht="140.25">
      <c r="A47" s="78" t="s">
        <v>274</v>
      </c>
      <c r="B47" s="138" t="s">
        <v>272</v>
      </c>
      <c r="C47" s="138"/>
      <c r="D47" s="209">
        <f>D48</f>
        <v>5367.4</v>
      </c>
      <c r="E47" s="78"/>
    </row>
    <row r="48" spans="1:5" ht="27.75" customHeight="1">
      <c r="A48" s="80" t="s">
        <v>48</v>
      </c>
      <c r="B48" s="139" t="s">
        <v>272</v>
      </c>
      <c r="C48" s="139" t="s">
        <v>49</v>
      </c>
      <c r="D48" s="133">
        <v>5367.4</v>
      </c>
      <c r="E48" s="78"/>
    </row>
    <row r="49" spans="1:4" s="99" customFormat="1" ht="39.75" customHeight="1">
      <c r="A49" s="100" t="s">
        <v>585</v>
      </c>
      <c r="B49" s="110" t="s">
        <v>58</v>
      </c>
      <c r="C49" s="110"/>
      <c r="D49" s="357">
        <f>D50+D54</f>
        <v>56981</v>
      </c>
    </row>
    <row r="50" spans="1:4" ht="15.75" customHeight="1">
      <c r="A50" s="78" t="s">
        <v>236</v>
      </c>
      <c r="B50" s="113" t="s">
        <v>30</v>
      </c>
      <c r="C50" s="113"/>
      <c r="D50" s="125">
        <f>D51+D52+D53</f>
        <v>9927</v>
      </c>
    </row>
    <row r="51" spans="1:4" ht="56.25" customHeight="1">
      <c r="A51" s="78" t="s">
        <v>24</v>
      </c>
      <c r="B51" s="113" t="s">
        <v>30</v>
      </c>
      <c r="C51" s="113" t="s">
        <v>25</v>
      </c>
      <c r="D51" s="125">
        <v>8733</v>
      </c>
    </row>
    <row r="52" spans="1:4" ht="30.75" customHeight="1">
      <c r="A52" s="78" t="s">
        <v>27</v>
      </c>
      <c r="B52" s="113" t="s">
        <v>30</v>
      </c>
      <c r="C52" s="113" t="s">
        <v>26</v>
      </c>
      <c r="D52" s="125">
        <v>1174</v>
      </c>
    </row>
    <row r="53" spans="1:4" ht="15" customHeight="1">
      <c r="A53" s="78" t="s">
        <v>28</v>
      </c>
      <c r="B53" s="113" t="s">
        <v>30</v>
      </c>
      <c r="C53" s="113" t="s">
        <v>29</v>
      </c>
      <c r="D53" s="125">
        <v>20</v>
      </c>
    </row>
    <row r="54" spans="1:4" ht="12.75">
      <c r="A54" s="78" t="s">
        <v>64</v>
      </c>
      <c r="B54" s="113" t="s">
        <v>63</v>
      </c>
      <c r="C54" s="113"/>
      <c r="D54" s="115">
        <f>D55</f>
        <v>47054</v>
      </c>
    </row>
    <row r="55" spans="1:4" ht="17.25" customHeight="1">
      <c r="A55" s="80" t="s">
        <v>754</v>
      </c>
      <c r="B55" s="118" t="s">
        <v>63</v>
      </c>
      <c r="C55" s="118" t="s">
        <v>66</v>
      </c>
      <c r="D55" s="133">
        <v>47054</v>
      </c>
    </row>
    <row r="56" spans="1:4" s="99" customFormat="1" ht="27" customHeight="1">
      <c r="A56" s="102" t="s">
        <v>586</v>
      </c>
      <c r="B56" s="116" t="s">
        <v>93</v>
      </c>
      <c r="C56" s="119"/>
      <c r="D56" s="124">
        <f>D57</f>
        <v>9556</v>
      </c>
    </row>
    <row r="57" spans="1:4" ht="15" customHeight="1">
      <c r="A57" s="78" t="s">
        <v>92</v>
      </c>
      <c r="B57" s="113" t="s">
        <v>62</v>
      </c>
      <c r="C57" s="114"/>
      <c r="D57" s="115">
        <f>D58+D59</f>
        <v>9556</v>
      </c>
    </row>
    <row r="58" spans="1:4" ht="29.25" customHeight="1">
      <c r="A58" s="78" t="s">
        <v>48</v>
      </c>
      <c r="B58" s="113" t="s">
        <v>62</v>
      </c>
      <c r="C58" s="114" t="s">
        <v>49</v>
      </c>
      <c r="D58" s="115">
        <v>9391</v>
      </c>
    </row>
    <row r="59" spans="1:4" ht="14.25" customHeight="1">
      <c r="A59" s="78" t="s">
        <v>414</v>
      </c>
      <c r="B59" s="113" t="s">
        <v>94</v>
      </c>
      <c r="C59" s="114"/>
      <c r="D59" s="115">
        <v>165</v>
      </c>
    </row>
    <row r="60" spans="1:4" ht="29.25" customHeight="1">
      <c r="A60" s="80" t="s">
        <v>48</v>
      </c>
      <c r="B60" s="118" t="s">
        <v>94</v>
      </c>
      <c r="C60" s="120" t="s">
        <v>49</v>
      </c>
      <c r="D60" s="133">
        <v>165</v>
      </c>
    </row>
    <row r="61" spans="1:4" s="99" customFormat="1" ht="41.25" customHeight="1">
      <c r="A61" s="102" t="s">
        <v>587</v>
      </c>
      <c r="B61" s="116" t="s">
        <v>65</v>
      </c>
      <c r="C61" s="228"/>
      <c r="D61" s="117">
        <f>D66+D62+D64</f>
        <v>2553</v>
      </c>
    </row>
    <row r="62" spans="1:4" ht="18.75" customHeight="1">
      <c r="A62" s="78" t="s">
        <v>42</v>
      </c>
      <c r="B62" s="166" t="s">
        <v>41</v>
      </c>
      <c r="C62" s="224"/>
      <c r="D62" s="125">
        <f>D63</f>
        <v>1380</v>
      </c>
    </row>
    <row r="63" spans="1:4" ht="17.25" customHeight="1">
      <c r="A63" s="81" t="s">
        <v>28</v>
      </c>
      <c r="B63" s="166" t="s">
        <v>41</v>
      </c>
      <c r="C63" s="224" t="s">
        <v>29</v>
      </c>
      <c r="D63" s="125">
        <v>1380</v>
      </c>
    </row>
    <row r="64" spans="1:4" ht="31.5" customHeight="1">
      <c r="A64" s="78" t="s">
        <v>43</v>
      </c>
      <c r="B64" s="166" t="s">
        <v>44</v>
      </c>
      <c r="C64" s="224"/>
      <c r="D64" s="125">
        <f>D65</f>
        <v>720</v>
      </c>
    </row>
    <row r="65" spans="1:4" ht="29.25" customHeight="1">
      <c r="A65" s="78" t="s">
        <v>27</v>
      </c>
      <c r="B65" s="166" t="s">
        <v>44</v>
      </c>
      <c r="C65" s="224" t="s">
        <v>26</v>
      </c>
      <c r="D65" s="125">
        <v>720</v>
      </c>
    </row>
    <row r="66" spans="1:4" ht="15.75" customHeight="1">
      <c r="A66" s="78" t="s">
        <v>284</v>
      </c>
      <c r="B66" s="166" t="s">
        <v>732</v>
      </c>
      <c r="C66" s="224"/>
      <c r="D66" s="125">
        <f>D67</f>
        <v>453</v>
      </c>
    </row>
    <row r="67" spans="1:4" ht="27.75" customHeight="1">
      <c r="A67" s="80" t="s">
        <v>48</v>
      </c>
      <c r="B67" s="172" t="s">
        <v>732</v>
      </c>
      <c r="C67" s="231" t="s">
        <v>49</v>
      </c>
      <c r="D67" s="134">
        <v>453</v>
      </c>
    </row>
    <row r="68" spans="1:4" s="99" customFormat="1" ht="27" customHeight="1">
      <c r="A68" s="100" t="s">
        <v>588</v>
      </c>
      <c r="B68" s="116" t="s">
        <v>77</v>
      </c>
      <c r="C68" s="110"/>
      <c r="D68" s="112">
        <f>D72+D70+D76+D74+D78</f>
        <v>19918.1</v>
      </c>
    </row>
    <row r="69" spans="1:4" s="99" customFormat="1" ht="16.5" customHeight="1">
      <c r="A69" s="81" t="s">
        <v>612</v>
      </c>
      <c r="B69" s="121" t="s">
        <v>613</v>
      </c>
      <c r="C69" s="110"/>
      <c r="D69" s="136">
        <f>D68</f>
        <v>19918.1</v>
      </c>
    </row>
    <row r="70" spans="1:4" ht="54.75" customHeight="1">
      <c r="A70" s="78" t="s">
        <v>199</v>
      </c>
      <c r="B70" s="113" t="s">
        <v>614</v>
      </c>
      <c r="C70" s="113"/>
      <c r="D70" s="125">
        <f>D71</f>
        <v>1795.9</v>
      </c>
    </row>
    <row r="71" spans="1:4" ht="30" customHeight="1">
      <c r="A71" s="78" t="s">
        <v>48</v>
      </c>
      <c r="B71" s="113" t="s">
        <v>614</v>
      </c>
      <c r="C71" s="113" t="s">
        <v>49</v>
      </c>
      <c r="D71" s="125">
        <v>1795.9</v>
      </c>
    </row>
    <row r="72" spans="1:4" ht="27" customHeight="1">
      <c r="A72" s="78" t="s">
        <v>432</v>
      </c>
      <c r="B72" s="113" t="s">
        <v>615</v>
      </c>
      <c r="C72" s="113"/>
      <c r="D72" s="115">
        <f>D73</f>
        <v>6650.2</v>
      </c>
    </row>
    <row r="73" spans="1:4" ht="25.5">
      <c r="A73" s="78" t="s">
        <v>48</v>
      </c>
      <c r="B73" s="113" t="s">
        <v>615</v>
      </c>
      <c r="C73" s="113" t="s">
        <v>49</v>
      </c>
      <c r="D73" s="115">
        <v>6650.2</v>
      </c>
    </row>
    <row r="74" spans="1:4" s="77" customFormat="1" ht="15.75" customHeight="1">
      <c r="A74" s="81" t="s">
        <v>502</v>
      </c>
      <c r="B74" s="178" t="s">
        <v>731</v>
      </c>
      <c r="C74" s="122"/>
      <c r="D74" s="135">
        <f>D75</f>
        <v>406</v>
      </c>
    </row>
    <row r="75" spans="1:4" s="77" customFormat="1" ht="15" customHeight="1">
      <c r="A75" s="78" t="s">
        <v>71</v>
      </c>
      <c r="B75" s="178" t="s">
        <v>731</v>
      </c>
      <c r="C75" s="121" t="s">
        <v>70</v>
      </c>
      <c r="D75" s="135">
        <v>406</v>
      </c>
    </row>
    <row r="76" spans="1:4" ht="40.5" customHeight="1">
      <c r="A76" s="78" t="s">
        <v>293</v>
      </c>
      <c r="B76" s="113" t="s">
        <v>47</v>
      </c>
      <c r="C76" s="113"/>
      <c r="D76" s="115">
        <f>D77</f>
        <v>574</v>
      </c>
    </row>
    <row r="77" spans="1:4" ht="12.75">
      <c r="A77" s="78" t="s">
        <v>71</v>
      </c>
      <c r="B77" s="113" t="s">
        <v>47</v>
      </c>
      <c r="C77" s="113" t="s">
        <v>70</v>
      </c>
      <c r="D77" s="115">
        <v>574</v>
      </c>
    </row>
    <row r="78" spans="1:4" ht="42" customHeight="1">
      <c r="A78" s="78" t="s">
        <v>76</v>
      </c>
      <c r="B78" s="113" t="s">
        <v>616</v>
      </c>
      <c r="C78" s="123"/>
      <c r="D78" s="115">
        <f>D79</f>
        <v>10492</v>
      </c>
    </row>
    <row r="79" spans="1:4" ht="29.25" customHeight="1">
      <c r="A79" s="78" t="s">
        <v>48</v>
      </c>
      <c r="B79" s="118" t="s">
        <v>616</v>
      </c>
      <c r="C79" s="113" t="s">
        <v>49</v>
      </c>
      <c r="D79" s="115">
        <v>10492</v>
      </c>
    </row>
    <row r="80" spans="1:4" s="99" customFormat="1" ht="39.75" customHeight="1">
      <c r="A80" s="102" t="s">
        <v>589</v>
      </c>
      <c r="B80" s="116" t="s">
        <v>60</v>
      </c>
      <c r="C80" s="116"/>
      <c r="D80" s="117">
        <f>D89+D92+D83+D87+D94+D96+D98+D81+D85</f>
        <v>47783.09999999999</v>
      </c>
    </row>
    <row r="81" spans="1:4" ht="28.5" customHeight="1">
      <c r="A81" s="78" t="s">
        <v>729</v>
      </c>
      <c r="B81" s="113" t="s">
        <v>40</v>
      </c>
      <c r="C81" s="114"/>
      <c r="D81" s="115">
        <f>D82</f>
        <v>2633.4</v>
      </c>
    </row>
    <row r="82" spans="1:4" ht="26.25" customHeight="1">
      <c r="A82" s="78" t="s">
        <v>48</v>
      </c>
      <c r="B82" s="113" t="s">
        <v>40</v>
      </c>
      <c r="C82" s="114" t="s">
        <v>49</v>
      </c>
      <c r="D82" s="115">
        <v>2633.4</v>
      </c>
    </row>
    <row r="83" spans="1:4" ht="54" customHeight="1">
      <c r="A83" s="78" t="s">
        <v>82</v>
      </c>
      <c r="B83" s="113" t="s">
        <v>81</v>
      </c>
      <c r="C83" s="113"/>
      <c r="D83" s="115">
        <f>D84</f>
        <v>2260.3</v>
      </c>
    </row>
    <row r="84" spans="1:4" ht="16.5" customHeight="1">
      <c r="A84" s="78" t="s">
        <v>71</v>
      </c>
      <c r="B84" s="113" t="s">
        <v>81</v>
      </c>
      <c r="C84" s="113" t="s">
        <v>98</v>
      </c>
      <c r="D84" s="115">
        <v>2260.3</v>
      </c>
    </row>
    <row r="85" spans="1:4" ht="51">
      <c r="A85" s="78" t="s">
        <v>266</v>
      </c>
      <c r="B85" s="113" t="s">
        <v>265</v>
      </c>
      <c r="C85" s="113"/>
      <c r="D85" s="115">
        <f>D86</f>
        <v>8713.3</v>
      </c>
    </row>
    <row r="86" spans="1:4" ht="16.5" customHeight="1">
      <c r="A86" s="78" t="s">
        <v>71</v>
      </c>
      <c r="B86" s="113" t="s">
        <v>265</v>
      </c>
      <c r="C86" s="113" t="s">
        <v>98</v>
      </c>
      <c r="D86" s="115">
        <v>8713.3</v>
      </c>
    </row>
    <row r="87" spans="1:4" ht="40.5" customHeight="1">
      <c r="A87" s="78" t="s">
        <v>80</v>
      </c>
      <c r="B87" s="113" t="s">
        <v>79</v>
      </c>
      <c r="C87" s="113"/>
      <c r="D87" s="115">
        <f>D88</f>
        <v>458.1</v>
      </c>
    </row>
    <row r="88" spans="1:4" ht="15.75" customHeight="1">
      <c r="A88" s="78" t="s">
        <v>71</v>
      </c>
      <c r="B88" s="113" t="s">
        <v>79</v>
      </c>
      <c r="C88" s="113" t="s">
        <v>70</v>
      </c>
      <c r="D88" s="115">
        <v>458.1</v>
      </c>
    </row>
    <row r="89" spans="1:4" ht="15.75" customHeight="1">
      <c r="A89" s="78" t="s">
        <v>33</v>
      </c>
      <c r="B89" s="113" t="s">
        <v>34</v>
      </c>
      <c r="C89" s="113"/>
      <c r="D89" s="125">
        <f>D90+D91</f>
        <v>3930.2</v>
      </c>
    </row>
    <row r="90" spans="1:4" ht="54" customHeight="1">
      <c r="A90" s="78" t="s">
        <v>24</v>
      </c>
      <c r="B90" s="113" t="s">
        <v>34</v>
      </c>
      <c r="C90" s="113" t="s">
        <v>25</v>
      </c>
      <c r="D90" s="125">
        <v>2636</v>
      </c>
    </row>
    <row r="91" spans="1:4" ht="30.75" customHeight="1">
      <c r="A91" s="78" t="s">
        <v>27</v>
      </c>
      <c r="B91" s="113" t="s">
        <v>34</v>
      </c>
      <c r="C91" s="113" t="s">
        <v>26</v>
      </c>
      <c r="D91" s="125">
        <v>1294.2</v>
      </c>
    </row>
    <row r="92" spans="1:4" ht="54" customHeight="1">
      <c r="A92" s="78" t="s">
        <v>61</v>
      </c>
      <c r="B92" s="113" t="s">
        <v>95</v>
      </c>
      <c r="C92" s="114"/>
      <c r="D92" s="115">
        <f>D93</f>
        <v>816</v>
      </c>
    </row>
    <row r="93" spans="1:4" ht="18" customHeight="1">
      <c r="A93" s="78" t="s">
        <v>71</v>
      </c>
      <c r="B93" s="113" t="s">
        <v>95</v>
      </c>
      <c r="C93" s="114" t="s">
        <v>70</v>
      </c>
      <c r="D93" s="115">
        <v>816</v>
      </c>
    </row>
    <row r="94" spans="1:4" ht="19.5" customHeight="1">
      <c r="A94" s="78" t="s">
        <v>315</v>
      </c>
      <c r="B94" s="113" t="s">
        <v>74</v>
      </c>
      <c r="C94" s="123"/>
      <c r="D94" s="115">
        <f>D95</f>
        <v>5940</v>
      </c>
    </row>
    <row r="95" spans="1:4" ht="17.25" customHeight="1">
      <c r="A95" s="78" t="s">
        <v>71</v>
      </c>
      <c r="B95" s="113" t="s">
        <v>74</v>
      </c>
      <c r="C95" s="113" t="s">
        <v>70</v>
      </c>
      <c r="D95" s="115">
        <v>5940</v>
      </c>
    </row>
    <row r="96" spans="1:4" ht="18" customHeight="1">
      <c r="A96" s="78" t="s">
        <v>316</v>
      </c>
      <c r="B96" s="113" t="s">
        <v>73</v>
      </c>
      <c r="C96" s="113"/>
      <c r="D96" s="115">
        <f>D97</f>
        <v>9575</v>
      </c>
    </row>
    <row r="97" spans="1:4" ht="15.75" customHeight="1">
      <c r="A97" s="78" t="s">
        <v>71</v>
      </c>
      <c r="B97" s="113" t="s">
        <v>73</v>
      </c>
      <c r="C97" s="113" t="s">
        <v>70</v>
      </c>
      <c r="D97" s="115">
        <v>9575</v>
      </c>
    </row>
    <row r="98" spans="1:4" ht="16.5" customHeight="1">
      <c r="A98" s="78" t="s">
        <v>317</v>
      </c>
      <c r="B98" s="113" t="s">
        <v>72</v>
      </c>
      <c r="C98" s="113"/>
      <c r="D98" s="115">
        <f>D99</f>
        <v>13456.8</v>
      </c>
    </row>
    <row r="99" spans="1:4" ht="16.5" customHeight="1">
      <c r="A99" s="80" t="s">
        <v>71</v>
      </c>
      <c r="B99" s="118" t="s">
        <v>72</v>
      </c>
      <c r="C99" s="118" t="s">
        <v>70</v>
      </c>
      <c r="D99" s="133">
        <v>13456.8</v>
      </c>
    </row>
    <row r="100" spans="1:4" s="99" customFormat="1" ht="38.25">
      <c r="A100" s="102" t="s">
        <v>590</v>
      </c>
      <c r="B100" s="116" t="s">
        <v>560</v>
      </c>
      <c r="C100" s="116"/>
      <c r="D100" s="124">
        <f>D101</f>
        <v>1000</v>
      </c>
    </row>
    <row r="101" spans="1:4" ht="38.25">
      <c r="A101" s="78" t="s">
        <v>51</v>
      </c>
      <c r="B101" s="166" t="s">
        <v>728</v>
      </c>
      <c r="C101" s="113"/>
      <c r="D101" s="115">
        <f>D102</f>
        <v>1000</v>
      </c>
    </row>
    <row r="102" spans="1:4" ht="15.75" customHeight="1">
      <c r="A102" s="103" t="s">
        <v>28</v>
      </c>
      <c r="B102" s="172" t="s">
        <v>728</v>
      </c>
      <c r="C102" s="118" t="s">
        <v>29</v>
      </c>
      <c r="D102" s="133">
        <v>1000</v>
      </c>
    </row>
    <row r="103" spans="1:4" s="99" customFormat="1" ht="54" customHeight="1">
      <c r="A103" s="157" t="s">
        <v>591</v>
      </c>
      <c r="B103" s="119" t="s">
        <v>103</v>
      </c>
      <c r="C103" s="116"/>
      <c r="D103" s="117">
        <f>D108+D110+D104+D112</f>
        <v>11004.6</v>
      </c>
    </row>
    <row r="104" spans="1:4" s="99" customFormat="1" ht="18" customHeight="1">
      <c r="A104" s="156" t="s">
        <v>236</v>
      </c>
      <c r="B104" s="171" t="s">
        <v>582</v>
      </c>
      <c r="C104" s="166"/>
      <c r="D104" s="169">
        <f>D105+D106+D107</f>
        <v>7450</v>
      </c>
    </row>
    <row r="105" spans="1:4" s="99" customFormat="1" ht="51.75" customHeight="1">
      <c r="A105" s="156" t="s">
        <v>24</v>
      </c>
      <c r="B105" s="171" t="s">
        <v>582</v>
      </c>
      <c r="C105" s="166" t="s">
        <v>25</v>
      </c>
      <c r="D105" s="169">
        <v>5419</v>
      </c>
    </row>
    <row r="106" spans="1:4" s="99" customFormat="1" ht="30.75" customHeight="1">
      <c r="A106" s="156" t="s">
        <v>27</v>
      </c>
      <c r="B106" s="171" t="s">
        <v>582</v>
      </c>
      <c r="C106" s="166" t="s">
        <v>26</v>
      </c>
      <c r="D106" s="169">
        <v>1942</v>
      </c>
    </row>
    <row r="107" spans="1:4" s="99" customFormat="1" ht="18" customHeight="1">
      <c r="A107" s="156" t="s">
        <v>28</v>
      </c>
      <c r="B107" s="171" t="s">
        <v>582</v>
      </c>
      <c r="C107" s="166" t="s">
        <v>29</v>
      </c>
      <c r="D107" s="169">
        <v>89</v>
      </c>
    </row>
    <row r="108" spans="1:4" s="98" customFormat="1" ht="32.25" customHeight="1">
      <c r="A108" s="156" t="s">
        <v>38</v>
      </c>
      <c r="B108" s="114" t="s">
        <v>39</v>
      </c>
      <c r="C108" s="113"/>
      <c r="D108" s="125">
        <f>D109</f>
        <v>2277</v>
      </c>
    </row>
    <row r="109" spans="1:4" s="98" customFormat="1" ht="28.5" customHeight="1">
      <c r="A109" s="156" t="s">
        <v>48</v>
      </c>
      <c r="B109" s="114" t="s">
        <v>39</v>
      </c>
      <c r="C109" s="113" t="s">
        <v>49</v>
      </c>
      <c r="D109" s="125">
        <v>2277</v>
      </c>
    </row>
    <row r="110" spans="1:4" s="98" customFormat="1" ht="38.25">
      <c r="A110" s="156" t="s">
        <v>102</v>
      </c>
      <c r="B110" s="114" t="s">
        <v>101</v>
      </c>
      <c r="C110" s="113"/>
      <c r="D110" s="125">
        <v>677.6</v>
      </c>
    </row>
    <row r="111" spans="1:4" s="98" customFormat="1" ht="27.75" customHeight="1">
      <c r="A111" s="156" t="s">
        <v>27</v>
      </c>
      <c r="B111" s="114" t="s">
        <v>101</v>
      </c>
      <c r="C111" s="113" t="s">
        <v>26</v>
      </c>
      <c r="D111" s="125">
        <v>677.6</v>
      </c>
    </row>
    <row r="112" spans="1:4" s="98" customFormat="1" ht="12.75">
      <c r="A112" s="158" t="s">
        <v>466</v>
      </c>
      <c r="B112" s="126" t="s">
        <v>636</v>
      </c>
      <c r="C112" s="121"/>
      <c r="D112" s="136">
        <f>D113</f>
        <v>600</v>
      </c>
    </row>
    <row r="113" spans="1:4" s="98" customFormat="1" ht="27.75" customHeight="1">
      <c r="A113" s="159" t="s">
        <v>27</v>
      </c>
      <c r="B113" s="331" t="s">
        <v>636</v>
      </c>
      <c r="C113" s="332" t="s">
        <v>26</v>
      </c>
      <c r="D113" s="278">
        <v>600</v>
      </c>
    </row>
    <row r="114" spans="1:4" s="99" customFormat="1" ht="25.5">
      <c r="A114" s="100" t="s">
        <v>592</v>
      </c>
      <c r="B114" s="110" t="s">
        <v>431</v>
      </c>
      <c r="C114" s="110"/>
      <c r="D114" s="112">
        <f>D117+D119+D115</f>
        <v>35943</v>
      </c>
    </row>
    <row r="115" spans="1:4" s="99" customFormat="1" ht="12.75">
      <c r="A115" s="78" t="s">
        <v>193</v>
      </c>
      <c r="B115" s="113" t="s">
        <v>109</v>
      </c>
      <c r="C115" s="114"/>
      <c r="D115" s="115">
        <f>D116</f>
        <v>20652</v>
      </c>
    </row>
    <row r="116" spans="1:4" s="99" customFormat="1" ht="25.5">
      <c r="A116" s="78" t="s">
        <v>48</v>
      </c>
      <c r="B116" s="113" t="s">
        <v>109</v>
      </c>
      <c r="C116" s="114" t="s">
        <v>49</v>
      </c>
      <c r="D116" s="115">
        <v>20652</v>
      </c>
    </row>
    <row r="117" spans="1:4" ht="12.75">
      <c r="A117" s="78" t="s">
        <v>194</v>
      </c>
      <c r="B117" s="113" t="s">
        <v>86</v>
      </c>
      <c r="C117" s="113"/>
      <c r="D117" s="115">
        <f>D118</f>
        <v>12911</v>
      </c>
    </row>
    <row r="118" spans="1:4" ht="25.5">
      <c r="A118" s="78" t="s">
        <v>48</v>
      </c>
      <c r="B118" s="113" t="s">
        <v>86</v>
      </c>
      <c r="C118" s="113" t="s">
        <v>49</v>
      </c>
      <c r="D118" s="115">
        <v>12911</v>
      </c>
    </row>
    <row r="119" spans="1:4" ht="51">
      <c r="A119" s="78" t="s">
        <v>412</v>
      </c>
      <c r="B119" s="113" t="s">
        <v>85</v>
      </c>
      <c r="C119" s="113"/>
      <c r="D119" s="115">
        <f>D120+D121+D122</f>
        <v>2380</v>
      </c>
    </row>
    <row r="120" spans="1:4" ht="51">
      <c r="A120" s="78" t="s">
        <v>24</v>
      </c>
      <c r="B120" s="113" t="s">
        <v>85</v>
      </c>
      <c r="C120" s="113" t="s">
        <v>25</v>
      </c>
      <c r="D120" s="115">
        <v>1650</v>
      </c>
    </row>
    <row r="121" spans="1:5" ht="25.5">
      <c r="A121" s="156" t="s">
        <v>27</v>
      </c>
      <c r="B121" s="113" t="s">
        <v>85</v>
      </c>
      <c r="C121" s="113" t="s">
        <v>26</v>
      </c>
      <c r="D121" s="115">
        <v>729</v>
      </c>
      <c r="E121" s="78"/>
    </row>
    <row r="122" spans="1:4" ht="12.75">
      <c r="A122" s="159" t="s">
        <v>28</v>
      </c>
      <c r="B122" s="113" t="s">
        <v>163</v>
      </c>
      <c r="C122" s="113" t="s">
        <v>29</v>
      </c>
      <c r="D122" s="115">
        <v>1</v>
      </c>
    </row>
    <row r="123" spans="1:4" s="99" customFormat="1" ht="38.25">
      <c r="A123" s="102" t="s">
        <v>593</v>
      </c>
      <c r="B123" s="116" t="s">
        <v>67</v>
      </c>
      <c r="C123" s="116"/>
      <c r="D123" s="124">
        <f>D124+D126</f>
        <v>16685</v>
      </c>
    </row>
    <row r="124" spans="1:4" ht="12.75">
      <c r="A124" s="78" t="s">
        <v>478</v>
      </c>
      <c r="B124" s="113" t="s">
        <v>68</v>
      </c>
      <c r="C124" s="113"/>
      <c r="D124" s="115">
        <f>D125</f>
        <v>14518</v>
      </c>
    </row>
    <row r="125" spans="1:4" ht="25.5">
      <c r="A125" s="78" t="s">
        <v>48</v>
      </c>
      <c r="B125" s="113" t="s">
        <v>68</v>
      </c>
      <c r="C125" s="113" t="s">
        <v>49</v>
      </c>
      <c r="D125" s="115">
        <v>14518</v>
      </c>
    </row>
    <row r="126" spans="1:4" ht="12.75">
      <c r="A126" s="78" t="s">
        <v>200</v>
      </c>
      <c r="B126" s="113" t="s">
        <v>69</v>
      </c>
      <c r="C126" s="113"/>
      <c r="D126" s="115">
        <f>D127+D128</f>
        <v>2167</v>
      </c>
    </row>
    <row r="127" spans="1:4" ht="51">
      <c r="A127" s="78" t="s">
        <v>24</v>
      </c>
      <c r="B127" s="113" t="s">
        <v>69</v>
      </c>
      <c r="C127" s="113" t="s">
        <v>25</v>
      </c>
      <c r="D127" s="115">
        <v>3</v>
      </c>
    </row>
    <row r="128" spans="1:4" ht="25.5">
      <c r="A128" s="80" t="s">
        <v>27</v>
      </c>
      <c r="B128" s="118" t="s">
        <v>69</v>
      </c>
      <c r="C128" s="118" t="s">
        <v>26</v>
      </c>
      <c r="D128" s="133">
        <v>2164</v>
      </c>
    </row>
    <row r="129" spans="1:4" s="99" customFormat="1" ht="25.5">
      <c r="A129" s="102" t="s">
        <v>594</v>
      </c>
      <c r="B129" s="116" t="s">
        <v>59</v>
      </c>
      <c r="C129" s="119"/>
      <c r="D129" s="124">
        <f>D131+D135+D137</f>
        <v>2759</v>
      </c>
    </row>
    <row r="130" spans="1:4" s="98" customFormat="1" ht="25.5">
      <c r="A130" s="81" t="s">
        <v>595</v>
      </c>
      <c r="B130" s="121" t="s">
        <v>596</v>
      </c>
      <c r="C130" s="126"/>
      <c r="D130" s="135">
        <f>D132+D136</f>
        <v>2029</v>
      </c>
    </row>
    <row r="131" spans="1:4" ht="12.75">
      <c r="A131" s="78" t="s">
        <v>481</v>
      </c>
      <c r="B131" s="113" t="s">
        <v>597</v>
      </c>
      <c r="C131" s="114"/>
      <c r="D131" s="115">
        <f>D132+D133+D134</f>
        <v>1787</v>
      </c>
    </row>
    <row r="132" spans="1:4" ht="51">
      <c r="A132" s="78" t="s">
        <v>24</v>
      </c>
      <c r="B132" s="113" t="s">
        <v>597</v>
      </c>
      <c r="C132" s="114" t="s">
        <v>25</v>
      </c>
      <c r="D132" s="115">
        <v>1529</v>
      </c>
    </row>
    <row r="133" spans="1:4" ht="25.5">
      <c r="A133" s="78" t="s">
        <v>27</v>
      </c>
      <c r="B133" s="113" t="s">
        <v>597</v>
      </c>
      <c r="C133" s="114" t="s">
        <v>26</v>
      </c>
      <c r="D133" s="115">
        <v>249</v>
      </c>
    </row>
    <row r="134" spans="1:4" ht="12.75">
      <c r="A134" s="78" t="s">
        <v>28</v>
      </c>
      <c r="B134" s="113" t="s">
        <v>597</v>
      </c>
      <c r="C134" s="114" t="s">
        <v>29</v>
      </c>
      <c r="D134" s="115">
        <v>9</v>
      </c>
    </row>
    <row r="135" spans="1:4" ht="12.75">
      <c r="A135" s="78" t="s">
        <v>515</v>
      </c>
      <c r="B135" s="113" t="s">
        <v>598</v>
      </c>
      <c r="C135" s="114"/>
      <c r="D135" s="115">
        <f>D136</f>
        <v>500</v>
      </c>
    </row>
    <row r="136" spans="1:4" ht="12.75">
      <c r="A136" s="78" t="s">
        <v>28</v>
      </c>
      <c r="B136" s="113" t="s">
        <v>598</v>
      </c>
      <c r="C136" s="114" t="s">
        <v>29</v>
      </c>
      <c r="D136" s="115">
        <v>500</v>
      </c>
    </row>
    <row r="137" spans="1:4" ht="25.5">
      <c r="A137" s="78" t="s">
        <v>633</v>
      </c>
      <c r="B137" s="113" t="s">
        <v>634</v>
      </c>
      <c r="C137" s="171"/>
      <c r="D137" s="180">
        <f>D138</f>
        <v>472</v>
      </c>
    </row>
    <row r="138" spans="1:4" ht="12.75">
      <c r="A138" s="78" t="s">
        <v>481</v>
      </c>
      <c r="B138" s="113" t="s">
        <v>635</v>
      </c>
      <c r="C138" s="171"/>
      <c r="D138" s="180">
        <f>D139</f>
        <v>472</v>
      </c>
    </row>
    <row r="139" spans="1:4" ht="25.5">
      <c r="A139" s="80" t="s">
        <v>27</v>
      </c>
      <c r="B139" s="118" t="s">
        <v>635</v>
      </c>
      <c r="C139" s="173" t="s">
        <v>26</v>
      </c>
      <c r="D139" s="190">
        <v>472</v>
      </c>
    </row>
    <row r="140" spans="1:6" s="99" customFormat="1" ht="38.25">
      <c r="A140" s="157" t="s">
        <v>604</v>
      </c>
      <c r="B140" s="229" t="s">
        <v>100</v>
      </c>
      <c r="C140" s="116"/>
      <c r="D140" s="124">
        <f>D141+D145+D149+D151+D147</f>
        <v>43372.5</v>
      </c>
      <c r="F140" s="104"/>
    </row>
    <row r="141" spans="1:4" s="77" customFormat="1" ht="12.75">
      <c r="A141" s="78" t="s">
        <v>236</v>
      </c>
      <c r="B141" s="138" t="s">
        <v>605</v>
      </c>
      <c r="C141" s="113"/>
      <c r="D141" s="115">
        <f>D142+D143+D144</f>
        <v>39257</v>
      </c>
    </row>
    <row r="142" spans="1:4" s="77" customFormat="1" ht="51">
      <c r="A142" s="78" t="s">
        <v>24</v>
      </c>
      <c r="B142" s="138" t="s">
        <v>605</v>
      </c>
      <c r="C142" s="113" t="s">
        <v>25</v>
      </c>
      <c r="D142" s="115">
        <v>27618</v>
      </c>
    </row>
    <row r="143" spans="1:4" s="77" customFormat="1" ht="25.5">
      <c r="A143" s="78" t="s">
        <v>27</v>
      </c>
      <c r="B143" s="138" t="s">
        <v>605</v>
      </c>
      <c r="C143" s="113" t="s">
        <v>26</v>
      </c>
      <c r="D143" s="115">
        <v>11303</v>
      </c>
    </row>
    <row r="144" spans="1:4" s="77" customFormat="1" ht="12.75">
      <c r="A144" s="78" t="s">
        <v>28</v>
      </c>
      <c r="B144" s="138" t="s">
        <v>605</v>
      </c>
      <c r="C144" s="113" t="s">
        <v>29</v>
      </c>
      <c r="D144" s="115">
        <v>336</v>
      </c>
    </row>
    <row r="145" spans="1:4" ht="25.5">
      <c r="A145" s="78" t="s">
        <v>262</v>
      </c>
      <c r="B145" s="138" t="s">
        <v>606</v>
      </c>
      <c r="C145" s="113"/>
      <c r="D145" s="115">
        <f>D146</f>
        <v>1679</v>
      </c>
    </row>
    <row r="146" spans="1:4" ht="51">
      <c r="A146" s="78" t="s">
        <v>24</v>
      </c>
      <c r="B146" s="138" t="s">
        <v>606</v>
      </c>
      <c r="C146" s="113" t="s">
        <v>25</v>
      </c>
      <c r="D146" s="115">
        <v>1679</v>
      </c>
    </row>
    <row r="147" spans="1:4" ht="38.25">
      <c r="A147" s="78" t="s">
        <v>37</v>
      </c>
      <c r="B147" s="138" t="s">
        <v>607</v>
      </c>
      <c r="C147" s="113"/>
      <c r="D147" s="115">
        <f>D148</f>
        <v>1446.2</v>
      </c>
    </row>
    <row r="148" spans="1:4" ht="12.75">
      <c r="A148" s="78" t="s">
        <v>754</v>
      </c>
      <c r="B148" s="138" t="s">
        <v>607</v>
      </c>
      <c r="C148" s="113" t="s">
        <v>66</v>
      </c>
      <c r="D148" s="115">
        <v>1446.2</v>
      </c>
    </row>
    <row r="149" spans="1:4" ht="25.5">
      <c r="A149" s="78" t="s">
        <v>35</v>
      </c>
      <c r="B149" s="138" t="s">
        <v>608</v>
      </c>
      <c r="C149" s="113"/>
      <c r="D149" s="115">
        <f>D150</f>
        <v>760.9</v>
      </c>
    </row>
    <row r="150" spans="1:4" ht="51">
      <c r="A150" s="78" t="s">
        <v>24</v>
      </c>
      <c r="B150" s="138" t="s">
        <v>608</v>
      </c>
      <c r="C150" s="113" t="s">
        <v>25</v>
      </c>
      <c r="D150" s="115">
        <v>760.9</v>
      </c>
    </row>
    <row r="151" spans="1:4" ht="12.75">
      <c r="A151" s="78" t="s">
        <v>36</v>
      </c>
      <c r="B151" s="138" t="s">
        <v>609</v>
      </c>
      <c r="C151" s="113"/>
      <c r="D151" s="115">
        <f>D152+D153</f>
        <v>229.4</v>
      </c>
    </row>
    <row r="152" spans="1:4" ht="51">
      <c r="A152" s="78" t="s">
        <v>24</v>
      </c>
      <c r="B152" s="138" t="s">
        <v>609</v>
      </c>
      <c r="C152" s="113" t="s">
        <v>25</v>
      </c>
      <c r="D152" s="115">
        <v>122</v>
      </c>
    </row>
    <row r="153" spans="1:4" ht="25.5">
      <c r="A153" s="78" t="s">
        <v>27</v>
      </c>
      <c r="B153" s="139" t="s">
        <v>609</v>
      </c>
      <c r="C153" s="118" t="s">
        <v>26</v>
      </c>
      <c r="D153" s="115">
        <v>107.4</v>
      </c>
    </row>
    <row r="154" spans="1:4" s="99" customFormat="1" ht="38.25">
      <c r="A154" s="102" t="s">
        <v>599</v>
      </c>
      <c r="B154" s="116" t="s">
        <v>97</v>
      </c>
      <c r="C154" s="119"/>
      <c r="D154" s="124">
        <f>D155</f>
        <v>6634</v>
      </c>
    </row>
    <row r="155" spans="1:4" s="98" customFormat="1" ht="12.75">
      <c r="A155" s="81" t="s">
        <v>600</v>
      </c>
      <c r="B155" s="121" t="s">
        <v>617</v>
      </c>
      <c r="C155" s="126"/>
      <c r="D155" s="135">
        <f>D156+D158</f>
        <v>6634</v>
      </c>
    </row>
    <row r="156" spans="1:4" ht="12.75">
      <c r="A156" s="78" t="s">
        <v>96</v>
      </c>
      <c r="B156" s="113" t="s">
        <v>618</v>
      </c>
      <c r="C156" s="114"/>
      <c r="D156" s="115">
        <f>D157</f>
        <v>6600</v>
      </c>
    </row>
    <row r="157" spans="1:4" ht="12.75">
      <c r="A157" s="78" t="s">
        <v>754</v>
      </c>
      <c r="B157" s="113" t="s">
        <v>618</v>
      </c>
      <c r="C157" s="114" t="s">
        <v>66</v>
      </c>
      <c r="D157" s="115">
        <v>6600</v>
      </c>
    </row>
    <row r="158" spans="1:4" ht="12.75">
      <c r="A158" s="78" t="s">
        <v>106</v>
      </c>
      <c r="B158" s="113" t="s">
        <v>631</v>
      </c>
      <c r="C158" s="114"/>
      <c r="D158" s="115">
        <f>D159</f>
        <v>34</v>
      </c>
    </row>
    <row r="159" spans="1:4" ht="25.5">
      <c r="A159" s="80" t="s">
        <v>27</v>
      </c>
      <c r="B159" s="118" t="s">
        <v>631</v>
      </c>
      <c r="C159" s="120" t="s">
        <v>26</v>
      </c>
      <c r="D159" s="133">
        <v>34</v>
      </c>
    </row>
    <row r="160" spans="1:4" s="99" customFormat="1" ht="38.25">
      <c r="A160" s="102" t="s">
        <v>601</v>
      </c>
      <c r="B160" s="270">
        <v>1400000</v>
      </c>
      <c r="C160" s="119"/>
      <c r="D160" s="124">
        <f>D161+D163</f>
        <v>14910</v>
      </c>
    </row>
    <row r="161" spans="1:4" ht="12.75">
      <c r="A161" s="81" t="s">
        <v>480</v>
      </c>
      <c r="B161" s="121" t="s">
        <v>50</v>
      </c>
      <c r="C161" s="126"/>
      <c r="D161" s="135">
        <f>D162</f>
        <v>14644</v>
      </c>
    </row>
    <row r="162" spans="1:4" ht="25.5">
      <c r="A162" s="78" t="s">
        <v>27</v>
      </c>
      <c r="B162" s="121" t="s">
        <v>50</v>
      </c>
      <c r="C162" s="126" t="s">
        <v>26</v>
      </c>
      <c r="D162" s="135">
        <v>14644</v>
      </c>
    </row>
    <row r="163" spans="1:4" s="98" customFormat="1" ht="12.75">
      <c r="A163" s="81" t="s">
        <v>138</v>
      </c>
      <c r="B163" s="337">
        <v>1406302</v>
      </c>
      <c r="C163" s="127"/>
      <c r="D163" s="135">
        <v>266</v>
      </c>
    </row>
    <row r="164" spans="1:4" s="98" customFormat="1" ht="15.75" customHeight="1">
      <c r="A164" s="81" t="s">
        <v>28</v>
      </c>
      <c r="B164" s="337">
        <v>1406302</v>
      </c>
      <c r="C164" s="121" t="s">
        <v>29</v>
      </c>
      <c r="D164" s="135">
        <v>266</v>
      </c>
    </row>
    <row r="165" spans="1:4" s="99" customFormat="1" ht="25.5">
      <c r="A165" s="102" t="s">
        <v>602</v>
      </c>
      <c r="B165" s="116" t="s">
        <v>83</v>
      </c>
      <c r="C165" s="116"/>
      <c r="D165" s="117">
        <f>D166</f>
        <v>1000</v>
      </c>
    </row>
    <row r="166" spans="1:4" s="98" customFormat="1" ht="25.5">
      <c r="A166" s="81" t="s">
        <v>603</v>
      </c>
      <c r="B166" s="121" t="s">
        <v>619</v>
      </c>
      <c r="C166" s="121"/>
      <c r="D166" s="136">
        <f>D170+D168</f>
        <v>1000</v>
      </c>
    </row>
    <row r="167" spans="1:4" s="99" customFormat="1" ht="25.5">
      <c r="A167" s="78" t="s">
        <v>155</v>
      </c>
      <c r="B167" s="113" t="s">
        <v>620</v>
      </c>
      <c r="C167" s="113"/>
      <c r="D167" s="125">
        <f>D168</f>
        <v>400</v>
      </c>
    </row>
    <row r="168" spans="1:4" s="99" customFormat="1" ht="12.75">
      <c r="A168" s="78" t="s">
        <v>71</v>
      </c>
      <c r="B168" s="113" t="s">
        <v>620</v>
      </c>
      <c r="C168" s="113" t="s">
        <v>70</v>
      </c>
      <c r="D168" s="125">
        <v>400</v>
      </c>
    </row>
    <row r="169" spans="1:4" ht="25.5">
      <c r="A169" s="78" t="s">
        <v>84</v>
      </c>
      <c r="B169" s="113" t="s">
        <v>621</v>
      </c>
      <c r="C169" s="113"/>
      <c r="D169" s="125">
        <f>D170</f>
        <v>600</v>
      </c>
    </row>
    <row r="170" spans="1:4" ht="12.75">
      <c r="A170" s="78" t="s">
        <v>71</v>
      </c>
      <c r="B170" s="113" t="s">
        <v>621</v>
      </c>
      <c r="C170" s="113" t="s">
        <v>70</v>
      </c>
      <c r="D170" s="125">
        <v>600</v>
      </c>
    </row>
    <row r="171" spans="1:4" ht="38.25" customHeight="1">
      <c r="A171" s="102" t="s">
        <v>625</v>
      </c>
      <c r="B171" s="333" t="s">
        <v>622</v>
      </c>
      <c r="C171" s="116"/>
      <c r="D171" s="334">
        <f>D172+D175+D178</f>
        <v>4500.4</v>
      </c>
    </row>
    <row r="172" spans="1:4" ht="12.75">
      <c r="A172" s="81" t="s">
        <v>624</v>
      </c>
      <c r="B172" s="121" t="s">
        <v>623</v>
      </c>
      <c r="C172" s="110"/>
      <c r="D172" s="335">
        <f>D173</f>
        <v>1650.4</v>
      </c>
    </row>
    <row r="173" spans="1:4" ht="25.5">
      <c r="A173" s="78" t="s">
        <v>276</v>
      </c>
      <c r="B173" s="113" t="s">
        <v>730</v>
      </c>
      <c r="C173" s="113"/>
      <c r="D173" s="335">
        <f>D174</f>
        <v>1650.4</v>
      </c>
    </row>
    <row r="174" spans="1:4" ht="25.5">
      <c r="A174" s="78" t="s">
        <v>99</v>
      </c>
      <c r="B174" s="113" t="s">
        <v>730</v>
      </c>
      <c r="C174" s="113" t="s">
        <v>98</v>
      </c>
      <c r="D174" s="335">
        <v>1650.4</v>
      </c>
    </row>
    <row r="175" spans="1:4" ht="25.5">
      <c r="A175" s="78" t="s">
        <v>632</v>
      </c>
      <c r="B175" s="113" t="s">
        <v>630</v>
      </c>
      <c r="C175" s="113"/>
      <c r="D175" s="125">
        <f>D177</f>
        <v>1800</v>
      </c>
    </row>
    <row r="176" spans="1:4" ht="18" customHeight="1">
      <c r="A176" s="156" t="s">
        <v>638</v>
      </c>
      <c r="B176" s="113" t="s">
        <v>637</v>
      </c>
      <c r="C176" s="113"/>
      <c r="D176" s="125">
        <f>D175</f>
        <v>1800</v>
      </c>
    </row>
    <row r="177" spans="1:4" ht="25.5">
      <c r="A177" s="78" t="s">
        <v>27</v>
      </c>
      <c r="B177" s="113" t="s">
        <v>637</v>
      </c>
      <c r="C177" s="113" t="s">
        <v>26</v>
      </c>
      <c r="D177" s="125">
        <v>1800</v>
      </c>
    </row>
    <row r="178" spans="1:4" ht="25.5">
      <c r="A178" s="78" t="s">
        <v>626</v>
      </c>
      <c r="B178" s="113" t="s">
        <v>627</v>
      </c>
      <c r="C178" s="113"/>
      <c r="D178" s="125">
        <f>D179+D181</f>
        <v>1050</v>
      </c>
    </row>
    <row r="179" spans="1:4" ht="25.5">
      <c r="A179" s="78" t="s">
        <v>583</v>
      </c>
      <c r="B179" s="113" t="s">
        <v>628</v>
      </c>
      <c r="C179" s="113"/>
      <c r="D179" s="125">
        <f>D180</f>
        <v>700</v>
      </c>
    </row>
    <row r="180" spans="1:4" ht="25.5">
      <c r="A180" s="78" t="s">
        <v>27</v>
      </c>
      <c r="B180" s="113" t="s">
        <v>628</v>
      </c>
      <c r="C180" s="113" t="s">
        <v>26</v>
      </c>
      <c r="D180" s="125">
        <v>700</v>
      </c>
    </row>
    <row r="181" spans="1:4" ht="12.75">
      <c r="A181" s="78" t="s">
        <v>342</v>
      </c>
      <c r="B181" s="113" t="s">
        <v>629</v>
      </c>
      <c r="C181" s="113"/>
      <c r="D181" s="125">
        <f>D182</f>
        <v>350</v>
      </c>
    </row>
    <row r="182" spans="1:4" ht="25.5">
      <c r="A182" s="80" t="s">
        <v>27</v>
      </c>
      <c r="B182" s="118" t="s">
        <v>629</v>
      </c>
      <c r="C182" s="118" t="s">
        <v>26</v>
      </c>
      <c r="D182" s="134">
        <v>350</v>
      </c>
    </row>
    <row r="183" ht="12.75">
      <c r="D183" s="89"/>
    </row>
    <row r="184" ht="12.75">
      <c r="D184" s="89"/>
    </row>
    <row r="185" ht="12.75">
      <c r="D185" s="89"/>
    </row>
    <row r="186" spans="1:5" ht="12.75">
      <c r="A186" s="79" t="s">
        <v>341</v>
      </c>
      <c r="B186" s="437" t="s">
        <v>277</v>
      </c>
      <c r="C186" s="438"/>
      <c r="D186" s="95"/>
      <c r="E186" s="95"/>
    </row>
    <row r="187" ht="12.75">
      <c r="D187" s="89"/>
    </row>
    <row r="188" ht="12.75">
      <c r="D188" s="89"/>
    </row>
    <row r="189" ht="12.75">
      <c r="D189" s="89"/>
    </row>
    <row r="190" ht="12.75">
      <c r="D190" s="89"/>
    </row>
    <row r="191" ht="12.75">
      <c r="D191" s="89"/>
    </row>
    <row r="192" ht="12.75">
      <c r="D192" s="89"/>
    </row>
    <row r="193" ht="12.75">
      <c r="D193" s="89"/>
    </row>
    <row r="194" ht="12.75">
      <c r="D194" s="89"/>
    </row>
    <row r="195" ht="12.75">
      <c r="D195" s="89"/>
    </row>
    <row r="196" ht="12.75">
      <c r="D196" s="89"/>
    </row>
    <row r="197" ht="12.75">
      <c r="D197" s="89"/>
    </row>
    <row r="198" ht="12.75">
      <c r="D198" s="89"/>
    </row>
    <row r="199" ht="12.75">
      <c r="D199" s="89"/>
    </row>
    <row r="200" ht="12.75">
      <c r="D200" s="89"/>
    </row>
    <row r="201" ht="12.75">
      <c r="D201" s="89"/>
    </row>
    <row r="202" ht="12.75">
      <c r="D202" s="89"/>
    </row>
    <row r="203" ht="12.75">
      <c r="D203" s="89"/>
    </row>
    <row r="204" ht="12.75">
      <c r="D204" s="89"/>
    </row>
    <row r="205" ht="12.75">
      <c r="D205" s="89"/>
    </row>
    <row r="206" ht="12.75">
      <c r="D206" s="89"/>
    </row>
    <row r="207" ht="12.75">
      <c r="D207" s="89"/>
    </row>
    <row r="208" ht="12.75">
      <c r="D208" s="89"/>
    </row>
    <row r="209" ht="12.75">
      <c r="D209" s="89"/>
    </row>
    <row r="210" ht="12.75">
      <c r="D210" s="89"/>
    </row>
    <row r="211" ht="12.75">
      <c r="D211" s="89"/>
    </row>
    <row r="212" ht="12.75">
      <c r="D212" s="89"/>
    </row>
    <row r="213" ht="12.75">
      <c r="D213" s="89"/>
    </row>
    <row r="214" ht="12.75">
      <c r="D214" s="89"/>
    </row>
    <row r="215" ht="12.75">
      <c r="D215" s="89"/>
    </row>
    <row r="216" ht="12.75">
      <c r="D216" s="89"/>
    </row>
    <row r="217" ht="12.75">
      <c r="D217" s="89"/>
    </row>
    <row r="218" ht="12.75">
      <c r="D218" s="89"/>
    </row>
    <row r="219" ht="12.75">
      <c r="D219" s="89"/>
    </row>
    <row r="220" ht="12.75">
      <c r="D220" s="89"/>
    </row>
    <row r="221" ht="12.75">
      <c r="D221" s="89"/>
    </row>
    <row r="222" ht="12.75">
      <c r="D222" s="89"/>
    </row>
    <row r="223" ht="12.75">
      <c r="D223" s="89"/>
    </row>
    <row r="224" ht="12.75">
      <c r="D224" s="89"/>
    </row>
    <row r="225" ht="12.75">
      <c r="D225" s="89"/>
    </row>
    <row r="226" ht="12.75">
      <c r="D226" s="89"/>
    </row>
    <row r="227" ht="12.75">
      <c r="D227" s="89"/>
    </row>
    <row r="228" ht="12.75">
      <c r="D228" s="89"/>
    </row>
    <row r="229" ht="12.75">
      <c r="D229" s="89"/>
    </row>
    <row r="230" ht="12.75">
      <c r="D230" s="89"/>
    </row>
    <row r="231" ht="12.75">
      <c r="D231" s="89"/>
    </row>
    <row r="232" ht="12.75">
      <c r="D232" s="89"/>
    </row>
    <row r="233" ht="12.75">
      <c r="D233" s="89"/>
    </row>
    <row r="234" ht="12.75">
      <c r="D234" s="89"/>
    </row>
    <row r="235" ht="12.75">
      <c r="D235" s="89"/>
    </row>
    <row r="236" ht="12.75">
      <c r="D236" s="89"/>
    </row>
    <row r="237" ht="12.75">
      <c r="D237" s="89"/>
    </row>
    <row r="238" ht="12.75">
      <c r="D238" s="89"/>
    </row>
    <row r="239" ht="12.75">
      <c r="D239" s="89"/>
    </row>
    <row r="240" ht="12.75">
      <c r="D240" s="89"/>
    </row>
    <row r="241" ht="12.75">
      <c r="D241" s="89"/>
    </row>
    <row r="242" ht="12.75">
      <c r="D242" s="89"/>
    </row>
    <row r="243" ht="12.75">
      <c r="D243" s="89"/>
    </row>
    <row r="244" ht="12.75">
      <c r="D244" s="89"/>
    </row>
    <row r="245" ht="12.75">
      <c r="D245" s="89"/>
    </row>
    <row r="246" ht="12.75">
      <c r="D246" s="89"/>
    </row>
    <row r="247" ht="12.75">
      <c r="D247" s="89"/>
    </row>
    <row r="248" ht="12.75">
      <c r="D248" s="89"/>
    </row>
    <row r="249" ht="12.75">
      <c r="D249" s="89"/>
    </row>
    <row r="250" ht="12.75">
      <c r="D250" s="89"/>
    </row>
    <row r="251" ht="12.75">
      <c r="D251" s="89"/>
    </row>
    <row r="252" ht="12.75">
      <c r="D252" s="89"/>
    </row>
    <row r="253" ht="12.75">
      <c r="D253" s="89"/>
    </row>
    <row r="254" ht="12.75">
      <c r="D254" s="89"/>
    </row>
    <row r="255" ht="12.75">
      <c r="D255" s="89"/>
    </row>
    <row r="256" ht="12.75">
      <c r="D256" s="89"/>
    </row>
    <row r="257" ht="12.75">
      <c r="D257" s="89"/>
    </row>
    <row r="258" ht="12.75">
      <c r="D258" s="89"/>
    </row>
    <row r="259" ht="12.75">
      <c r="D259" s="89"/>
    </row>
    <row r="260" ht="12.75">
      <c r="D260" s="89"/>
    </row>
    <row r="261" ht="12.75">
      <c r="D261" s="89"/>
    </row>
    <row r="262" ht="12.75">
      <c r="D262" s="89"/>
    </row>
    <row r="263" ht="12.75">
      <c r="D263" s="89"/>
    </row>
    <row r="264" ht="12.75">
      <c r="D264" s="89"/>
    </row>
    <row r="265" ht="12.75">
      <c r="D265" s="89"/>
    </row>
    <row r="266" ht="12.75">
      <c r="D266" s="89"/>
    </row>
    <row r="267" ht="12.75">
      <c r="D267" s="89"/>
    </row>
    <row r="268" ht="12.75">
      <c r="D268" s="89"/>
    </row>
    <row r="269" ht="12.75">
      <c r="D269" s="89"/>
    </row>
    <row r="270" ht="12.75">
      <c r="D270" s="89"/>
    </row>
    <row r="271" ht="12.75">
      <c r="D271" s="89"/>
    </row>
    <row r="272" ht="12.75">
      <c r="D272" s="89"/>
    </row>
    <row r="273" ht="12.75">
      <c r="D273" s="89"/>
    </row>
    <row r="274" ht="12.75">
      <c r="D274" s="89"/>
    </row>
    <row r="275" ht="12.75">
      <c r="D275" s="89"/>
    </row>
    <row r="276" ht="12.75">
      <c r="D276" s="89"/>
    </row>
    <row r="277" ht="12.75">
      <c r="D277" s="89"/>
    </row>
    <row r="278" ht="12.75">
      <c r="D278" s="89"/>
    </row>
    <row r="279" ht="12.75">
      <c r="D279" s="89"/>
    </row>
    <row r="280" ht="12.75">
      <c r="D280" s="89"/>
    </row>
    <row r="281" ht="12.75">
      <c r="D281" s="89"/>
    </row>
    <row r="282" ht="12.75">
      <c r="D282" s="89"/>
    </row>
    <row r="283" ht="12.75">
      <c r="D283" s="89"/>
    </row>
    <row r="284" ht="12.75">
      <c r="D284" s="89"/>
    </row>
    <row r="285" ht="12.75">
      <c r="D285" s="89"/>
    </row>
    <row r="286" ht="12.75">
      <c r="D286" s="89"/>
    </row>
    <row r="287" ht="12.75">
      <c r="D287" s="89"/>
    </row>
    <row r="288" ht="12.75">
      <c r="D288" s="89"/>
    </row>
    <row r="289" ht="12.75">
      <c r="D289" s="89"/>
    </row>
    <row r="290" ht="12.75">
      <c r="D290" s="89"/>
    </row>
    <row r="291" ht="12.75">
      <c r="D291" s="89"/>
    </row>
    <row r="292" ht="12.75">
      <c r="D292" s="89"/>
    </row>
    <row r="293" ht="12.75">
      <c r="D293" s="89"/>
    </row>
    <row r="294" ht="12.75">
      <c r="D294" s="89"/>
    </row>
    <row r="295" ht="12.75">
      <c r="D295" s="89"/>
    </row>
    <row r="296" ht="12.75">
      <c r="D296" s="89"/>
    </row>
    <row r="297" ht="12.75">
      <c r="D297" s="89"/>
    </row>
    <row r="298" ht="12.75">
      <c r="D298" s="89"/>
    </row>
    <row r="299" ht="12.75">
      <c r="D299" s="89"/>
    </row>
    <row r="300" ht="12.75">
      <c r="D300" s="89"/>
    </row>
    <row r="301" ht="12.75">
      <c r="D301" s="89"/>
    </row>
    <row r="302" ht="12.75">
      <c r="D302" s="89"/>
    </row>
    <row r="303" ht="12.75">
      <c r="D303" s="89"/>
    </row>
    <row r="304" ht="12.75">
      <c r="D304" s="89"/>
    </row>
    <row r="305" ht="12.75">
      <c r="D305" s="89"/>
    </row>
    <row r="306" ht="12.75">
      <c r="D306" s="89"/>
    </row>
    <row r="307" ht="12.75">
      <c r="D307" s="89"/>
    </row>
    <row r="308" ht="12.75">
      <c r="D308" s="89"/>
    </row>
    <row r="309" ht="12.75">
      <c r="D309" s="89"/>
    </row>
    <row r="310" ht="12.75">
      <c r="D310" s="89"/>
    </row>
    <row r="311" ht="12.75">
      <c r="D311" s="89"/>
    </row>
    <row r="312" ht="12.75">
      <c r="D312" s="89"/>
    </row>
    <row r="313" ht="12.75">
      <c r="D313" s="89"/>
    </row>
    <row r="314" ht="12.75">
      <c r="D314" s="89"/>
    </row>
    <row r="315" ht="12.75">
      <c r="D315" s="89"/>
    </row>
    <row r="316" ht="12.75">
      <c r="D316" s="89"/>
    </row>
    <row r="317" ht="12.75">
      <c r="D317" s="89"/>
    </row>
    <row r="318" ht="12.75">
      <c r="D318" s="89"/>
    </row>
    <row r="319" ht="12.75">
      <c r="D319" s="89"/>
    </row>
    <row r="320" ht="12.75">
      <c r="D320" s="89"/>
    </row>
    <row r="321" ht="12.75">
      <c r="D321" s="89"/>
    </row>
    <row r="322" ht="12.75">
      <c r="D322" s="89"/>
    </row>
    <row r="323" ht="12.75">
      <c r="D323" s="89"/>
    </row>
    <row r="324" ht="12.75">
      <c r="D324" s="89"/>
    </row>
    <row r="325" ht="12.75">
      <c r="D325" s="89"/>
    </row>
    <row r="326" ht="12.75">
      <c r="D326" s="89"/>
    </row>
    <row r="327" ht="12.75">
      <c r="D327" s="89"/>
    </row>
    <row r="328" ht="12.75">
      <c r="D328" s="89"/>
    </row>
    <row r="329" ht="12.75">
      <c r="D329" s="89"/>
    </row>
    <row r="330" ht="12.75">
      <c r="D330" s="89"/>
    </row>
    <row r="331" ht="12.75">
      <c r="D331" s="89"/>
    </row>
    <row r="332" ht="12.75">
      <c r="D332" s="89"/>
    </row>
    <row r="333" ht="12.75">
      <c r="D333" s="89"/>
    </row>
    <row r="334" ht="12.75">
      <c r="D334" s="89"/>
    </row>
    <row r="335" ht="12.75">
      <c r="D335" s="89"/>
    </row>
    <row r="336" ht="12.75">
      <c r="D336" s="89"/>
    </row>
    <row r="337" ht="12.75">
      <c r="D337" s="89"/>
    </row>
    <row r="338" ht="12.75">
      <c r="D338" s="89"/>
    </row>
    <row r="339" ht="12.75">
      <c r="D339" s="89"/>
    </row>
    <row r="340" ht="12.75">
      <c r="D340" s="89"/>
    </row>
    <row r="341" ht="12.75">
      <c r="D341" s="89"/>
    </row>
    <row r="342" ht="12.75">
      <c r="D342" s="89"/>
    </row>
    <row r="343" ht="12.75">
      <c r="D343" s="89"/>
    </row>
    <row r="344" ht="12.75">
      <c r="D344" s="89"/>
    </row>
    <row r="345" ht="12.75">
      <c r="D345" s="89"/>
    </row>
    <row r="346" ht="12.75">
      <c r="D346" s="89"/>
    </row>
    <row r="347" ht="12.75">
      <c r="D347" s="89"/>
    </row>
    <row r="348" ht="12.75">
      <c r="D348" s="89"/>
    </row>
    <row r="349" ht="12.75">
      <c r="D349" s="89"/>
    </row>
    <row r="350" ht="12.75">
      <c r="D350" s="89"/>
    </row>
    <row r="351" ht="12.75">
      <c r="D351" s="89"/>
    </row>
    <row r="352" ht="12.75">
      <c r="D352" s="89"/>
    </row>
    <row r="353" ht="12.75">
      <c r="D353" s="89"/>
    </row>
    <row r="354" ht="12.75">
      <c r="D354" s="89"/>
    </row>
    <row r="355" ht="12.75">
      <c r="D355" s="89"/>
    </row>
    <row r="356" ht="12.75">
      <c r="D356" s="89"/>
    </row>
    <row r="357" ht="12.75">
      <c r="D357" s="89"/>
    </row>
    <row r="358" ht="12.75">
      <c r="D358" s="89"/>
    </row>
    <row r="359" ht="12.75">
      <c r="D359" s="89"/>
    </row>
    <row r="360" ht="12.75">
      <c r="D360" s="89"/>
    </row>
    <row r="361" ht="12.75">
      <c r="D361" s="89"/>
    </row>
    <row r="362" ht="12.75">
      <c r="D362" s="89"/>
    </row>
    <row r="363" ht="12.75">
      <c r="D363" s="89"/>
    </row>
    <row r="364" ht="12.75">
      <c r="D364" s="89"/>
    </row>
    <row r="365" ht="12.75">
      <c r="D365" s="89"/>
    </row>
    <row r="366" ht="12.75">
      <c r="D366" s="89"/>
    </row>
    <row r="367" ht="12.75">
      <c r="D367" s="89"/>
    </row>
    <row r="368" ht="12.75">
      <c r="D368" s="89"/>
    </row>
    <row r="369" ht="12.75">
      <c r="D369" s="89"/>
    </row>
    <row r="370" ht="12.75">
      <c r="D370" s="89"/>
    </row>
    <row r="371" ht="12.75">
      <c r="D371" s="89"/>
    </row>
    <row r="372" ht="12.75">
      <c r="D372" s="89"/>
    </row>
  </sheetData>
  <sheetProtection/>
  <mergeCells count="9">
    <mergeCell ref="B186:C186"/>
    <mergeCell ref="A8:D8"/>
    <mergeCell ref="C9:D9"/>
    <mergeCell ref="B1:D1"/>
    <mergeCell ref="B2:D2"/>
    <mergeCell ref="B3:D3"/>
    <mergeCell ref="B4:D4"/>
    <mergeCell ref="A7:D7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54.25390625" style="5" customWidth="1"/>
    <col min="2" max="2" width="8.625" style="5" customWidth="1"/>
    <col min="3" max="3" width="4.00390625" style="5" customWidth="1"/>
    <col min="4" max="5" width="10.25390625" style="5" customWidth="1"/>
    <col min="6" max="16384" width="9.125" style="5" customWidth="1"/>
  </cols>
  <sheetData>
    <row r="1" spans="2:5" s="79" customFormat="1" ht="12.75">
      <c r="B1" s="440" t="s">
        <v>460</v>
      </c>
      <c r="C1" s="440"/>
      <c r="D1" s="440"/>
      <c r="E1" s="98"/>
    </row>
    <row r="2" spans="2:5" s="79" customFormat="1" ht="12.75">
      <c r="B2" s="440" t="s">
        <v>568</v>
      </c>
      <c r="C2" s="440"/>
      <c r="D2" s="440"/>
      <c r="E2" s="442"/>
    </row>
    <row r="3" spans="2:5" s="79" customFormat="1" ht="12.75">
      <c r="B3" s="440" t="s">
        <v>569</v>
      </c>
      <c r="C3" s="440"/>
      <c r="D3" s="440"/>
      <c r="E3" s="442"/>
    </row>
    <row r="4" spans="2:5" s="79" customFormat="1" ht="12.75">
      <c r="B4" s="440" t="s">
        <v>170</v>
      </c>
      <c r="C4" s="440"/>
      <c r="D4" s="440"/>
      <c r="E4" s="442"/>
    </row>
    <row r="5" spans="2:5" s="79" customFormat="1" ht="12.75">
      <c r="B5" s="440" t="s">
        <v>740</v>
      </c>
      <c r="C5" s="440"/>
      <c r="D5" s="440"/>
      <c r="E5" s="440"/>
    </row>
    <row r="6" spans="2:5" s="79" customFormat="1" ht="12.75">
      <c r="B6" s="98"/>
      <c r="C6" s="98"/>
      <c r="D6" s="98"/>
      <c r="E6" s="98"/>
    </row>
    <row r="7" spans="2:5" s="79" customFormat="1" ht="12.75">
      <c r="B7" s="98"/>
      <c r="C7" s="98"/>
      <c r="D7" s="98"/>
      <c r="E7" s="98"/>
    </row>
    <row r="8" spans="1:5" s="79" customFormat="1" ht="54" customHeight="1">
      <c r="A8" s="427" t="s">
        <v>275</v>
      </c>
      <c r="B8" s="427"/>
      <c r="C8" s="427"/>
      <c r="D8" s="427"/>
      <c r="E8" s="443"/>
    </row>
    <row r="9" spans="1:5" s="79" customFormat="1" ht="23.25" customHeight="1">
      <c r="A9" s="310"/>
      <c r="B9" s="310"/>
      <c r="C9" s="310"/>
      <c r="D9" s="310"/>
      <c r="E9" s="311"/>
    </row>
    <row r="10" spans="2:5" s="79" customFormat="1" ht="13.5" customHeight="1" thickBot="1">
      <c r="B10" s="92"/>
      <c r="C10" s="430" t="s">
        <v>173</v>
      </c>
      <c r="D10" s="430"/>
      <c r="E10" s="430"/>
    </row>
    <row r="11" spans="1:5" s="95" customFormat="1" ht="12.75">
      <c r="A11" s="304" t="s">
        <v>192</v>
      </c>
      <c r="B11" s="107" t="s">
        <v>232</v>
      </c>
      <c r="C11" s="108" t="s">
        <v>233</v>
      </c>
      <c r="D11" s="109">
        <v>2015</v>
      </c>
      <c r="E11" s="109">
        <v>2016</v>
      </c>
    </row>
    <row r="12" spans="1:5" s="95" customFormat="1" ht="13.5" thickBot="1">
      <c r="A12" s="305">
        <v>1</v>
      </c>
      <c r="B12" s="263">
        <v>2</v>
      </c>
      <c r="C12" s="264">
        <v>3</v>
      </c>
      <c r="D12" s="306">
        <v>4</v>
      </c>
      <c r="E12" s="306">
        <v>5</v>
      </c>
    </row>
    <row r="13" spans="1:5" s="95" customFormat="1" ht="12.75">
      <c r="A13" s="302" t="s">
        <v>114</v>
      </c>
      <c r="B13" s="131"/>
      <c r="C13" s="131"/>
      <c r="D13" s="303">
        <f>D14+D50+D57+D62+D69+D81+D101+D104+D115+D124+D130+D155+D159+D164+D179+D141+D170</f>
        <v>1091732.2000000002</v>
      </c>
      <c r="E13" s="303">
        <f>E14+E50+E57+E62+E69+E81+E101+E104+E115+E124+E130+E155+E159+E164+E179+E141</f>
        <v>1126928.1</v>
      </c>
    </row>
    <row r="14" spans="1:5" s="99" customFormat="1" ht="38.25">
      <c r="A14" s="100" t="s">
        <v>584</v>
      </c>
      <c r="B14" s="116" t="s">
        <v>89</v>
      </c>
      <c r="C14" s="111"/>
      <c r="D14" s="112">
        <f>D19+D33+D22+D24+D26+D28+D30+D35+D38+D15+D42+D44+D46+D48</f>
        <v>799823.7000000001</v>
      </c>
      <c r="E14" s="112">
        <f>E19+E33+E22+E24+E26+E28+E30+E35+E38+E15+E42+E44+E46+E48</f>
        <v>816381.7000000001</v>
      </c>
    </row>
    <row r="15" spans="1:5" s="99" customFormat="1" ht="12.75">
      <c r="A15" s="78" t="s">
        <v>236</v>
      </c>
      <c r="B15" s="166" t="s">
        <v>581</v>
      </c>
      <c r="C15" s="338"/>
      <c r="D15" s="135">
        <f>D16+D17+D18</f>
        <v>3886</v>
      </c>
      <c r="E15" s="135">
        <f>E16+E17+E18</f>
        <v>3934</v>
      </c>
    </row>
    <row r="16" spans="1:5" s="99" customFormat="1" ht="51">
      <c r="A16" s="78" t="s">
        <v>24</v>
      </c>
      <c r="B16" s="166" t="s">
        <v>581</v>
      </c>
      <c r="C16" s="338" t="s">
        <v>25</v>
      </c>
      <c r="D16" s="169">
        <v>2760</v>
      </c>
      <c r="E16" s="180">
        <v>2760</v>
      </c>
    </row>
    <row r="17" spans="1:5" s="99" customFormat="1" ht="25.5">
      <c r="A17" s="78" t="s">
        <v>27</v>
      </c>
      <c r="B17" s="166" t="s">
        <v>581</v>
      </c>
      <c r="C17" s="338" t="s">
        <v>26</v>
      </c>
      <c r="D17" s="169">
        <v>988</v>
      </c>
      <c r="E17" s="180">
        <v>1036</v>
      </c>
    </row>
    <row r="18" spans="1:5" s="99" customFormat="1" ht="12.75">
      <c r="A18" s="78" t="s">
        <v>28</v>
      </c>
      <c r="B18" s="166" t="s">
        <v>581</v>
      </c>
      <c r="C18" s="338" t="s">
        <v>29</v>
      </c>
      <c r="D18" s="169">
        <v>138</v>
      </c>
      <c r="E18" s="180">
        <v>138</v>
      </c>
    </row>
    <row r="19" spans="1:5" s="79" customFormat="1" ht="12.75">
      <c r="A19" s="78" t="s">
        <v>195</v>
      </c>
      <c r="B19" s="113" t="s">
        <v>52</v>
      </c>
      <c r="C19" s="114"/>
      <c r="D19" s="115">
        <f>D20+D21</f>
        <v>113963</v>
      </c>
      <c r="E19" s="115">
        <f>E20+E21</f>
        <v>119377</v>
      </c>
    </row>
    <row r="20" spans="1:6" s="79" customFormat="1" ht="12.75">
      <c r="A20" s="78" t="s">
        <v>71</v>
      </c>
      <c r="B20" s="113" t="s">
        <v>52</v>
      </c>
      <c r="C20" s="224" t="s">
        <v>70</v>
      </c>
      <c r="D20" s="115">
        <v>626</v>
      </c>
      <c r="E20" s="115">
        <v>628</v>
      </c>
      <c r="F20" s="101"/>
    </row>
    <row r="21" spans="1:5" s="79" customFormat="1" ht="25.5">
      <c r="A21" s="78" t="s">
        <v>48</v>
      </c>
      <c r="B21" s="113" t="s">
        <v>52</v>
      </c>
      <c r="C21" s="114" t="s">
        <v>49</v>
      </c>
      <c r="D21" s="115">
        <v>113337</v>
      </c>
      <c r="E21" s="115">
        <v>118749</v>
      </c>
    </row>
    <row r="22" spans="1:5" s="79" customFormat="1" ht="25.5">
      <c r="A22" s="78" t="s">
        <v>56</v>
      </c>
      <c r="B22" s="113" t="s">
        <v>55</v>
      </c>
      <c r="C22" s="114"/>
      <c r="D22" s="115">
        <f>D23</f>
        <v>154448</v>
      </c>
      <c r="E22" s="115">
        <f>E23</f>
        <v>159784</v>
      </c>
    </row>
    <row r="23" spans="1:5" s="79" customFormat="1" ht="25.5">
      <c r="A23" s="78" t="s">
        <v>48</v>
      </c>
      <c r="B23" s="113" t="s">
        <v>55</v>
      </c>
      <c r="C23" s="114" t="s">
        <v>49</v>
      </c>
      <c r="D23" s="115">
        <v>154448</v>
      </c>
      <c r="E23" s="115">
        <v>159784</v>
      </c>
    </row>
    <row r="24" spans="1:5" s="79" customFormat="1" ht="12.75">
      <c r="A24" s="78" t="s">
        <v>193</v>
      </c>
      <c r="B24" s="113" t="s">
        <v>57</v>
      </c>
      <c r="C24" s="114"/>
      <c r="D24" s="115">
        <f>D25</f>
        <v>39755</v>
      </c>
      <c r="E24" s="115">
        <f>E25</f>
        <v>41871</v>
      </c>
    </row>
    <row r="25" spans="1:5" s="79" customFormat="1" ht="25.5">
      <c r="A25" s="78" t="s">
        <v>48</v>
      </c>
      <c r="B25" s="113" t="s">
        <v>57</v>
      </c>
      <c r="C25" s="114" t="s">
        <v>49</v>
      </c>
      <c r="D25" s="115">
        <v>39755</v>
      </c>
      <c r="E25" s="115">
        <v>41871</v>
      </c>
    </row>
    <row r="26" spans="1:5" s="79" customFormat="1" ht="25.5">
      <c r="A26" s="78" t="s">
        <v>334</v>
      </c>
      <c r="B26" s="113" t="s">
        <v>91</v>
      </c>
      <c r="C26" s="114"/>
      <c r="D26" s="115">
        <f>D27</f>
        <v>15854.9</v>
      </c>
      <c r="E26" s="115">
        <f>E27</f>
        <v>15854.9</v>
      </c>
    </row>
    <row r="27" spans="1:5" s="79" customFormat="1" ht="25.5">
      <c r="A27" s="78" t="s">
        <v>48</v>
      </c>
      <c r="B27" s="113" t="s">
        <v>91</v>
      </c>
      <c r="C27" s="114" t="s">
        <v>49</v>
      </c>
      <c r="D27" s="115">
        <v>15854.9</v>
      </c>
      <c r="E27" s="115">
        <v>15854.9</v>
      </c>
    </row>
    <row r="28" spans="1:5" s="79" customFormat="1" ht="25.5">
      <c r="A28" s="78" t="s">
        <v>414</v>
      </c>
      <c r="B28" s="113" t="s">
        <v>90</v>
      </c>
      <c r="C28" s="114"/>
      <c r="D28" s="115">
        <f>D29</f>
        <v>1320</v>
      </c>
      <c r="E28" s="115">
        <f>E29</f>
        <v>1380</v>
      </c>
    </row>
    <row r="29" spans="1:5" s="79" customFormat="1" ht="25.5">
      <c r="A29" s="78" t="s">
        <v>48</v>
      </c>
      <c r="B29" s="113" t="s">
        <v>90</v>
      </c>
      <c r="C29" s="114" t="s">
        <v>49</v>
      </c>
      <c r="D29" s="115">
        <v>1320</v>
      </c>
      <c r="E29" s="115">
        <v>1380</v>
      </c>
    </row>
    <row r="30" spans="1:5" s="79" customFormat="1" ht="12.75">
      <c r="A30" s="78" t="s">
        <v>106</v>
      </c>
      <c r="B30" s="166" t="s">
        <v>46</v>
      </c>
      <c r="C30" s="114"/>
      <c r="D30" s="115">
        <f>D31+D32</f>
        <v>397</v>
      </c>
      <c r="E30" s="115">
        <f>E31+E32</f>
        <v>400</v>
      </c>
    </row>
    <row r="31" spans="1:5" s="79" customFormat="1" ht="51">
      <c r="A31" s="78" t="s">
        <v>24</v>
      </c>
      <c r="B31" s="166" t="s">
        <v>46</v>
      </c>
      <c r="C31" s="114" t="s">
        <v>25</v>
      </c>
      <c r="D31" s="115">
        <v>104</v>
      </c>
      <c r="E31" s="115">
        <v>104</v>
      </c>
    </row>
    <row r="32" spans="1:5" s="79" customFormat="1" ht="25.5">
      <c r="A32" s="78" t="s">
        <v>27</v>
      </c>
      <c r="B32" s="166" t="s">
        <v>46</v>
      </c>
      <c r="C32" s="114" t="s">
        <v>26</v>
      </c>
      <c r="D32" s="115">
        <v>293</v>
      </c>
      <c r="E32" s="115">
        <v>296</v>
      </c>
    </row>
    <row r="33" spans="1:5" s="79" customFormat="1" ht="51">
      <c r="A33" s="78" t="s">
        <v>54</v>
      </c>
      <c r="B33" s="113" t="s">
        <v>53</v>
      </c>
      <c r="C33" s="114"/>
      <c r="D33" s="115">
        <f>D34</f>
        <v>4303.2</v>
      </c>
      <c r="E33" s="115">
        <f>E34</f>
        <v>4303.2</v>
      </c>
    </row>
    <row r="34" spans="1:5" s="79" customFormat="1" ht="25.5">
      <c r="A34" s="78" t="s">
        <v>48</v>
      </c>
      <c r="B34" s="113" t="s">
        <v>53</v>
      </c>
      <c r="C34" s="114" t="s">
        <v>49</v>
      </c>
      <c r="D34" s="115">
        <v>4303.2</v>
      </c>
      <c r="E34" s="115">
        <v>4303.2</v>
      </c>
    </row>
    <row r="35" spans="1:5" s="79" customFormat="1" ht="12.75">
      <c r="A35" s="78" t="s">
        <v>256</v>
      </c>
      <c r="B35" s="113" t="s">
        <v>88</v>
      </c>
      <c r="C35" s="114"/>
      <c r="D35" s="115">
        <f>D37+D36</f>
        <v>1565</v>
      </c>
      <c r="E35" s="115">
        <f>E37+E36</f>
        <v>1612</v>
      </c>
    </row>
    <row r="36" spans="1:5" s="79" customFormat="1" ht="51">
      <c r="A36" s="78" t="s">
        <v>24</v>
      </c>
      <c r="B36" s="113" t="s">
        <v>88</v>
      </c>
      <c r="C36" s="224" t="s">
        <v>25</v>
      </c>
      <c r="D36" s="115">
        <v>20</v>
      </c>
      <c r="E36" s="115">
        <v>22</v>
      </c>
    </row>
    <row r="37" spans="1:5" s="79" customFormat="1" ht="25.5">
      <c r="A37" s="78" t="s">
        <v>27</v>
      </c>
      <c r="B37" s="113" t="s">
        <v>88</v>
      </c>
      <c r="C37" s="224" t="s">
        <v>26</v>
      </c>
      <c r="D37" s="115">
        <v>1545</v>
      </c>
      <c r="E37" s="115">
        <v>1590</v>
      </c>
    </row>
    <row r="38" spans="1:5" s="79" customFormat="1" ht="51">
      <c r="A38" s="78" t="s">
        <v>412</v>
      </c>
      <c r="B38" s="113" t="s">
        <v>87</v>
      </c>
      <c r="C38" s="114"/>
      <c r="D38" s="115">
        <f>D41+D39+D40</f>
        <v>25214</v>
      </c>
      <c r="E38" s="115">
        <f>E41+E39+E40</f>
        <v>15523</v>
      </c>
    </row>
    <row r="39" spans="1:5" s="79" customFormat="1" ht="51">
      <c r="A39" s="78" t="s">
        <v>24</v>
      </c>
      <c r="B39" s="113" t="s">
        <v>87</v>
      </c>
      <c r="C39" s="224" t="s">
        <v>25</v>
      </c>
      <c r="D39" s="125">
        <v>4423</v>
      </c>
      <c r="E39" s="125">
        <v>4758</v>
      </c>
    </row>
    <row r="40" spans="1:5" s="79" customFormat="1" ht="25.5">
      <c r="A40" s="78" t="s">
        <v>27</v>
      </c>
      <c r="B40" s="113" t="s">
        <v>87</v>
      </c>
      <c r="C40" s="224" t="s">
        <v>26</v>
      </c>
      <c r="D40" s="115">
        <v>86</v>
      </c>
      <c r="E40" s="115">
        <v>90</v>
      </c>
    </row>
    <row r="41" spans="1:5" s="79" customFormat="1" ht="25.5">
      <c r="A41" s="156" t="s">
        <v>48</v>
      </c>
      <c r="B41" s="113" t="s">
        <v>87</v>
      </c>
      <c r="C41" s="114" t="s">
        <v>49</v>
      </c>
      <c r="D41" s="115">
        <v>20705</v>
      </c>
      <c r="E41" s="125">
        <v>10675</v>
      </c>
    </row>
    <row r="42" spans="1:5" s="79" customFormat="1" ht="178.5">
      <c r="A42" s="156" t="s">
        <v>269</v>
      </c>
      <c r="B42" s="113" t="s">
        <v>268</v>
      </c>
      <c r="C42" s="114"/>
      <c r="D42" s="115">
        <f>D43</f>
        <v>112587.5</v>
      </c>
      <c r="E42" s="115">
        <f>E43</f>
        <v>112989.7</v>
      </c>
    </row>
    <row r="43" spans="1:5" s="79" customFormat="1" ht="25.5">
      <c r="A43" s="156" t="s">
        <v>48</v>
      </c>
      <c r="B43" s="113" t="s">
        <v>268</v>
      </c>
      <c r="C43" s="114" t="s">
        <v>49</v>
      </c>
      <c r="D43" s="115">
        <v>112587.5</v>
      </c>
      <c r="E43" s="125">
        <v>112989.7</v>
      </c>
    </row>
    <row r="44" spans="1:5" s="79" customFormat="1" ht="178.5">
      <c r="A44" s="156" t="s">
        <v>270</v>
      </c>
      <c r="B44" s="113" t="s">
        <v>267</v>
      </c>
      <c r="C44" s="114"/>
      <c r="D44" s="115">
        <f>D45</f>
        <v>1529.2</v>
      </c>
      <c r="E44" s="115">
        <f>E45</f>
        <v>1529.2</v>
      </c>
    </row>
    <row r="45" spans="1:5" s="79" customFormat="1" ht="25.5">
      <c r="A45" s="156" t="s">
        <v>48</v>
      </c>
      <c r="B45" s="113" t="s">
        <v>267</v>
      </c>
      <c r="C45" s="114" t="s">
        <v>49</v>
      </c>
      <c r="D45" s="115">
        <v>1529.2</v>
      </c>
      <c r="E45" s="125">
        <v>1529.2</v>
      </c>
    </row>
    <row r="46" spans="1:5" s="79" customFormat="1" ht="153">
      <c r="A46" s="156" t="s">
        <v>273</v>
      </c>
      <c r="B46" s="113" t="s">
        <v>271</v>
      </c>
      <c r="C46" s="114"/>
      <c r="D46" s="115">
        <f>D47</f>
        <v>319633.5</v>
      </c>
      <c r="E46" s="115">
        <f>E47</f>
        <v>332456.3</v>
      </c>
    </row>
    <row r="47" spans="1:5" s="79" customFormat="1" ht="25.5">
      <c r="A47" s="156" t="s">
        <v>48</v>
      </c>
      <c r="B47" s="113" t="s">
        <v>271</v>
      </c>
      <c r="C47" s="114" t="s">
        <v>49</v>
      </c>
      <c r="D47" s="115">
        <v>319633.5</v>
      </c>
      <c r="E47" s="125">
        <v>332456.3</v>
      </c>
    </row>
    <row r="48" spans="1:5" s="79" customFormat="1" ht="153">
      <c r="A48" s="156" t="s">
        <v>274</v>
      </c>
      <c r="B48" s="113" t="s">
        <v>272</v>
      </c>
      <c r="C48" s="114"/>
      <c r="D48" s="115">
        <f>D49</f>
        <v>5367.4</v>
      </c>
      <c r="E48" s="115">
        <f>E49</f>
        <v>5367.4</v>
      </c>
    </row>
    <row r="49" spans="1:5" s="79" customFormat="1" ht="25.5">
      <c r="A49" s="159" t="s">
        <v>48</v>
      </c>
      <c r="B49" s="118" t="s">
        <v>272</v>
      </c>
      <c r="C49" s="120" t="s">
        <v>49</v>
      </c>
      <c r="D49" s="133">
        <v>5367.4</v>
      </c>
      <c r="E49" s="134">
        <v>5367.4</v>
      </c>
    </row>
    <row r="50" spans="1:5" s="99" customFormat="1" ht="38.25">
      <c r="A50" s="100" t="s">
        <v>585</v>
      </c>
      <c r="B50" s="110" t="s">
        <v>58</v>
      </c>
      <c r="C50" s="110"/>
      <c r="D50" s="357">
        <f>D51+D55</f>
        <v>57639</v>
      </c>
      <c r="E50" s="357">
        <f>E51+E55</f>
        <v>59700</v>
      </c>
    </row>
    <row r="51" spans="1:5" s="79" customFormat="1" ht="12.75">
      <c r="A51" s="78" t="s">
        <v>236</v>
      </c>
      <c r="B51" s="113" t="s">
        <v>30</v>
      </c>
      <c r="C51" s="113"/>
      <c r="D51" s="125">
        <f>D52+D53+D54</f>
        <v>9952</v>
      </c>
      <c r="E51" s="125">
        <f>E52+E53+E54</f>
        <v>9952</v>
      </c>
    </row>
    <row r="52" spans="1:5" s="79" customFormat="1" ht="51">
      <c r="A52" s="78" t="s">
        <v>24</v>
      </c>
      <c r="B52" s="113" t="s">
        <v>30</v>
      </c>
      <c r="C52" s="113" t="s">
        <v>25</v>
      </c>
      <c r="D52" s="125">
        <v>8724</v>
      </c>
      <c r="E52" s="125">
        <v>8724</v>
      </c>
    </row>
    <row r="53" spans="1:5" s="79" customFormat="1" ht="25.5">
      <c r="A53" s="78" t="s">
        <v>27</v>
      </c>
      <c r="B53" s="113" t="s">
        <v>30</v>
      </c>
      <c r="C53" s="113" t="s">
        <v>26</v>
      </c>
      <c r="D53" s="125">
        <v>1208</v>
      </c>
      <c r="E53" s="125">
        <v>1208</v>
      </c>
    </row>
    <row r="54" spans="1:5" s="79" customFormat="1" ht="12.75">
      <c r="A54" s="78" t="s">
        <v>28</v>
      </c>
      <c r="B54" s="113" t="s">
        <v>30</v>
      </c>
      <c r="C54" s="113" t="s">
        <v>29</v>
      </c>
      <c r="D54" s="125">
        <v>20</v>
      </c>
      <c r="E54" s="125">
        <v>20</v>
      </c>
    </row>
    <row r="55" spans="1:5" s="79" customFormat="1" ht="12.75">
      <c r="A55" s="78" t="s">
        <v>64</v>
      </c>
      <c r="B55" s="113" t="s">
        <v>63</v>
      </c>
      <c r="C55" s="113"/>
      <c r="D55" s="115">
        <f>D56</f>
        <v>47687</v>
      </c>
      <c r="E55" s="115">
        <f>E56</f>
        <v>49748</v>
      </c>
    </row>
    <row r="56" spans="1:5" s="79" customFormat="1" ht="12.75">
      <c r="A56" s="80" t="s">
        <v>754</v>
      </c>
      <c r="B56" s="118" t="s">
        <v>63</v>
      </c>
      <c r="C56" s="118" t="s">
        <v>66</v>
      </c>
      <c r="D56" s="133">
        <v>47687</v>
      </c>
      <c r="E56" s="133">
        <v>49748</v>
      </c>
    </row>
    <row r="57" spans="1:5" s="99" customFormat="1" ht="38.25">
      <c r="A57" s="102" t="s">
        <v>586</v>
      </c>
      <c r="B57" s="116" t="s">
        <v>93</v>
      </c>
      <c r="C57" s="119"/>
      <c r="D57" s="124">
        <f>D58</f>
        <v>9979</v>
      </c>
      <c r="E57" s="124">
        <f>E58</f>
        <v>10436</v>
      </c>
    </row>
    <row r="58" spans="1:5" s="79" customFormat="1" ht="12.75">
      <c r="A58" s="78" t="s">
        <v>92</v>
      </c>
      <c r="B58" s="113" t="s">
        <v>62</v>
      </c>
      <c r="C58" s="114"/>
      <c r="D58" s="115">
        <f>D59+D60</f>
        <v>9979</v>
      </c>
      <c r="E58" s="115">
        <f>E59+E60</f>
        <v>10436</v>
      </c>
    </row>
    <row r="59" spans="1:5" s="79" customFormat="1" ht="25.5">
      <c r="A59" s="78" t="s">
        <v>48</v>
      </c>
      <c r="B59" s="113" t="s">
        <v>62</v>
      </c>
      <c r="C59" s="114" t="s">
        <v>49</v>
      </c>
      <c r="D59" s="115">
        <v>9809</v>
      </c>
      <c r="E59" s="115">
        <v>10261</v>
      </c>
    </row>
    <row r="60" spans="1:5" s="79" customFormat="1" ht="25.5">
      <c r="A60" s="78" t="s">
        <v>414</v>
      </c>
      <c r="B60" s="113" t="s">
        <v>94</v>
      </c>
      <c r="C60" s="114"/>
      <c r="D60" s="115">
        <f>D61</f>
        <v>170</v>
      </c>
      <c r="E60" s="115">
        <f>E61</f>
        <v>175</v>
      </c>
    </row>
    <row r="61" spans="1:5" s="79" customFormat="1" ht="25.5">
      <c r="A61" s="80" t="s">
        <v>48</v>
      </c>
      <c r="B61" s="118" t="s">
        <v>94</v>
      </c>
      <c r="C61" s="120" t="s">
        <v>49</v>
      </c>
      <c r="D61" s="133">
        <v>170</v>
      </c>
      <c r="E61" s="133">
        <v>175</v>
      </c>
    </row>
    <row r="62" spans="1:5" s="99" customFormat="1" ht="38.25">
      <c r="A62" s="102" t="s">
        <v>587</v>
      </c>
      <c r="B62" s="116" t="s">
        <v>65</v>
      </c>
      <c r="C62" s="228"/>
      <c r="D62" s="117">
        <f>D67+D63+D65</f>
        <v>2640</v>
      </c>
      <c r="E62" s="117">
        <f>E67+E63+E65</f>
        <v>1715.2</v>
      </c>
    </row>
    <row r="63" spans="1:5" s="79" customFormat="1" ht="25.5">
      <c r="A63" s="78" t="s">
        <v>42</v>
      </c>
      <c r="B63" s="166" t="s">
        <v>41</v>
      </c>
      <c r="C63" s="224"/>
      <c r="D63" s="125">
        <f>D64</f>
        <v>1400</v>
      </c>
      <c r="E63" s="125">
        <f>E64</f>
        <v>445.2</v>
      </c>
    </row>
    <row r="64" spans="1:5" s="79" customFormat="1" ht="12.75">
      <c r="A64" s="81" t="s">
        <v>28</v>
      </c>
      <c r="B64" s="166" t="s">
        <v>41</v>
      </c>
      <c r="C64" s="224" t="s">
        <v>29</v>
      </c>
      <c r="D64" s="125">
        <v>1400</v>
      </c>
      <c r="E64" s="125">
        <v>445.2</v>
      </c>
    </row>
    <row r="65" spans="1:5" s="79" customFormat="1" ht="25.5">
      <c r="A65" s="78" t="s">
        <v>43</v>
      </c>
      <c r="B65" s="166" t="s">
        <v>44</v>
      </c>
      <c r="C65" s="224"/>
      <c r="D65" s="125">
        <f>D66</f>
        <v>760</v>
      </c>
      <c r="E65" s="125">
        <f>E66</f>
        <v>760</v>
      </c>
    </row>
    <row r="66" spans="1:5" s="79" customFormat="1" ht="25.5">
      <c r="A66" s="78" t="s">
        <v>27</v>
      </c>
      <c r="B66" s="166" t="s">
        <v>44</v>
      </c>
      <c r="C66" s="224" t="s">
        <v>26</v>
      </c>
      <c r="D66" s="125">
        <v>760</v>
      </c>
      <c r="E66" s="125">
        <v>760</v>
      </c>
    </row>
    <row r="67" spans="1:5" s="79" customFormat="1" ht="12.75">
      <c r="A67" s="78" t="s">
        <v>284</v>
      </c>
      <c r="B67" s="166" t="s">
        <v>732</v>
      </c>
      <c r="C67" s="224"/>
      <c r="D67" s="125">
        <f>D68</f>
        <v>480</v>
      </c>
      <c r="E67" s="125">
        <f>E68</f>
        <v>510</v>
      </c>
    </row>
    <row r="68" spans="1:5" s="79" customFormat="1" ht="25.5">
      <c r="A68" s="80" t="s">
        <v>48</v>
      </c>
      <c r="B68" s="172" t="s">
        <v>732</v>
      </c>
      <c r="C68" s="231" t="s">
        <v>49</v>
      </c>
      <c r="D68" s="134">
        <v>480</v>
      </c>
      <c r="E68" s="134">
        <v>510</v>
      </c>
    </row>
    <row r="69" spans="1:5" s="99" customFormat="1" ht="48" customHeight="1">
      <c r="A69" s="100" t="s">
        <v>588</v>
      </c>
      <c r="B69" s="116" t="s">
        <v>77</v>
      </c>
      <c r="C69" s="110"/>
      <c r="D69" s="112">
        <f>D73+D71+D77+D75+D79</f>
        <v>20746.7</v>
      </c>
      <c r="E69" s="112">
        <f>E73+E71+E77+E75+E79</f>
        <v>20746.7</v>
      </c>
    </row>
    <row r="70" spans="1:5" s="99" customFormat="1" ht="25.5">
      <c r="A70" s="81" t="s">
        <v>612</v>
      </c>
      <c r="B70" s="121" t="s">
        <v>613</v>
      </c>
      <c r="C70" s="121"/>
      <c r="D70" s="136">
        <f>D69</f>
        <v>20746.7</v>
      </c>
      <c r="E70" s="136">
        <f>E69</f>
        <v>20746.7</v>
      </c>
    </row>
    <row r="71" spans="1:5" s="79" customFormat="1" ht="51">
      <c r="A71" s="78" t="s">
        <v>199</v>
      </c>
      <c r="B71" s="113" t="s">
        <v>614</v>
      </c>
      <c r="C71" s="113"/>
      <c r="D71" s="125">
        <f>D72</f>
        <v>1813.7</v>
      </c>
      <c r="E71" s="125">
        <f>E72</f>
        <v>1813.7</v>
      </c>
    </row>
    <row r="72" spans="1:5" s="79" customFormat="1" ht="25.5">
      <c r="A72" s="78" t="s">
        <v>48</v>
      </c>
      <c r="B72" s="113" t="s">
        <v>614</v>
      </c>
      <c r="C72" s="113" t="s">
        <v>49</v>
      </c>
      <c r="D72" s="125">
        <v>1813.7</v>
      </c>
      <c r="E72" s="125">
        <v>1813.7</v>
      </c>
    </row>
    <row r="73" spans="1:5" s="79" customFormat="1" ht="25.5">
      <c r="A73" s="78" t="s">
        <v>432</v>
      </c>
      <c r="B73" s="113" t="s">
        <v>615</v>
      </c>
      <c r="C73" s="113"/>
      <c r="D73" s="115">
        <f>D74</f>
        <v>6943.5</v>
      </c>
      <c r="E73" s="115">
        <f>E74</f>
        <v>6943.5</v>
      </c>
    </row>
    <row r="74" spans="1:5" s="79" customFormat="1" ht="25.5">
      <c r="A74" s="78" t="s">
        <v>48</v>
      </c>
      <c r="B74" s="113" t="s">
        <v>615</v>
      </c>
      <c r="C74" s="113" t="s">
        <v>49</v>
      </c>
      <c r="D74" s="115">
        <v>6943.5</v>
      </c>
      <c r="E74" s="115">
        <v>6943.5</v>
      </c>
    </row>
    <row r="75" spans="1:5" s="77" customFormat="1" ht="12.75">
      <c r="A75" s="81" t="s">
        <v>502</v>
      </c>
      <c r="B75" s="178" t="s">
        <v>731</v>
      </c>
      <c r="C75" s="122"/>
      <c r="D75" s="135">
        <f>D76</f>
        <v>406</v>
      </c>
      <c r="E75" s="135">
        <f>E76</f>
        <v>406</v>
      </c>
    </row>
    <row r="76" spans="1:5" s="77" customFormat="1" ht="12.75">
      <c r="A76" s="78" t="s">
        <v>71</v>
      </c>
      <c r="B76" s="178" t="s">
        <v>731</v>
      </c>
      <c r="C76" s="121" t="s">
        <v>70</v>
      </c>
      <c r="D76" s="135">
        <v>406</v>
      </c>
      <c r="E76" s="135">
        <v>406</v>
      </c>
    </row>
    <row r="77" spans="1:5" s="79" customFormat="1" ht="38.25">
      <c r="A77" s="78" t="s">
        <v>293</v>
      </c>
      <c r="B77" s="113" t="s">
        <v>47</v>
      </c>
      <c r="C77" s="113"/>
      <c r="D77" s="115">
        <f>D78</f>
        <v>574</v>
      </c>
      <c r="E77" s="115">
        <f>E78</f>
        <v>574</v>
      </c>
    </row>
    <row r="78" spans="1:5" s="79" customFormat="1" ht="12.75">
      <c r="A78" s="78" t="s">
        <v>71</v>
      </c>
      <c r="B78" s="113" t="s">
        <v>47</v>
      </c>
      <c r="C78" s="113" t="s">
        <v>70</v>
      </c>
      <c r="D78" s="115">
        <v>574</v>
      </c>
      <c r="E78" s="115">
        <v>574</v>
      </c>
    </row>
    <row r="79" spans="1:5" s="79" customFormat="1" ht="38.25">
      <c r="A79" s="78" t="s">
        <v>76</v>
      </c>
      <c r="B79" s="113" t="s">
        <v>616</v>
      </c>
      <c r="C79" s="123"/>
      <c r="D79" s="115">
        <f>D80</f>
        <v>11009.5</v>
      </c>
      <c r="E79" s="115">
        <f>E80</f>
        <v>11009.5</v>
      </c>
    </row>
    <row r="80" spans="1:5" s="79" customFormat="1" ht="25.5">
      <c r="A80" s="78" t="s">
        <v>48</v>
      </c>
      <c r="B80" s="118" t="s">
        <v>616</v>
      </c>
      <c r="C80" s="113" t="s">
        <v>49</v>
      </c>
      <c r="D80" s="115">
        <v>11009.5</v>
      </c>
      <c r="E80" s="115">
        <v>11009.5</v>
      </c>
    </row>
    <row r="81" spans="1:5" s="99" customFormat="1" ht="38.25">
      <c r="A81" s="102" t="s">
        <v>589</v>
      </c>
      <c r="B81" s="116" t="s">
        <v>60</v>
      </c>
      <c r="C81" s="116"/>
      <c r="D81" s="117">
        <f>D90+D93+D84+D88+D95+D97+D99+D82+D86</f>
        <v>48388.3</v>
      </c>
      <c r="E81" s="117">
        <f>E90+E93+E84+E88+E95+E97+E99+E82+E86</f>
        <v>48529.899999999994</v>
      </c>
    </row>
    <row r="82" spans="1:5" s="79" customFormat="1" ht="25.5">
      <c r="A82" s="78" t="s">
        <v>729</v>
      </c>
      <c r="B82" s="113" t="s">
        <v>40</v>
      </c>
      <c r="C82" s="114"/>
      <c r="D82" s="115">
        <f>D83</f>
        <v>2633.4</v>
      </c>
      <c r="E82" s="115">
        <f>E83</f>
        <v>2633.4</v>
      </c>
    </row>
    <row r="83" spans="1:5" s="79" customFormat="1" ht="25.5">
      <c r="A83" s="78" t="s">
        <v>48</v>
      </c>
      <c r="B83" s="113" t="s">
        <v>40</v>
      </c>
      <c r="C83" s="114" t="s">
        <v>49</v>
      </c>
      <c r="D83" s="115">
        <v>2633.4</v>
      </c>
      <c r="E83" s="115">
        <v>2633.4</v>
      </c>
    </row>
    <row r="84" spans="1:5" s="79" customFormat="1" ht="51">
      <c r="A84" s="78" t="s">
        <v>82</v>
      </c>
      <c r="B84" s="113" t="s">
        <v>81</v>
      </c>
      <c r="C84" s="113"/>
      <c r="D84" s="115">
        <f>D85</f>
        <v>2367.4</v>
      </c>
      <c r="E84" s="115">
        <f>E85</f>
        <v>2485.7</v>
      </c>
    </row>
    <row r="85" spans="1:5" s="79" customFormat="1" ht="12.75">
      <c r="A85" s="78" t="s">
        <v>71</v>
      </c>
      <c r="B85" s="113" t="s">
        <v>81</v>
      </c>
      <c r="C85" s="113" t="s">
        <v>98</v>
      </c>
      <c r="D85" s="115">
        <v>2367.4</v>
      </c>
      <c r="E85" s="115">
        <v>2485.7</v>
      </c>
    </row>
    <row r="86" spans="1:5" s="79" customFormat="1" ht="51">
      <c r="A86" s="78" t="s">
        <v>266</v>
      </c>
      <c r="B86" s="113" t="s">
        <v>265</v>
      </c>
      <c r="C86" s="113"/>
      <c r="D86" s="115">
        <f>D87</f>
        <v>8713.3</v>
      </c>
      <c r="E86" s="115">
        <f>E87</f>
        <v>8713.3</v>
      </c>
    </row>
    <row r="87" spans="1:5" s="79" customFormat="1" ht="12.75">
      <c r="A87" s="78" t="s">
        <v>71</v>
      </c>
      <c r="B87" s="113" t="s">
        <v>265</v>
      </c>
      <c r="C87" s="113" t="s">
        <v>98</v>
      </c>
      <c r="D87" s="115">
        <v>8713.3</v>
      </c>
      <c r="E87" s="115">
        <v>8713.3</v>
      </c>
    </row>
    <row r="88" spans="1:5" s="79" customFormat="1" ht="38.25">
      <c r="A88" s="78" t="s">
        <v>80</v>
      </c>
      <c r="B88" s="113" t="s">
        <v>79</v>
      </c>
      <c r="C88" s="113"/>
      <c r="D88" s="115">
        <f>D89</f>
        <v>480.2</v>
      </c>
      <c r="E88" s="115">
        <f>E89</f>
        <v>503.5</v>
      </c>
    </row>
    <row r="89" spans="1:5" s="79" customFormat="1" ht="12.75">
      <c r="A89" s="78" t="s">
        <v>71</v>
      </c>
      <c r="B89" s="113" t="s">
        <v>79</v>
      </c>
      <c r="C89" s="113" t="s">
        <v>70</v>
      </c>
      <c r="D89" s="115">
        <v>480.2</v>
      </c>
      <c r="E89" s="115">
        <v>503.5</v>
      </c>
    </row>
    <row r="90" spans="1:5" s="79" customFormat="1" ht="25.5">
      <c r="A90" s="78" t="s">
        <v>33</v>
      </c>
      <c r="B90" s="113" t="s">
        <v>34</v>
      </c>
      <c r="C90" s="113"/>
      <c r="D90" s="125">
        <f>D91+D92</f>
        <v>3930.2</v>
      </c>
      <c r="E90" s="125">
        <f>E91+E92</f>
        <v>3930.2</v>
      </c>
    </row>
    <row r="91" spans="1:5" s="79" customFormat="1" ht="51">
      <c r="A91" s="78" t="s">
        <v>24</v>
      </c>
      <c r="B91" s="113" t="s">
        <v>34</v>
      </c>
      <c r="C91" s="113" t="s">
        <v>25</v>
      </c>
      <c r="D91" s="125">
        <v>2636</v>
      </c>
      <c r="E91" s="125">
        <v>2636</v>
      </c>
    </row>
    <row r="92" spans="1:5" s="79" customFormat="1" ht="25.5">
      <c r="A92" s="78" t="s">
        <v>27</v>
      </c>
      <c r="B92" s="113" t="s">
        <v>34</v>
      </c>
      <c r="C92" s="113" t="s">
        <v>26</v>
      </c>
      <c r="D92" s="125">
        <v>1294.2</v>
      </c>
      <c r="E92" s="125">
        <v>1294.2</v>
      </c>
    </row>
    <row r="93" spans="1:5" s="79" customFormat="1" ht="63.75">
      <c r="A93" s="78" t="s">
        <v>61</v>
      </c>
      <c r="B93" s="113" t="s">
        <v>95</v>
      </c>
      <c r="C93" s="114"/>
      <c r="D93" s="115">
        <f>D94</f>
        <v>816</v>
      </c>
      <c r="E93" s="115">
        <f>E94</f>
        <v>816</v>
      </c>
    </row>
    <row r="94" spans="1:5" s="79" customFormat="1" ht="12.75">
      <c r="A94" s="78" t="s">
        <v>71</v>
      </c>
      <c r="B94" s="113" t="s">
        <v>95</v>
      </c>
      <c r="C94" s="114" t="s">
        <v>70</v>
      </c>
      <c r="D94" s="115">
        <v>816</v>
      </c>
      <c r="E94" s="115">
        <v>816</v>
      </c>
    </row>
    <row r="95" spans="1:5" s="79" customFormat="1" ht="12.75">
      <c r="A95" s="78" t="s">
        <v>315</v>
      </c>
      <c r="B95" s="113" t="s">
        <v>74</v>
      </c>
      <c r="C95" s="123"/>
      <c r="D95" s="115">
        <f>D96</f>
        <v>5940</v>
      </c>
      <c r="E95" s="115">
        <f>E96</f>
        <v>5940</v>
      </c>
    </row>
    <row r="96" spans="1:5" s="79" customFormat="1" ht="12.75">
      <c r="A96" s="78" t="s">
        <v>71</v>
      </c>
      <c r="B96" s="113" t="s">
        <v>74</v>
      </c>
      <c r="C96" s="113" t="s">
        <v>70</v>
      </c>
      <c r="D96" s="115">
        <v>5940</v>
      </c>
      <c r="E96" s="115">
        <v>5940</v>
      </c>
    </row>
    <row r="97" spans="1:5" s="79" customFormat="1" ht="12.75">
      <c r="A97" s="78" t="s">
        <v>316</v>
      </c>
      <c r="B97" s="113" t="s">
        <v>73</v>
      </c>
      <c r="C97" s="113"/>
      <c r="D97" s="115">
        <f>D98</f>
        <v>10051</v>
      </c>
      <c r="E97" s="115">
        <f>E98</f>
        <v>10051</v>
      </c>
    </row>
    <row r="98" spans="1:5" s="79" customFormat="1" ht="12.75">
      <c r="A98" s="78" t="s">
        <v>71</v>
      </c>
      <c r="B98" s="113" t="s">
        <v>73</v>
      </c>
      <c r="C98" s="113" t="s">
        <v>70</v>
      </c>
      <c r="D98" s="115">
        <v>10051</v>
      </c>
      <c r="E98" s="115">
        <v>10051</v>
      </c>
    </row>
    <row r="99" spans="1:5" s="79" customFormat="1" ht="12.75">
      <c r="A99" s="78" t="s">
        <v>317</v>
      </c>
      <c r="B99" s="113" t="s">
        <v>72</v>
      </c>
      <c r="C99" s="113"/>
      <c r="D99" s="115">
        <f>D100</f>
        <v>13456.8</v>
      </c>
      <c r="E99" s="115">
        <f>E100</f>
        <v>13456.8</v>
      </c>
    </row>
    <row r="100" spans="1:5" s="79" customFormat="1" ht="12.75">
      <c r="A100" s="80" t="s">
        <v>71</v>
      </c>
      <c r="B100" s="118" t="s">
        <v>72</v>
      </c>
      <c r="C100" s="118" t="s">
        <v>70</v>
      </c>
      <c r="D100" s="133">
        <v>13456.8</v>
      </c>
      <c r="E100" s="133">
        <v>13456.8</v>
      </c>
    </row>
    <row r="101" spans="1:5" s="99" customFormat="1" ht="38.25">
      <c r="A101" s="102" t="s">
        <v>590</v>
      </c>
      <c r="B101" s="116" t="s">
        <v>560</v>
      </c>
      <c r="C101" s="116"/>
      <c r="D101" s="124">
        <f>D102</f>
        <v>1000</v>
      </c>
      <c r="E101" s="124">
        <f>E102</f>
        <v>0</v>
      </c>
    </row>
    <row r="102" spans="1:5" s="79" customFormat="1" ht="38.25">
      <c r="A102" s="78" t="s">
        <v>51</v>
      </c>
      <c r="B102" s="166" t="s">
        <v>728</v>
      </c>
      <c r="C102" s="113"/>
      <c r="D102" s="115">
        <f>D103</f>
        <v>1000</v>
      </c>
      <c r="E102" s="115">
        <f>E103</f>
        <v>0</v>
      </c>
    </row>
    <row r="103" spans="1:5" s="79" customFormat="1" ht="12.75">
      <c r="A103" s="103" t="s">
        <v>28</v>
      </c>
      <c r="B103" s="172" t="s">
        <v>728</v>
      </c>
      <c r="C103" s="118" t="s">
        <v>29</v>
      </c>
      <c r="D103" s="133">
        <v>1000</v>
      </c>
      <c r="E103" s="133">
        <v>0</v>
      </c>
    </row>
    <row r="104" spans="1:5" s="99" customFormat="1" ht="51">
      <c r="A104" s="102" t="s">
        <v>591</v>
      </c>
      <c r="B104" s="116" t="s">
        <v>103</v>
      </c>
      <c r="C104" s="119"/>
      <c r="D104" s="124">
        <f>D109+D111+D105+D113</f>
        <v>11103.5</v>
      </c>
      <c r="E104" s="124">
        <f>E109+E111+E105+E113</f>
        <v>10661</v>
      </c>
    </row>
    <row r="105" spans="1:5" s="99" customFormat="1" ht="12.75">
      <c r="A105" s="78" t="s">
        <v>236</v>
      </c>
      <c r="B105" s="166" t="s">
        <v>582</v>
      </c>
      <c r="C105" s="171"/>
      <c r="D105" s="135">
        <f>D106+D107+D108</f>
        <v>7418</v>
      </c>
      <c r="E105" s="136">
        <f>E106+E107+E108</f>
        <v>7438</v>
      </c>
    </row>
    <row r="106" spans="1:5" s="99" customFormat="1" ht="51">
      <c r="A106" s="78" t="s">
        <v>24</v>
      </c>
      <c r="B106" s="166" t="s">
        <v>582</v>
      </c>
      <c r="C106" s="171" t="s">
        <v>25</v>
      </c>
      <c r="D106" s="115">
        <v>5419</v>
      </c>
      <c r="E106" s="125">
        <v>5419</v>
      </c>
    </row>
    <row r="107" spans="1:5" s="99" customFormat="1" ht="25.5">
      <c r="A107" s="78" t="s">
        <v>27</v>
      </c>
      <c r="B107" s="166" t="s">
        <v>582</v>
      </c>
      <c r="C107" s="171" t="s">
        <v>26</v>
      </c>
      <c r="D107" s="115">
        <v>1910</v>
      </c>
      <c r="E107" s="125">
        <v>1930</v>
      </c>
    </row>
    <row r="108" spans="1:5" s="99" customFormat="1" ht="12.75">
      <c r="A108" s="78" t="s">
        <v>28</v>
      </c>
      <c r="B108" s="166" t="s">
        <v>582</v>
      </c>
      <c r="C108" s="171" t="s">
        <v>29</v>
      </c>
      <c r="D108" s="115">
        <v>89</v>
      </c>
      <c r="E108" s="125">
        <v>89</v>
      </c>
    </row>
    <row r="109" spans="1:5" s="98" customFormat="1" ht="25.5">
      <c r="A109" s="78" t="s">
        <v>38</v>
      </c>
      <c r="B109" s="113" t="s">
        <v>39</v>
      </c>
      <c r="C109" s="114"/>
      <c r="D109" s="115">
        <f>D110</f>
        <v>2374</v>
      </c>
      <c r="E109" s="125">
        <f>E110</f>
        <v>2476</v>
      </c>
    </row>
    <row r="110" spans="1:5" s="98" customFormat="1" ht="25.5">
      <c r="A110" s="78" t="s">
        <v>48</v>
      </c>
      <c r="B110" s="113" t="s">
        <v>39</v>
      </c>
      <c r="C110" s="114" t="s">
        <v>49</v>
      </c>
      <c r="D110" s="115">
        <v>2374</v>
      </c>
      <c r="E110" s="125">
        <v>2476</v>
      </c>
    </row>
    <row r="111" spans="1:5" s="98" customFormat="1" ht="38.25">
      <c r="A111" s="78" t="s">
        <v>102</v>
      </c>
      <c r="B111" s="113" t="s">
        <v>101</v>
      </c>
      <c r="C111" s="114"/>
      <c r="D111" s="115">
        <f>D112</f>
        <v>711.5</v>
      </c>
      <c r="E111" s="125">
        <f>E112</f>
        <v>747</v>
      </c>
    </row>
    <row r="112" spans="1:5" s="98" customFormat="1" ht="25.5">
      <c r="A112" s="78" t="s">
        <v>27</v>
      </c>
      <c r="B112" s="113" t="s">
        <v>101</v>
      </c>
      <c r="C112" s="114" t="s">
        <v>26</v>
      </c>
      <c r="D112" s="115">
        <v>711.5</v>
      </c>
      <c r="E112" s="125">
        <v>747</v>
      </c>
    </row>
    <row r="113" spans="1:5" s="98" customFormat="1" ht="12.75">
      <c r="A113" s="81" t="s">
        <v>466</v>
      </c>
      <c r="B113" s="121" t="s">
        <v>636</v>
      </c>
      <c r="C113" s="126"/>
      <c r="D113" s="135">
        <f>D114</f>
        <v>600</v>
      </c>
      <c r="E113" s="136">
        <f>E114</f>
        <v>0</v>
      </c>
    </row>
    <row r="114" spans="1:5" s="98" customFormat="1" ht="25.5">
      <c r="A114" s="80" t="s">
        <v>27</v>
      </c>
      <c r="B114" s="332" t="s">
        <v>636</v>
      </c>
      <c r="C114" s="331" t="s">
        <v>26</v>
      </c>
      <c r="D114" s="215">
        <v>600</v>
      </c>
      <c r="E114" s="278">
        <v>0</v>
      </c>
    </row>
    <row r="115" spans="1:5" s="99" customFormat="1" ht="38.25">
      <c r="A115" s="102" t="s">
        <v>592</v>
      </c>
      <c r="B115" s="116" t="s">
        <v>431</v>
      </c>
      <c r="C115" s="116"/>
      <c r="D115" s="124">
        <f>D118+D120+D116</f>
        <v>37613</v>
      </c>
      <c r="E115" s="124">
        <f>E118+E120+E116</f>
        <v>39489</v>
      </c>
    </row>
    <row r="116" spans="1:5" s="99" customFormat="1" ht="12.75">
      <c r="A116" s="78" t="s">
        <v>193</v>
      </c>
      <c r="B116" s="113" t="s">
        <v>109</v>
      </c>
      <c r="C116" s="114"/>
      <c r="D116" s="115">
        <f>D117</f>
        <v>21618</v>
      </c>
      <c r="E116" s="115">
        <f>E117</f>
        <v>22659</v>
      </c>
    </row>
    <row r="117" spans="1:5" s="99" customFormat="1" ht="25.5">
      <c r="A117" s="78" t="s">
        <v>48</v>
      </c>
      <c r="B117" s="113" t="s">
        <v>109</v>
      </c>
      <c r="C117" s="114" t="s">
        <v>49</v>
      </c>
      <c r="D117" s="115">
        <v>21618</v>
      </c>
      <c r="E117" s="115">
        <v>22659</v>
      </c>
    </row>
    <row r="118" spans="1:5" s="79" customFormat="1" ht="12.75">
      <c r="A118" s="78" t="s">
        <v>194</v>
      </c>
      <c r="B118" s="113" t="s">
        <v>86</v>
      </c>
      <c r="C118" s="113"/>
      <c r="D118" s="115">
        <f>D119</f>
        <v>13555</v>
      </c>
      <c r="E118" s="115">
        <f>E119</f>
        <v>14304</v>
      </c>
    </row>
    <row r="119" spans="1:5" s="79" customFormat="1" ht="25.5">
      <c r="A119" s="78" t="s">
        <v>48</v>
      </c>
      <c r="B119" s="113" t="s">
        <v>86</v>
      </c>
      <c r="C119" s="113" t="s">
        <v>49</v>
      </c>
      <c r="D119" s="115">
        <v>13555</v>
      </c>
      <c r="E119" s="115">
        <v>14304</v>
      </c>
    </row>
    <row r="120" spans="1:5" s="79" customFormat="1" ht="51">
      <c r="A120" s="78" t="s">
        <v>412</v>
      </c>
      <c r="B120" s="113" t="s">
        <v>85</v>
      </c>
      <c r="C120" s="113"/>
      <c r="D120" s="115">
        <f>D121+D122+D123</f>
        <v>2440</v>
      </c>
      <c r="E120" s="115">
        <f>E121+E122+E123</f>
        <v>2526</v>
      </c>
    </row>
    <row r="121" spans="1:5" s="79" customFormat="1" ht="51">
      <c r="A121" s="78" t="s">
        <v>24</v>
      </c>
      <c r="B121" s="113" t="s">
        <v>85</v>
      </c>
      <c r="C121" s="113" t="s">
        <v>25</v>
      </c>
      <c r="D121" s="115">
        <v>1731</v>
      </c>
      <c r="E121" s="115">
        <v>1817</v>
      </c>
    </row>
    <row r="122" spans="1:6" s="79" customFormat="1" ht="25.5">
      <c r="A122" s="156" t="s">
        <v>27</v>
      </c>
      <c r="B122" s="113" t="s">
        <v>85</v>
      </c>
      <c r="C122" s="113" t="s">
        <v>26</v>
      </c>
      <c r="D122" s="115">
        <v>708</v>
      </c>
      <c r="E122" s="115">
        <v>708</v>
      </c>
      <c r="F122" s="78"/>
    </row>
    <row r="123" spans="1:5" s="79" customFormat="1" ht="12.75">
      <c r="A123" s="159" t="s">
        <v>28</v>
      </c>
      <c r="B123" s="113" t="s">
        <v>85</v>
      </c>
      <c r="C123" s="113" t="s">
        <v>29</v>
      </c>
      <c r="D123" s="115">
        <v>1</v>
      </c>
      <c r="E123" s="115">
        <v>1</v>
      </c>
    </row>
    <row r="124" spans="1:5" s="99" customFormat="1" ht="48" customHeight="1">
      <c r="A124" s="102" t="s">
        <v>593</v>
      </c>
      <c r="B124" s="116" t="s">
        <v>67</v>
      </c>
      <c r="C124" s="116"/>
      <c r="D124" s="124">
        <f>D125+D127</f>
        <v>17401</v>
      </c>
      <c r="E124" s="124">
        <f>E125+E127</f>
        <v>18139</v>
      </c>
    </row>
    <row r="125" spans="1:5" s="79" customFormat="1" ht="22.5" customHeight="1">
      <c r="A125" s="78" t="s">
        <v>478</v>
      </c>
      <c r="B125" s="113" t="s">
        <v>68</v>
      </c>
      <c r="C125" s="113"/>
      <c r="D125" s="115">
        <f>D126</f>
        <v>15234</v>
      </c>
      <c r="E125" s="115">
        <f>E126</f>
        <v>15972</v>
      </c>
    </row>
    <row r="126" spans="1:5" s="79" customFormat="1" ht="38.25" customHeight="1">
      <c r="A126" s="78" t="s">
        <v>48</v>
      </c>
      <c r="B126" s="113" t="s">
        <v>68</v>
      </c>
      <c r="C126" s="113" t="s">
        <v>49</v>
      </c>
      <c r="D126" s="115">
        <v>15234</v>
      </c>
      <c r="E126" s="115">
        <v>15972</v>
      </c>
    </row>
    <row r="127" spans="1:5" s="79" customFormat="1" ht="24.75" customHeight="1">
      <c r="A127" s="78" t="s">
        <v>200</v>
      </c>
      <c r="B127" s="113" t="s">
        <v>69</v>
      </c>
      <c r="C127" s="113"/>
      <c r="D127" s="115">
        <f>D128+D129</f>
        <v>2167</v>
      </c>
      <c r="E127" s="115">
        <f>E128+E129</f>
        <v>2167</v>
      </c>
    </row>
    <row r="128" spans="1:5" s="79" customFormat="1" ht="63" customHeight="1">
      <c r="A128" s="78" t="s">
        <v>24</v>
      </c>
      <c r="B128" s="113" t="s">
        <v>69</v>
      </c>
      <c r="C128" s="113" t="s">
        <v>25</v>
      </c>
      <c r="D128" s="115">
        <v>3</v>
      </c>
      <c r="E128" s="115">
        <v>3</v>
      </c>
    </row>
    <row r="129" spans="1:5" s="79" customFormat="1" ht="35.25" customHeight="1">
      <c r="A129" s="80" t="s">
        <v>27</v>
      </c>
      <c r="B129" s="118" t="s">
        <v>69</v>
      </c>
      <c r="C129" s="118" t="s">
        <v>26</v>
      </c>
      <c r="D129" s="133">
        <v>2164</v>
      </c>
      <c r="E129" s="133">
        <v>2164</v>
      </c>
    </row>
    <row r="130" spans="1:5" s="99" customFormat="1" ht="38.25">
      <c r="A130" s="157" t="s">
        <v>594</v>
      </c>
      <c r="B130" s="116" t="s">
        <v>59</v>
      </c>
      <c r="C130" s="119"/>
      <c r="D130" s="124">
        <f>D132+D136+D138</f>
        <v>2845</v>
      </c>
      <c r="E130" s="124">
        <f>E132+E136+E138</f>
        <v>2933</v>
      </c>
    </row>
    <row r="131" spans="1:5" s="99" customFormat="1" ht="37.5" customHeight="1">
      <c r="A131" s="158" t="s">
        <v>595</v>
      </c>
      <c r="B131" s="121" t="s">
        <v>596</v>
      </c>
      <c r="C131" s="126"/>
      <c r="D131" s="135">
        <f>D130</f>
        <v>2845</v>
      </c>
      <c r="E131" s="136">
        <f>E130</f>
        <v>2933</v>
      </c>
    </row>
    <row r="132" spans="1:5" s="79" customFormat="1" ht="22.5" customHeight="1">
      <c r="A132" s="78" t="s">
        <v>481</v>
      </c>
      <c r="B132" s="113" t="s">
        <v>597</v>
      </c>
      <c r="C132" s="114"/>
      <c r="D132" s="115">
        <f>D133+D134+D135</f>
        <v>1873</v>
      </c>
      <c r="E132" s="125">
        <f>E133+E134+E135</f>
        <v>1961</v>
      </c>
    </row>
    <row r="133" spans="1:5" s="79" customFormat="1" ht="62.25" customHeight="1">
      <c r="A133" s="78" t="s">
        <v>24</v>
      </c>
      <c r="B133" s="113" t="s">
        <v>597</v>
      </c>
      <c r="C133" s="114" t="s">
        <v>25</v>
      </c>
      <c r="D133" s="115">
        <v>1604</v>
      </c>
      <c r="E133" s="125">
        <v>1685</v>
      </c>
    </row>
    <row r="134" spans="1:5" s="79" customFormat="1" ht="37.5" customHeight="1">
      <c r="A134" s="78" t="s">
        <v>27</v>
      </c>
      <c r="B134" s="113" t="s">
        <v>597</v>
      </c>
      <c r="C134" s="114" t="s">
        <v>26</v>
      </c>
      <c r="D134" s="115">
        <v>260</v>
      </c>
      <c r="E134" s="125">
        <v>267</v>
      </c>
    </row>
    <row r="135" spans="1:5" s="79" customFormat="1" ht="23.25" customHeight="1">
      <c r="A135" s="78" t="s">
        <v>28</v>
      </c>
      <c r="B135" s="113" t="s">
        <v>597</v>
      </c>
      <c r="C135" s="114" t="s">
        <v>29</v>
      </c>
      <c r="D135" s="115">
        <v>9</v>
      </c>
      <c r="E135" s="125">
        <v>9</v>
      </c>
    </row>
    <row r="136" spans="1:5" s="79" customFormat="1" ht="25.5" customHeight="1">
      <c r="A136" s="78" t="s">
        <v>515</v>
      </c>
      <c r="B136" s="113" t="s">
        <v>598</v>
      </c>
      <c r="C136" s="114"/>
      <c r="D136" s="115">
        <f>D137</f>
        <v>500</v>
      </c>
      <c r="E136" s="125">
        <f>E137</f>
        <v>500</v>
      </c>
    </row>
    <row r="137" spans="1:5" s="79" customFormat="1" ht="24" customHeight="1">
      <c r="A137" s="78" t="s">
        <v>28</v>
      </c>
      <c r="B137" s="113" t="s">
        <v>598</v>
      </c>
      <c r="C137" s="114" t="s">
        <v>29</v>
      </c>
      <c r="D137" s="115">
        <v>500</v>
      </c>
      <c r="E137" s="125">
        <v>500</v>
      </c>
    </row>
    <row r="138" spans="1:5" s="79" customFormat="1" ht="37.5" customHeight="1">
      <c r="A138" s="78" t="s">
        <v>633</v>
      </c>
      <c r="B138" s="113" t="s">
        <v>634</v>
      </c>
      <c r="C138" s="171"/>
      <c r="D138" s="180">
        <f>D139</f>
        <v>472</v>
      </c>
      <c r="E138" s="169">
        <f>E139</f>
        <v>472</v>
      </c>
    </row>
    <row r="139" spans="1:5" s="79" customFormat="1" ht="24.75" customHeight="1">
      <c r="A139" s="78" t="s">
        <v>481</v>
      </c>
      <c r="B139" s="113" t="s">
        <v>635</v>
      </c>
      <c r="C139" s="171"/>
      <c r="D139" s="180">
        <f>D140</f>
        <v>472</v>
      </c>
      <c r="E139" s="169">
        <f>E140</f>
        <v>472</v>
      </c>
    </row>
    <row r="140" spans="1:5" s="79" customFormat="1" ht="37.5" customHeight="1">
      <c r="A140" s="80" t="s">
        <v>27</v>
      </c>
      <c r="B140" s="118" t="s">
        <v>635</v>
      </c>
      <c r="C140" s="173" t="s">
        <v>26</v>
      </c>
      <c r="D140" s="190">
        <v>472</v>
      </c>
      <c r="E140" s="174">
        <v>472</v>
      </c>
    </row>
    <row r="141" spans="1:5" s="79" customFormat="1" ht="52.5" customHeight="1">
      <c r="A141" s="157" t="s">
        <v>604</v>
      </c>
      <c r="B141" s="229" t="s">
        <v>100</v>
      </c>
      <c r="C141" s="116"/>
      <c r="D141" s="112">
        <f>D142+D146+D148+D150+D152</f>
        <v>43863.700000000004</v>
      </c>
      <c r="E141" s="112">
        <f>E142+E146+E148+E150+E152</f>
        <v>43943.600000000006</v>
      </c>
    </row>
    <row r="142" spans="1:5" s="79" customFormat="1" ht="23.25" customHeight="1">
      <c r="A142" s="78" t="s">
        <v>236</v>
      </c>
      <c r="B142" s="138" t="s">
        <v>605</v>
      </c>
      <c r="C142" s="113"/>
      <c r="D142" s="115">
        <f>D143+D144+D145</f>
        <v>39744</v>
      </c>
      <c r="E142" s="125">
        <f>E143+E144+E145</f>
        <v>39824</v>
      </c>
    </row>
    <row r="143" spans="1:5" s="79" customFormat="1" ht="66" customHeight="1">
      <c r="A143" s="78" t="s">
        <v>24</v>
      </c>
      <c r="B143" s="138" t="s">
        <v>605</v>
      </c>
      <c r="C143" s="113" t="s">
        <v>25</v>
      </c>
      <c r="D143" s="115">
        <v>27622</v>
      </c>
      <c r="E143" s="125">
        <v>27622</v>
      </c>
    </row>
    <row r="144" spans="1:5" s="79" customFormat="1" ht="37.5" customHeight="1">
      <c r="A144" s="78" t="s">
        <v>27</v>
      </c>
      <c r="B144" s="138" t="s">
        <v>605</v>
      </c>
      <c r="C144" s="113" t="s">
        <v>26</v>
      </c>
      <c r="D144" s="115">
        <v>11783</v>
      </c>
      <c r="E144" s="125">
        <v>11863</v>
      </c>
    </row>
    <row r="145" spans="1:5" s="79" customFormat="1" ht="26.25" customHeight="1">
      <c r="A145" s="78" t="s">
        <v>28</v>
      </c>
      <c r="B145" s="138" t="s">
        <v>605</v>
      </c>
      <c r="C145" s="113" t="s">
        <v>29</v>
      </c>
      <c r="D145" s="115">
        <v>339</v>
      </c>
      <c r="E145" s="125">
        <v>339</v>
      </c>
    </row>
    <row r="146" spans="1:5" s="79" customFormat="1" ht="40.5" customHeight="1">
      <c r="A146" s="78" t="s">
        <v>262</v>
      </c>
      <c r="B146" s="138" t="s">
        <v>606</v>
      </c>
      <c r="C146" s="113"/>
      <c r="D146" s="115">
        <f>D147</f>
        <v>1679</v>
      </c>
      <c r="E146" s="125">
        <f>E147</f>
        <v>1679</v>
      </c>
    </row>
    <row r="147" spans="1:5" s="79" customFormat="1" ht="63" customHeight="1">
      <c r="A147" s="78" t="s">
        <v>24</v>
      </c>
      <c r="B147" s="138" t="s">
        <v>606</v>
      </c>
      <c r="C147" s="113" t="s">
        <v>25</v>
      </c>
      <c r="D147" s="115">
        <v>1679</v>
      </c>
      <c r="E147" s="125">
        <v>1679</v>
      </c>
    </row>
    <row r="148" spans="1:5" s="79" customFormat="1" ht="52.5" customHeight="1">
      <c r="A148" s="78" t="s">
        <v>37</v>
      </c>
      <c r="B148" s="138" t="s">
        <v>607</v>
      </c>
      <c r="C148" s="113"/>
      <c r="D148" s="115">
        <f>D149</f>
        <v>1450.4</v>
      </c>
      <c r="E148" s="125">
        <f>E149</f>
        <v>1450.3</v>
      </c>
    </row>
    <row r="149" spans="1:5" s="79" customFormat="1" ht="24.75" customHeight="1">
      <c r="A149" s="78" t="s">
        <v>754</v>
      </c>
      <c r="B149" s="138" t="s">
        <v>607</v>
      </c>
      <c r="C149" s="113" t="s">
        <v>66</v>
      </c>
      <c r="D149" s="115">
        <v>1450.4</v>
      </c>
      <c r="E149" s="125">
        <v>1450.3</v>
      </c>
    </row>
    <row r="150" spans="1:5" s="79" customFormat="1" ht="36.75" customHeight="1">
      <c r="A150" s="78" t="s">
        <v>35</v>
      </c>
      <c r="B150" s="138" t="s">
        <v>608</v>
      </c>
      <c r="C150" s="113"/>
      <c r="D150" s="115">
        <f>D151</f>
        <v>760.9</v>
      </c>
      <c r="E150" s="125">
        <f>E151</f>
        <v>760.9</v>
      </c>
    </row>
    <row r="151" spans="1:5" s="79" customFormat="1" ht="65.25" customHeight="1">
      <c r="A151" s="78" t="s">
        <v>24</v>
      </c>
      <c r="B151" s="138" t="s">
        <v>608</v>
      </c>
      <c r="C151" s="113" t="s">
        <v>25</v>
      </c>
      <c r="D151" s="115">
        <v>760.9</v>
      </c>
      <c r="E151" s="125">
        <v>760.9</v>
      </c>
    </row>
    <row r="152" spans="1:5" s="79" customFormat="1" ht="38.25" customHeight="1">
      <c r="A152" s="78" t="s">
        <v>36</v>
      </c>
      <c r="B152" s="138" t="s">
        <v>609</v>
      </c>
      <c r="C152" s="113"/>
      <c r="D152" s="115">
        <f>D153+D154</f>
        <v>229.4</v>
      </c>
      <c r="E152" s="115">
        <f>E153+E154</f>
        <v>229.4</v>
      </c>
    </row>
    <row r="153" spans="1:5" s="79" customFormat="1" ht="63" customHeight="1">
      <c r="A153" s="78" t="s">
        <v>24</v>
      </c>
      <c r="B153" s="138" t="s">
        <v>609</v>
      </c>
      <c r="C153" s="113" t="s">
        <v>25</v>
      </c>
      <c r="D153" s="115">
        <v>122</v>
      </c>
      <c r="E153" s="125">
        <v>122</v>
      </c>
    </row>
    <row r="154" spans="1:5" s="79" customFormat="1" ht="36.75" customHeight="1">
      <c r="A154" s="78" t="s">
        <v>27</v>
      </c>
      <c r="B154" s="139" t="s">
        <v>609</v>
      </c>
      <c r="C154" s="118" t="s">
        <v>26</v>
      </c>
      <c r="D154" s="115">
        <v>107.4</v>
      </c>
      <c r="E154" s="125">
        <v>107.4</v>
      </c>
    </row>
    <row r="155" spans="1:5" s="99" customFormat="1" ht="53.25" customHeight="1">
      <c r="A155" s="102" t="s">
        <v>599</v>
      </c>
      <c r="B155" s="116" t="s">
        <v>97</v>
      </c>
      <c r="C155" s="119"/>
      <c r="D155" s="124">
        <f aca="true" t="shared" si="0" ref="D155:E157">D156</f>
        <v>6600</v>
      </c>
      <c r="E155" s="124">
        <f t="shared" si="0"/>
        <v>6600</v>
      </c>
    </row>
    <row r="156" spans="1:5" s="99" customFormat="1" ht="25.5">
      <c r="A156" s="81" t="s">
        <v>600</v>
      </c>
      <c r="B156" s="121" t="s">
        <v>617</v>
      </c>
      <c r="C156" s="111"/>
      <c r="D156" s="135">
        <f t="shared" si="0"/>
        <v>6600</v>
      </c>
      <c r="E156" s="135">
        <f t="shared" si="0"/>
        <v>6600</v>
      </c>
    </row>
    <row r="157" spans="1:5" s="79" customFormat="1" ht="23.25" customHeight="1">
      <c r="A157" s="78" t="s">
        <v>96</v>
      </c>
      <c r="B157" s="113" t="s">
        <v>618</v>
      </c>
      <c r="C157" s="114"/>
      <c r="D157" s="115">
        <f t="shared" si="0"/>
        <v>6600</v>
      </c>
      <c r="E157" s="125">
        <f t="shared" si="0"/>
        <v>6600</v>
      </c>
    </row>
    <row r="158" spans="1:5" s="79" customFormat="1" ht="24" customHeight="1">
      <c r="A158" s="80" t="s">
        <v>754</v>
      </c>
      <c r="B158" s="118" t="s">
        <v>618</v>
      </c>
      <c r="C158" s="120" t="s">
        <v>66</v>
      </c>
      <c r="D158" s="133">
        <v>6600</v>
      </c>
      <c r="E158" s="134">
        <v>6600</v>
      </c>
    </row>
    <row r="159" spans="1:5" s="99" customFormat="1" ht="52.5" customHeight="1">
      <c r="A159" s="102" t="s">
        <v>601</v>
      </c>
      <c r="B159" s="270">
        <v>1400000</v>
      </c>
      <c r="C159" s="119"/>
      <c r="D159" s="124">
        <f>D160+D162</f>
        <v>16066</v>
      </c>
      <c r="E159" s="124">
        <f>E160+E162</f>
        <v>18838</v>
      </c>
    </row>
    <row r="160" spans="1:5" s="79" customFormat="1" ht="27" customHeight="1">
      <c r="A160" s="81" t="s">
        <v>480</v>
      </c>
      <c r="B160" s="121" t="s">
        <v>50</v>
      </c>
      <c r="C160" s="126"/>
      <c r="D160" s="135">
        <f>D161</f>
        <v>15800</v>
      </c>
      <c r="E160" s="136">
        <f>E161</f>
        <v>18572</v>
      </c>
    </row>
    <row r="161" spans="1:5" s="79" customFormat="1" ht="36.75" customHeight="1">
      <c r="A161" s="78" t="s">
        <v>27</v>
      </c>
      <c r="B161" s="121" t="s">
        <v>50</v>
      </c>
      <c r="C161" s="126" t="s">
        <v>26</v>
      </c>
      <c r="D161" s="135">
        <v>15800</v>
      </c>
      <c r="E161" s="136">
        <v>18572</v>
      </c>
    </row>
    <row r="162" spans="1:5" s="79" customFormat="1" ht="22.5" customHeight="1">
      <c r="A162" s="81" t="s">
        <v>138</v>
      </c>
      <c r="B162" s="183">
        <v>1406302</v>
      </c>
      <c r="C162" s="128"/>
      <c r="D162" s="135">
        <v>266</v>
      </c>
      <c r="E162" s="136">
        <v>266</v>
      </c>
    </row>
    <row r="163" spans="1:5" s="79" customFormat="1" ht="24.75" customHeight="1">
      <c r="A163" s="103" t="s">
        <v>28</v>
      </c>
      <c r="B163" s="258">
        <v>1406302</v>
      </c>
      <c r="C163" s="331" t="s">
        <v>29</v>
      </c>
      <c r="D163" s="215">
        <v>266</v>
      </c>
      <c r="E163" s="278">
        <v>266</v>
      </c>
    </row>
    <row r="164" spans="1:5" s="99" customFormat="1" ht="37.5" customHeight="1">
      <c r="A164" s="102" t="s">
        <v>602</v>
      </c>
      <c r="B164" s="110" t="s">
        <v>83</v>
      </c>
      <c r="C164" s="110"/>
      <c r="D164" s="112">
        <f>D168+D166</f>
        <v>1000</v>
      </c>
      <c r="E164" s="112">
        <f>E168</f>
        <v>0</v>
      </c>
    </row>
    <row r="165" spans="1:5" s="99" customFormat="1" ht="36" customHeight="1">
      <c r="A165" s="81" t="s">
        <v>603</v>
      </c>
      <c r="B165" s="121" t="s">
        <v>619</v>
      </c>
      <c r="C165" s="126"/>
      <c r="D165" s="135">
        <f>D166+D168</f>
        <v>1000</v>
      </c>
      <c r="E165" s="135">
        <f>E166+E168</f>
        <v>0</v>
      </c>
    </row>
    <row r="166" spans="1:5" s="99" customFormat="1" ht="38.25">
      <c r="A166" s="78" t="s">
        <v>155</v>
      </c>
      <c r="B166" s="113" t="s">
        <v>620</v>
      </c>
      <c r="C166" s="114"/>
      <c r="D166" s="115">
        <f>D167</f>
        <v>400</v>
      </c>
      <c r="E166" s="115">
        <v>0</v>
      </c>
    </row>
    <row r="167" spans="1:5" s="99" customFormat="1" ht="23.25" customHeight="1">
      <c r="A167" s="78" t="s">
        <v>71</v>
      </c>
      <c r="B167" s="113" t="s">
        <v>620</v>
      </c>
      <c r="C167" s="114" t="s">
        <v>70</v>
      </c>
      <c r="D167" s="115">
        <v>400</v>
      </c>
      <c r="E167" s="115">
        <v>0</v>
      </c>
    </row>
    <row r="168" spans="1:5" s="79" customFormat="1" ht="37.5" customHeight="1">
      <c r="A168" s="78" t="s">
        <v>84</v>
      </c>
      <c r="B168" s="113" t="s">
        <v>621</v>
      </c>
      <c r="C168" s="113"/>
      <c r="D168" s="115">
        <f>D169</f>
        <v>600</v>
      </c>
      <c r="E168" s="115">
        <f>E169</f>
        <v>0</v>
      </c>
    </row>
    <row r="169" spans="1:5" s="79" customFormat="1" ht="23.25" customHeight="1">
      <c r="A169" s="80" t="s">
        <v>71</v>
      </c>
      <c r="B169" s="118" t="s">
        <v>621</v>
      </c>
      <c r="C169" s="118" t="s">
        <v>70</v>
      </c>
      <c r="D169" s="133">
        <v>600</v>
      </c>
      <c r="E169" s="133">
        <v>0</v>
      </c>
    </row>
    <row r="170" spans="1:5" s="79" customFormat="1" ht="51">
      <c r="A170" s="102" t="s">
        <v>625</v>
      </c>
      <c r="B170" s="116" t="s">
        <v>622</v>
      </c>
      <c r="C170" s="119"/>
      <c r="D170" s="124">
        <f>D171+D174</f>
        <v>1160.3</v>
      </c>
      <c r="E170" s="124">
        <f>E171+E174</f>
        <v>0</v>
      </c>
    </row>
    <row r="171" spans="1:5" s="79" customFormat="1" ht="12.75">
      <c r="A171" s="81" t="s">
        <v>624</v>
      </c>
      <c r="B171" s="121" t="s">
        <v>623</v>
      </c>
      <c r="C171" s="111"/>
      <c r="D171" s="135">
        <f>D172</f>
        <v>60.3</v>
      </c>
      <c r="E171" s="135">
        <f>E172+E175+E177</f>
        <v>0</v>
      </c>
    </row>
    <row r="172" spans="1:5" s="79" customFormat="1" ht="25.5">
      <c r="A172" s="78" t="s">
        <v>276</v>
      </c>
      <c r="B172" s="113" t="s">
        <v>730</v>
      </c>
      <c r="C172" s="114"/>
      <c r="D172" s="115">
        <f>D173</f>
        <v>60.3</v>
      </c>
      <c r="E172" s="125">
        <f>E173</f>
        <v>0</v>
      </c>
    </row>
    <row r="173" spans="1:5" s="79" customFormat="1" ht="25.5">
      <c r="A173" s="78" t="s">
        <v>99</v>
      </c>
      <c r="B173" s="113" t="s">
        <v>730</v>
      </c>
      <c r="C173" s="114" t="s">
        <v>98</v>
      </c>
      <c r="D173" s="115">
        <v>60.3</v>
      </c>
      <c r="E173" s="125">
        <v>0</v>
      </c>
    </row>
    <row r="174" spans="1:5" s="79" customFormat="1" ht="25.5">
      <c r="A174" s="78" t="s">
        <v>626</v>
      </c>
      <c r="B174" s="113" t="s">
        <v>627</v>
      </c>
      <c r="C174" s="114"/>
      <c r="D174" s="115">
        <f>D175+D177</f>
        <v>1100</v>
      </c>
      <c r="E174" s="115">
        <f>E175+E177</f>
        <v>0</v>
      </c>
    </row>
    <row r="175" spans="1:5" s="79" customFormat="1" ht="38.25">
      <c r="A175" s="78" t="s">
        <v>583</v>
      </c>
      <c r="B175" s="113" t="s">
        <v>628</v>
      </c>
      <c r="C175" s="114"/>
      <c r="D175" s="115">
        <f>D176</f>
        <v>700</v>
      </c>
      <c r="E175" s="125">
        <f>E176</f>
        <v>0</v>
      </c>
    </row>
    <row r="176" spans="1:5" s="79" customFormat="1" ht="25.5">
      <c r="A176" s="78" t="s">
        <v>27</v>
      </c>
      <c r="B176" s="113" t="s">
        <v>628</v>
      </c>
      <c r="C176" s="114" t="s">
        <v>26</v>
      </c>
      <c r="D176" s="115">
        <v>700</v>
      </c>
      <c r="E176" s="125">
        <v>0</v>
      </c>
    </row>
    <row r="177" spans="1:5" s="79" customFormat="1" ht="12.75">
      <c r="A177" s="78" t="s">
        <v>342</v>
      </c>
      <c r="B177" s="113" t="s">
        <v>629</v>
      </c>
      <c r="C177" s="114"/>
      <c r="D177" s="115">
        <f>D178</f>
        <v>400</v>
      </c>
      <c r="E177" s="125">
        <f>E178</f>
        <v>0</v>
      </c>
    </row>
    <row r="178" spans="1:5" s="79" customFormat="1" ht="35.25" customHeight="1">
      <c r="A178" s="78" t="s">
        <v>27</v>
      </c>
      <c r="B178" s="113" t="s">
        <v>629</v>
      </c>
      <c r="C178" s="114" t="s">
        <v>26</v>
      </c>
      <c r="D178" s="115">
        <v>400</v>
      </c>
      <c r="E178" s="125">
        <v>0</v>
      </c>
    </row>
    <row r="179" spans="1:6" s="99" customFormat="1" ht="24.75" customHeight="1">
      <c r="A179" s="157" t="s">
        <v>23</v>
      </c>
      <c r="B179" s="116" t="s">
        <v>22</v>
      </c>
      <c r="C179" s="119"/>
      <c r="D179" s="124">
        <f>D180</f>
        <v>13863</v>
      </c>
      <c r="E179" s="117">
        <f>E180</f>
        <v>28815</v>
      </c>
      <c r="F179" s="104"/>
    </row>
    <row r="180" spans="1:5" s="79" customFormat="1" ht="23.25" customHeight="1">
      <c r="A180" s="159" t="s">
        <v>610</v>
      </c>
      <c r="B180" s="131">
        <v>9909999</v>
      </c>
      <c r="C180" s="132">
        <v>999</v>
      </c>
      <c r="D180" s="133">
        <v>13863</v>
      </c>
      <c r="E180" s="134">
        <v>28815</v>
      </c>
    </row>
    <row r="182" spans="1:3" ht="12.75">
      <c r="A182" s="79" t="s">
        <v>341</v>
      </c>
      <c r="B182" s="437" t="s">
        <v>277</v>
      </c>
      <c r="C182" s="438"/>
    </row>
  </sheetData>
  <sheetProtection/>
  <mergeCells count="8">
    <mergeCell ref="C10:E10"/>
    <mergeCell ref="B182:C182"/>
    <mergeCell ref="B1:D1"/>
    <mergeCell ref="B2:E2"/>
    <mergeCell ref="B3:E3"/>
    <mergeCell ref="B4:E4"/>
    <mergeCell ref="B5:E5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125" style="14" customWidth="1"/>
    <col min="2" max="2" width="66.625" style="1" customWidth="1"/>
    <col min="3" max="3" width="12.25390625" style="2" customWidth="1"/>
    <col min="4" max="4" width="12.125" style="1" customWidth="1"/>
    <col min="5" max="16384" width="9.125" style="1" customWidth="1"/>
  </cols>
  <sheetData>
    <row r="1" ht="15.75">
      <c r="B1" s="1" t="s">
        <v>461</v>
      </c>
    </row>
    <row r="2" ht="15.75">
      <c r="B2" s="1" t="s">
        <v>758</v>
      </c>
    </row>
    <row r="3" ht="15.75">
      <c r="B3" s="1" t="s">
        <v>759</v>
      </c>
    </row>
    <row r="4" ht="15.75">
      <c r="B4" s="1" t="s">
        <v>169</v>
      </c>
    </row>
    <row r="5" ht="15.75">
      <c r="B5" s="1" t="s">
        <v>19</v>
      </c>
    </row>
    <row r="6" ht="19.5" customHeight="1"/>
    <row r="7" spans="1:4" ht="50.25" customHeight="1">
      <c r="A7" s="444" t="s">
        <v>162</v>
      </c>
      <c r="B7" s="444"/>
      <c r="C7" s="444"/>
      <c r="D7" s="47"/>
    </row>
    <row r="8" ht="11.25" customHeight="1" thickBot="1"/>
    <row r="9" spans="1:3" ht="39.75" customHeight="1" thickBot="1">
      <c r="A9" s="13" t="s">
        <v>197</v>
      </c>
      <c r="B9" s="48" t="s">
        <v>230</v>
      </c>
      <c r="C9" s="49" t="s">
        <v>421</v>
      </c>
    </row>
    <row r="10" spans="1:3" ht="15.75">
      <c r="A10" s="12">
        <v>1</v>
      </c>
      <c r="B10" s="50" t="s">
        <v>289</v>
      </c>
      <c r="C10" s="292">
        <v>3199</v>
      </c>
    </row>
    <row r="11" spans="1:3" ht="16.5" customHeight="1">
      <c r="A11" s="51">
        <v>2</v>
      </c>
      <c r="B11" s="52" t="s">
        <v>292</v>
      </c>
      <c r="C11" s="293">
        <v>2906</v>
      </c>
    </row>
    <row r="12" spans="1:3" ht="15.75">
      <c r="A12" s="51">
        <v>3</v>
      </c>
      <c r="B12" s="52" t="s">
        <v>294</v>
      </c>
      <c r="C12" s="293">
        <v>2771</v>
      </c>
    </row>
    <row r="13" spans="1:3" ht="20.25" customHeight="1">
      <c r="A13" s="51">
        <v>4</v>
      </c>
      <c r="B13" s="52" t="s">
        <v>295</v>
      </c>
      <c r="C13" s="293">
        <v>2625</v>
      </c>
    </row>
    <row r="14" spans="1:3" ht="18" customHeight="1">
      <c r="A14" s="51">
        <v>5</v>
      </c>
      <c r="B14" s="52" t="s">
        <v>296</v>
      </c>
      <c r="C14" s="293">
        <v>3019</v>
      </c>
    </row>
    <row r="15" spans="1:3" ht="15.75">
      <c r="A15" s="51">
        <v>6</v>
      </c>
      <c r="B15" s="52" t="s">
        <v>297</v>
      </c>
      <c r="C15" s="293">
        <v>3747</v>
      </c>
    </row>
    <row r="16" spans="1:3" ht="15.75">
      <c r="A16" s="51">
        <v>7</v>
      </c>
      <c r="B16" s="52" t="s">
        <v>298</v>
      </c>
      <c r="C16" s="293">
        <v>3780</v>
      </c>
    </row>
    <row r="17" spans="1:3" ht="18" customHeight="1">
      <c r="A17" s="51">
        <v>8</v>
      </c>
      <c r="B17" s="52" t="s">
        <v>299</v>
      </c>
      <c r="C17" s="293">
        <v>2648</v>
      </c>
    </row>
    <row r="18" spans="1:3" ht="15.75">
      <c r="A18" s="51">
        <v>9</v>
      </c>
      <c r="B18" s="52" t="s">
        <v>300</v>
      </c>
      <c r="C18" s="293">
        <v>3737</v>
      </c>
    </row>
    <row r="19" spans="1:3" ht="18.75" customHeight="1">
      <c r="A19" s="51">
        <v>10</v>
      </c>
      <c r="B19" s="52" t="s">
        <v>499</v>
      </c>
      <c r="C19" s="293">
        <v>2413</v>
      </c>
    </row>
    <row r="20" spans="1:3" ht="15.75">
      <c r="A20" s="51">
        <v>11</v>
      </c>
      <c r="B20" s="52" t="s">
        <v>301</v>
      </c>
      <c r="C20" s="293">
        <v>2641</v>
      </c>
    </row>
    <row r="21" spans="1:3" ht="19.5" customHeight="1">
      <c r="A21" s="51">
        <v>12</v>
      </c>
      <c r="B21" s="52" t="s">
        <v>302</v>
      </c>
      <c r="C21" s="293">
        <v>1989</v>
      </c>
    </row>
    <row r="22" spans="1:3" ht="15.75">
      <c r="A22" s="51">
        <v>13</v>
      </c>
      <c r="B22" s="52" t="s">
        <v>303</v>
      </c>
      <c r="C22" s="293">
        <v>2346</v>
      </c>
    </row>
    <row r="23" spans="1:3" ht="20.25" customHeight="1">
      <c r="A23" s="51">
        <v>14</v>
      </c>
      <c r="B23" s="52" t="s">
        <v>305</v>
      </c>
      <c r="C23" s="293">
        <v>4092</v>
      </c>
    </row>
    <row r="24" spans="1:3" ht="15.75">
      <c r="A24" s="51">
        <v>15</v>
      </c>
      <c r="B24" s="52" t="s">
        <v>306</v>
      </c>
      <c r="C24" s="293">
        <v>2723</v>
      </c>
    </row>
    <row r="25" spans="1:3" ht="23.25" customHeight="1">
      <c r="A25" s="51">
        <v>16</v>
      </c>
      <c r="B25" s="52" t="s">
        <v>307</v>
      </c>
      <c r="C25" s="293">
        <v>2418</v>
      </c>
    </row>
    <row r="26" spans="1:3" ht="15.75">
      <c r="A26" s="51"/>
      <c r="B26" s="53" t="s">
        <v>511</v>
      </c>
      <c r="C26" s="54">
        <f>C25+C24+C23+C22+C21+C20+C19+C18+C17+C16+C15+C14+C13+C12+C11+C10</f>
        <v>47054</v>
      </c>
    </row>
    <row r="27" ht="19.5" customHeight="1"/>
    <row r="28" spans="1:5" ht="31.5" customHeight="1">
      <c r="A28" s="445" t="s">
        <v>140</v>
      </c>
      <c r="B28" s="446"/>
      <c r="C28" s="446"/>
      <c r="D28" s="55"/>
      <c r="E28" s="3"/>
    </row>
  </sheetData>
  <sheetProtection/>
  <mergeCells count="2">
    <mergeCell ref="A7:C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375" style="14" customWidth="1"/>
    <col min="2" max="2" width="53.00390625" style="1" customWidth="1"/>
    <col min="3" max="3" width="12.25390625" style="2" customWidth="1"/>
    <col min="4" max="4" width="12.25390625" style="1" customWidth="1"/>
    <col min="5" max="16384" width="9.125" style="1" customWidth="1"/>
  </cols>
  <sheetData>
    <row r="1" ht="15.75">
      <c r="B1" s="1" t="s">
        <v>462</v>
      </c>
    </row>
    <row r="2" ht="15.75">
      <c r="B2" s="1" t="s">
        <v>758</v>
      </c>
    </row>
    <row r="3" ht="15.75">
      <c r="B3" s="1" t="s">
        <v>759</v>
      </c>
    </row>
    <row r="4" ht="15.75">
      <c r="B4" s="1" t="s">
        <v>169</v>
      </c>
    </row>
    <row r="5" ht="15.75">
      <c r="B5" s="1" t="s">
        <v>19</v>
      </c>
    </row>
    <row r="6" ht="19.5" customHeight="1"/>
    <row r="7" spans="1:4" ht="49.5" customHeight="1">
      <c r="A7" s="444" t="s">
        <v>161</v>
      </c>
      <c r="B7" s="444"/>
      <c r="C7" s="444"/>
      <c r="D7" s="446"/>
    </row>
    <row r="8" ht="18" customHeight="1" thickBot="1">
      <c r="D8" s="1" t="s">
        <v>525</v>
      </c>
    </row>
    <row r="9" spans="1:4" ht="57" customHeight="1" thickBot="1">
      <c r="A9" s="57" t="s">
        <v>141</v>
      </c>
      <c r="B9" s="57" t="s">
        <v>142</v>
      </c>
      <c r="C9" s="58">
        <v>2015</v>
      </c>
      <c r="D9" s="57">
        <v>2016</v>
      </c>
    </row>
    <row r="10" spans="1:4" s="6" customFormat="1" ht="15.75">
      <c r="A10" s="12">
        <v>1</v>
      </c>
      <c r="B10" s="56" t="s">
        <v>289</v>
      </c>
      <c r="C10" s="292">
        <v>3322</v>
      </c>
      <c r="D10" s="292">
        <v>3473</v>
      </c>
    </row>
    <row r="11" spans="1:4" s="6" customFormat="1" ht="19.5" customHeight="1">
      <c r="A11" s="51">
        <v>2</v>
      </c>
      <c r="B11" s="59" t="s">
        <v>292</v>
      </c>
      <c r="C11" s="293">
        <v>3006</v>
      </c>
      <c r="D11" s="293">
        <v>3147</v>
      </c>
    </row>
    <row r="12" spans="1:4" s="6" customFormat="1" ht="15.75">
      <c r="A12" s="51">
        <v>3</v>
      </c>
      <c r="B12" s="59" t="s">
        <v>294</v>
      </c>
      <c r="C12" s="293">
        <v>2875</v>
      </c>
      <c r="D12" s="293">
        <v>2996</v>
      </c>
    </row>
    <row r="13" spans="1:4" s="6" customFormat="1" ht="20.25" customHeight="1">
      <c r="A13" s="51">
        <v>4</v>
      </c>
      <c r="B13" s="59" t="s">
        <v>295</v>
      </c>
      <c r="C13" s="293">
        <v>2735</v>
      </c>
      <c r="D13" s="293">
        <v>2872</v>
      </c>
    </row>
    <row r="14" spans="1:4" s="6" customFormat="1" ht="18" customHeight="1">
      <c r="A14" s="51">
        <v>5</v>
      </c>
      <c r="B14" s="59" t="s">
        <v>296</v>
      </c>
      <c r="C14" s="293">
        <v>2989</v>
      </c>
      <c r="D14" s="293">
        <v>3078</v>
      </c>
    </row>
    <row r="15" spans="1:4" s="6" customFormat="1" ht="15.75">
      <c r="A15" s="51">
        <v>6</v>
      </c>
      <c r="B15" s="59" t="s">
        <v>297</v>
      </c>
      <c r="C15" s="293">
        <v>3879</v>
      </c>
      <c r="D15" s="293">
        <v>4039</v>
      </c>
    </row>
    <row r="16" spans="1:4" s="6" customFormat="1" ht="15.75">
      <c r="A16" s="51">
        <v>7</v>
      </c>
      <c r="B16" s="59" t="s">
        <v>298</v>
      </c>
      <c r="C16" s="293">
        <v>3832</v>
      </c>
      <c r="D16" s="293">
        <v>4126</v>
      </c>
    </row>
    <row r="17" spans="1:4" s="6" customFormat="1" ht="18" customHeight="1">
      <c r="A17" s="51">
        <v>8</v>
      </c>
      <c r="B17" s="59" t="s">
        <v>299</v>
      </c>
      <c r="C17" s="293">
        <v>2738</v>
      </c>
      <c r="D17" s="293">
        <v>2835</v>
      </c>
    </row>
    <row r="18" spans="1:4" s="6" customFormat="1" ht="15.75">
      <c r="A18" s="51">
        <v>9</v>
      </c>
      <c r="B18" s="59" t="s">
        <v>300</v>
      </c>
      <c r="C18" s="293">
        <v>3858</v>
      </c>
      <c r="D18" s="293">
        <v>4027</v>
      </c>
    </row>
    <row r="19" spans="1:4" s="6" customFormat="1" ht="18.75" customHeight="1">
      <c r="A19" s="51">
        <v>10</v>
      </c>
      <c r="B19" s="59" t="s">
        <v>499</v>
      </c>
      <c r="C19" s="293">
        <v>2455</v>
      </c>
      <c r="D19" s="293">
        <v>2550</v>
      </c>
    </row>
    <row r="20" spans="1:4" s="6" customFormat="1" ht="15.75">
      <c r="A20" s="51">
        <v>11</v>
      </c>
      <c r="B20" s="59" t="s">
        <v>301</v>
      </c>
      <c r="C20" s="293">
        <v>2709</v>
      </c>
      <c r="D20" s="293">
        <v>2813</v>
      </c>
    </row>
    <row r="21" spans="1:4" s="6" customFormat="1" ht="19.5" customHeight="1">
      <c r="A21" s="51">
        <v>12</v>
      </c>
      <c r="B21" s="59" t="s">
        <v>302</v>
      </c>
      <c r="C21" s="293">
        <v>1370</v>
      </c>
      <c r="D21" s="293">
        <v>1370</v>
      </c>
    </row>
    <row r="22" spans="1:4" s="6" customFormat="1" ht="15.75">
      <c r="A22" s="51">
        <v>13</v>
      </c>
      <c r="B22" s="59" t="s">
        <v>303</v>
      </c>
      <c r="C22" s="293">
        <v>2422</v>
      </c>
      <c r="D22" s="293">
        <v>2530</v>
      </c>
    </row>
    <row r="23" spans="1:4" s="6" customFormat="1" ht="20.25" customHeight="1">
      <c r="A23" s="51">
        <v>14</v>
      </c>
      <c r="B23" s="59" t="s">
        <v>305</v>
      </c>
      <c r="C23" s="293">
        <v>4235</v>
      </c>
      <c r="D23" s="293">
        <v>4442</v>
      </c>
    </row>
    <row r="24" spans="1:4" s="6" customFormat="1" ht="15.75">
      <c r="A24" s="51">
        <v>15</v>
      </c>
      <c r="B24" s="59" t="s">
        <v>306</v>
      </c>
      <c r="C24" s="293">
        <v>2751</v>
      </c>
      <c r="D24" s="293">
        <v>2868</v>
      </c>
    </row>
    <row r="25" spans="1:4" s="6" customFormat="1" ht="18.75" customHeight="1">
      <c r="A25" s="51">
        <v>16</v>
      </c>
      <c r="B25" s="59" t="s">
        <v>307</v>
      </c>
      <c r="C25" s="51">
        <v>2511</v>
      </c>
      <c r="D25" s="51">
        <v>2582</v>
      </c>
    </row>
    <row r="26" spans="1:4" ht="15.75">
      <c r="A26" s="51"/>
      <c r="B26" s="60" t="s">
        <v>511</v>
      </c>
      <c r="C26" s="61">
        <f>C25+C24+C23+C22+C21+C20+C19+C18+C17+C16+C15+C14+C13+C12+C11+C10</f>
        <v>47687</v>
      </c>
      <c r="D26" s="54">
        <f>D25+D24+D23+D22+D21+D20+D19+D18+D17+D16+D15+D14+D13+D12+D11+D10</f>
        <v>49748</v>
      </c>
    </row>
    <row r="27" ht="19.5" customHeight="1"/>
    <row r="28" spans="1:4" ht="15.75">
      <c r="A28" s="445" t="s">
        <v>341</v>
      </c>
      <c r="B28" s="446"/>
      <c r="C28" s="55" t="s">
        <v>277</v>
      </c>
      <c r="D28" s="3"/>
    </row>
  </sheetData>
  <sheetProtection/>
  <mergeCells count="2">
    <mergeCell ref="A28:B28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.75390625" style="2" customWidth="1"/>
    <col min="2" max="2" width="60.875" style="1" customWidth="1"/>
    <col min="3" max="3" width="16.875" style="1" customWidth="1"/>
    <col min="4" max="4" width="12.125" style="1" customWidth="1"/>
    <col min="5" max="16384" width="9.125" style="1" customWidth="1"/>
  </cols>
  <sheetData>
    <row r="1" ht="15.75">
      <c r="B1" s="1" t="s">
        <v>343</v>
      </c>
    </row>
    <row r="2" ht="15.75">
      <c r="B2" s="1" t="s">
        <v>758</v>
      </c>
    </row>
    <row r="3" ht="15.75">
      <c r="B3" s="1" t="s">
        <v>759</v>
      </c>
    </row>
    <row r="4" ht="15.75">
      <c r="B4" s="1" t="s">
        <v>169</v>
      </c>
    </row>
    <row r="5" ht="15.75">
      <c r="B5" s="1" t="s">
        <v>19</v>
      </c>
    </row>
    <row r="7" spans="1:4" ht="51" customHeight="1">
      <c r="A7" s="444" t="s">
        <v>164</v>
      </c>
      <c r="B7" s="444"/>
      <c r="C7" s="444"/>
      <c r="D7" s="47"/>
    </row>
    <row r="8" ht="16.5" thickBot="1"/>
    <row r="9" spans="1:3" ht="45.75" customHeight="1" thickBot="1">
      <c r="A9" s="13" t="s">
        <v>197</v>
      </c>
      <c r="B9" s="62" t="s">
        <v>230</v>
      </c>
      <c r="C9" s="49" t="s">
        <v>421</v>
      </c>
    </row>
    <row r="10" spans="1:3" ht="15.75">
      <c r="A10" s="63">
        <v>1</v>
      </c>
      <c r="B10" s="64" t="s">
        <v>289</v>
      </c>
      <c r="C10" s="294">
        <v>58.62</v>
      </c>
    </row>
    <row r="11" spans="1:3" ht="21" customHeight="1">
      <c r="A11" s="65">
        <v>2</v>
      </c>
      <c r="B11" s="59" t="s">
        <v>292</v>
      </c>
      <c r="C11" s="294">
        <v>58.62</v>
      </c>
    </row>
    <row r="12" spans="1:3" ht="15.75">
      <c r="A12" s="66">
        <v>3</v>
      </c>
      <c r="B12" s="67" t="s">
        <v>294</v>
      </c>
      <c r="C12" s="294">
        <v>58.62</v>
      </c>
    </row>
    <row r="13" spans="1:3" ht="17.25" customHeight="1">
      <c r="A13" s="66">
        <v>4</v>
      </c>
      <c r="B13" s="67" t="s">
        <v>295</v>
      </c>
      <c r="C13" s="294">
        <v>58.62</v>
      </c>
    </row>
    <row r="14" spans="1:3" ht="16.5" customHeight="1">
      <c r="A14" s="66">
        <v>5</v>
      </c>
      <c r="B14" s="67" t="s">
        <v>296</v>
      </c>
      <c r="C14" s="294">
        <v>58.62</v>
      </c>
    </row>
    <row r="15" spans="1:3" ht="15.75">
      <c r="A15" s="66">
        <v>6</v>
      </c>
      <c r="B15" s="67" t="s">
        <v>297</v>
      </c>
      <c r="C15" s="294">
        <v>58.62</v>
      </c>
    </row>
    <row r="16" spans="1:3" ht="15.75">
      <c r="A16" s="66">
        <v>7</v>
      </c>
      <c r="B16" s="67" t="s">
        <v>298</v>
      </c>
      <c r="C16" s="294">
        <v>185.69</v>
      </c>
    </row>
    <row r="17" spans="1:3" ht="16.5" customHeight="1">
      <c r="A17" s="66">
        <v>8</v>
      </c>
      <c r="B17" s="67" t="s">
        <v>299</v>
      </c>
      <c r="C17" s="294">
        <v>58.62</v>
      </c>
    </row>
    <row r="18" spans="1:3" ht="15.75">
      <c r="A18" s="66">
        <v>9</v>
      </c>
      <c r="B18" s="67" t="s">
        <v>300</v>
      </c>
      <c r="C18" s="294">
        <v>58.62</v>
      </c>
    </row>
    <row r="19" spans="1:3" ht="15.75" customHeight="1">
      <c r="A19" s="66">
        <v>10</v>
      </c>
      <c r="B19" s="67" t="s">
        <v>499</v>
      </c>
      <c r="C19" s="294">
        <v>185.69</v>
      </c>
    </row>
    <row r="20" spans="1:3" ht="15.75">
      <c r="A20" s="66">
        <v>11</v>
      </c>
      <c r="B20" s="67" t="s">
        <v>301</v>
      </c>
      <c r="C20" s="294">
        <v>58.62</v>
      </c>
    </row>
    <row r="21" spans="1:3" ht="15.75">
      <c r="A21" s="66">
        <v>12</v>
      </c>
      <c r="B21" s="67" t="s">
        <v>302</v>
      </c>
      <c r="C21" s="294">
        <v>58.62</v>
      </c>
    </row>
    <row r="22" spans="1:3" ht="15.75">
      <c r="A22" s="66">
        <v>13</v>
      </c>
      <c r="B22" s="67" t="s">
        <v>303</v>
      </c>
      <c r="C22" s="294">
        <v>185.69</v>
      </c>
    </row>
    <row r="23" spans="1:3" ht="15.75">
      <c r="A23" s="66">
        <v>14</v>
      </c>
      <c r="B23" s="68" t="s">
        <v>305</v>
      </c>
      <c r="C23" s="294">
        <v>185.69</v>
      </c>
    </row>
    <row r="24" spans="1:3" ht="15.75">
      <c r="A24" s="66">
        <v>15</v>
      </c>
      <c r="B24" s="68" t="s">
        <v>306</v>
      </c>
      <c r="C24" s="294">
        <v>58.62</v>
      </c>
    </row>
    <row r="25" spans="1:3" ht="15.75">
      <c r="A25" s="66">
        <v>16</v>
      </c>
      <c r="B25" s="68" t="s">
        <v>307</v>
      </c>
      <c r="C25" s="294">
        <v>58.62</v>
      </c>
    </row>
    <row r="26" spans="1:3" ht="15.75">
      <c r="A26" s="66"/>
      <c r="B26" s="60" t="s">
        <v>511</v>
      </c>
      <c r="C26" s="295">
        <f>C25+C24+C23+C22+C21+C20+C19+C18+C17+C16+C15+C14+C13+C12+C11+C10</f>
        <v>1446.1999999999994</v>
      </c>
    </row>
    <row r="29" spans="1:5" ht="15.75">
      <c r="A29" s="445" t="s">
        <v>143</v>
      </c>
      <c r="B29" s="446"/>
      <c r="C29" s="446"/>
      <c r="D29" s="55"/>
      <c r="E29" s="3"/>
    </row>
  </sheetData>
  <sheetProtection/>
  <mergeCells count="2">
    <mergeCell ref="A7:C7"/>
    <mergeCell ref="A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.75390625" style="2" customWidth="1"/>
    <col min="2" max="2" width="55.625" style="1" customWidth="1"/>
    <col min="3" max="3" width="13.25390625" style="1" customWidth="1"/>
    <col min="4" max="4" width="12.125" style="1" customWidth="1"/>
    <col min="5" max="16384" width="9.125" style="1" customWidth="1"/>
  </cols>
  <sheetData>
    <row r="1" ht="15.75">
      <c r="B1" s="1" t="s">
        <v>18</v>
      </c>
    </row>
    <row r="2" ht="15.75">
      <c r="B2" s="1" t="s">
        <v>758</v>
      </c>
    </row>
    <row r="3" ht="15.75">
      <c r="B3" s="1" t="s">
        <v>759</v>
      </c>
    </row>
    <row r="4" ht="15.75">
      <c r="B4" s="1" t="s">
        <v>169</v>
      </c>
    </row>
    <row r="5" ht="15.75">
      <c r="B5" s="1" t="s">
        <v>19</v>
      </c>
    </row>
    <row r="7" spans="1:4" ht="51" customHeight="1">
      <c r="A7" s="444" t="s">
        <v>165</v>
      </c>
      <c r="B7" s="444"/>
      <c r="C7" s="444"/>
      <c r="D7" s="443"/>
    </row>
    <row r="8" ht="16.5" thickBot="1">
      <c r="D8" s="1" t="s">
        <v>482</v>
      </c>
    </row>
    <row r="9" spans="1:4" ht="45.75" customHeight="1" thickBot="1">
      <c r="A9" s="13" t="s">
        <v>197</v>
      </c>
      <c r="B9" s="62" t="s">
        <v>230</v>
      </c>
      <c r="C9" s="72">
        <v>2015</v>
      </c>
      <c r="D9" s="49">
        <v>2016</v>
      </c>
    </row>
    <row r="10" spans="1:4" ht="15.75">
      <c r="A10" s="63">
        <v>1</v>
      </c>
      <c r="B10" s="64" t="s">
        <v>289</v>
      </c>
      <c r="C10" s="296">
        <v>58.81</v>
      </c>
      <c r="D10" s="294">
        <v>58.81</v>
      </c>
    </row>
    <row r="11" spans="1:4" ht="18" customHeight="1">
      <c r="A11" s="65">
        <v>2</v>
      </c>
      <c r="B11" s="59" t="s">
        <v>292</v>
      </c>
      <c r="C11" s="296">
        <v>58.81</v>
      </c>
      <c r="D11" s="307">
        <v>58.81</v>
      </c>
    </row>
    <row r="12" spans="1:4" ht="15.75">
      <c r="A12" s="66">
        <v>3</v>
      </c>
      <c r="B12" s="67" t="s">
        <v>294</v>
      </c>
      <c r="C12" s="296">
        <v>58.81</v>
      </c>
      <c r="D12" s="307">
        <v>58.81</v>
      </c>
    </row>
    <row r="13" spans="1:4" ht="17.25" customHeight="1">
      <c r="A13" s="66">
        <v>4</v>
      </c>
      <c r="B13" s="67" t="s">
        <v>295</v>
      </c>
      <c r="C13" s="296">
        <v>58.81</v>
      </c>
      <c r="D13" s="307">
        <v>58.81</v>
      </c>
    </row>
    <row r="14" spans="1:4" ht="16.5" customHeight="1">
      <c r="A14" s="66">
        <v>5</v>
      </c>
      <c r="B14" s="67" t="s">
        <v>296</v>
      </c>
      <c r="C14" s="296">
        <v>58.81</v>
      </c>
      <c r="D14" s="307">
        <v>58.81</v>
      </c>
    </row>
    <row r="15" spans="1:4" ht="15.75">
      <c r="A15" s="66">
        <v>6</v>
      </c>
      <c r="B15" s="67" t="s">
        <v>297</v>
      </c>
      <c r="C15" s="296">
        <v>58.81</v>
      </c>
      <c r="D15" s="307">
        <v>58.81</v>
      </c>
    </row>
    <row r="16" spans="1:4" ht="15.75">
      <c r="A16" s="66">
        <v>7</v>
      </c>
      <c r="B16" s="67" t="s">
        <v>298</v>
      </c>
      <c r="C16" s="296">
        <v>186.17</v>
      </c>
      <c r="D16" s="307">
        <v>186.15</v>
      </c>
    </row>
    <row r="17" spans="1:4" ht="16.5" customHeight="1">
      <c r="A17" s="66">
        <v>8</v>
      </c>
      <c r="B17" s="67" t="s">
        <v>299</v>
      </c>
      <c r="C17" s="296">
        <v>58.81</v>
      </c>
      <c r="D17" s="307">
        <v>58.81</v>
      </c>
    </row>
    <row r="18" spans="1:4" ht="15.75">
      <c r="A18" s="66">
        <v>9</v>
      </c>
      <c r="B18" s="67" t="s">
        <v>300</v>
      </c>
      <c r="C18" s="296">
        <v>58.81</v>
      </c>
      <c r="D18" s="307">
        <v>58.81</v>
      </c>
    </row>
    <row r="19" spans="1:4" ht="15.75" customHeight="1">
      <c r="A19" s="66">
        <v>10</v>
      </c>
      <c r="B19" s="67" t="s">
        <v>499</v>
      </c>
      <c r="C19" s="296">
        <v>186.17</v>
      </c>
      <c r="D19" s="307">
        <v>186.15</v>
      </c>
    </row>
    <row r="20" spans="1:4" ht="15.75">
      <c r="A20" s="66">
        <v>11</v>
      </c>
      <c r="B20" s="67" t="s">
        <v>301</v>
      </c>
      <c r="C20" s="296">
        <v>58.81</v>
      </c>
      <c r="D20" s="307">
        <v>58.81</v>
      </c>
    </row>
    <row r="21" spans="1:4" ht="15.75">
      <c r="A21" s="66">
        <v>12</v>
      </c>
      <c r="B21" s="67" t="s">
        <v>302</v>
      </c>
      <c r="C21" s="296">
        <v>58.81</v>
      </c>
      <c r="D21" s="307">
        <v>58.81</v>
      </c>
    </row>
    <row r="22" spans="1:4" ht="15.75">
      <c r="A22" s="66">
        <v>13</v>
      </c>
      <c r="B22" s="67" t="s">
        <v>303</v>
      </c>
      <c r="C22" s="296">
        <v>186.17</v>
      </c>
      <c r="D22" s="307">
        <v>186.14</v>
      </c>
    </row>
    <row r="23" spans="1:4" ht="15.75">
      <c r="A23" s="66">
        <v>14</v>
      </c>
      <c r="B23" s="68" t="s">
        <v>305</v>
      </c>
      <c r="C23" s="296">
        <v>186.17</v>
      </c>
      <c r="D23" s="307">
        <v>186.14</v>
      </c>
    </row>
    <row r="24" spans="1:4" ht="15.75">
      <c r="A24" s="66">
        <v>15</v>
      </c>
      <c r="B24" s="68" t="s">
        <v>306</v>
      </c>
      <c r="C24" s="296">
        <v>58.81</v>
      </c>
      <c r="D24" s="307">
        <v>58.81</v>
      </c>
    </row>
    <row r="25" spans="1:4" ht="15.75">
      <c r="A25" s="66">
        <v>16</v>
      </c>
      <c r="B25" s="68" t="s">
        <v>307</v>
      </c>
      <c r="C25" s="296">
        <v>58.81</v>
      </c>
      <c r="D25" s="307">
        <v>58.81</v>
      </c>
    </row>
    <row r="26" spans="1:6" ht="15.75">
      <c r="A26" s="66"/>
      <c r="B26" s="60" t="s">
        <v>511</v>
      </c>
      <c r="C26" s="309">
        <f>C25+C24+C23+C22+C21+C20+C19+C18+C17+C16+C15+C14+C13+C12+C11+C10</f>
        <v>1450.3999999999996</v>
      </c>
      <c r="D26" s="295">
        <f>D25+D24+D23+D22+D21+D20+D19+D18+D17+D16+D15+D14+D13+D12+D11+D10</f>
        <v>1450.2999999999997</v>
      </c>
      <c r="F26" s="308"/>
    </row>
    <row r="29" spans="1:5" ht="15.75">
      <c r="A29" s="445" t="s">
        <v>403</v>
      </c>
      <c r="B29" s="446"/>
      <c r="C29" s="73" t="s">
        <v>277</v>
      </c>
      <c r="D29" s="55"/>
      <c r="E29" s="3"/>
    </row>
  </sheetData>
  <sheetProtection/>
  <mergeCells count="2">
    <mergeCell ref="A29:B29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.75390625" style="2" customWidth="1"/>
    <col min="2" max="2" width="60.875" style="1" customWidth="1"/>
    <col min="3" max="3" width="14.375" style="1" customWidth="1"/>
    <col min="4" max="4" width="12.125" style="1" customWidth="1"/>
    <col min="5" max="16384" width="9.125" style="1" customWidth="1"/>
  </cols>
  <sheetData>
    <row r="1" ht="15.75">
      <c r="B1" s="1" t="s">
        <v>571</v>
      </c>
    </row>
    <row r="2" ht="15.75">
      <c r="B2" s="1" t="s">
        <v>758</v>
      </c>
    </row>
    <row r="3" ht="15.75">
      <c r="B3" s="1" t="s">
        <v>759</v>
      </c>
    </row>
    <row r="4" ht="15.75">
      <c r="B4" s="1" t="s">
        <v>169</v>
      </c>
    </row>
    <row r="5" ht="15.75">
      <c r="B5" s="1" t="s">
        <v>19</v>
      </c>
    </row>
    <row r="7" spans="1:4" ht="51" customHeight="1">
      <c r="A7" s="444" t="s">
        <v>572</v>
      </c>
      <c r="B7" s="444"/>
      <c r="C7" s="444"/>
      <c r="D7" s="47"/>
    </row>
    <row r="8" spans="1:3" ht="15.75">
      <c r="A8" s="448" t="s">
        <v>197</v>
      </c>
      <c r="B8" s="447" t="s">
        <v>230</v>
      </c>
      <c r="C8" s="447" t="s">
        <v>17</v>
      </c>
    </row>
    <row r="9" spans="1:3" ht="77.25" customHeight="1">
      <c r="A9" s="448"/>
      <c r="B9" s="447"/>
      <c r="C9" s="447"/>
    </row>
    <row r="10" spans="1:3" ht="15.75">
      <c r="A10" s="63">
        <v>1</v>
      </c>
      <c r="B10" s="64" t="s">
        <v>289</v>
      </c>
      <c r="C10" s="297">
        <v>400</v>
      </c>
    </row>
    <row r="11" spans="1:3" ht="21" customHeight="1">
      <c r="A11" s="65">
        <v>2</v>
      </c>
      <c r="B11" s="59" t="s">
        <v>292</v>
      </c>
      <c r="C11" s="297">
        <v>400</v>
      </c>
    </row>
    <row r="12" spans="1:3" ht="15.75">
      <c r="A12" s="66">
        <v>3</v>
      </c>
      <c r="B12" s="67" t="s">
        <v>294</v>
      </c>
      <c r="C12" s="297">
        <v>400</v>
      </c>
    </row>
    <row r="13" spans="1:3" ht="17.25" customHeight="1">
      <c r="A13" s="66">
        <v>4</v>
      </c>
      <c r="B13" s="67" t="s">
        <v>295</v>
      </c>
      <c r="C13" s="297">
        <v>400</v>
      </c>
    </row>
    <row r="14" spans="1:3" ht="16.5" customHeight="1">
      <c r="A14" s="66">
        <v>5</v>
      </c>
      <c r="B14" s="67" t="s">
        <v>296</v>
      </c>
      <c r="C14" s="297">
        <v>400</v>
      </c>
    </row>
    <row r="15" spans="1:3" ht="15.75">
      <c r="A15" s="66">
        <v>6</v>
      </c>
      <c r="B15" s="67" t="s">
        <v>297</v>
      </c>
      <c r="C15" s="297">
        <v>400</v>
      </c>
    </row>
    <row r="16" spans="1:3" ht="15.75">
      <c r="A16" s="66">
        <v>7</v>
      </c>
      <c r="B16" s="67" t="s">
        <v>298</v>
      </c>
      <c r="C16" s="297">
        <v>600</v>
      </c>
    </row>
    <row r="17" spans="1:3" ht="16.5" customHeight="1">
      <c r="A17" s="66">
        <v>8</v>
      </c>
      <c r="B17" s="67" t="s">
        <v>299</v>
      </c>
      <c r="C17" s="297">
        <v>400</v>
      </c>
    </row>
    <row r="18" spans="1:3" ht="15.75">
      <c r="A18" s="66">
        <v>9</v>
      </c>
      <c r="B18" s="67" t="s">
        <v>300</v>
      </c>
      <c r="C18" s="297">
        <v>400</v>
      </c>
    </row>
    <row r="19" spans="1:3" ht="15.75" customHeight="1">
      <c r="A19" s="66">
        <v>10</v>
      </c>
      <c r="B19" s="67" t="s">
        <v>499</v>
      </c>
      <c r="C19" s="297">
        <v>400</v>
      </c>
    </row>
    <row r="20" spans="1:3" ht="15.75">
      <c r="A20" s="66">
        <v>11</v>
      </c>
      <c r="B20" s="67" t="s">
        <v>301</v>
      </c>
      <c r="C20" s="297">
        <v>400</v>
      </c>
    </row>
    <row r="21" spans="1:3" ht="15.75">
      <c r="A21" s="66">
        <v>12</v>
      </c>
      <c r="B21" s="67" t="s">
        <v>302</v>
      </c>
      <c r="C21" s="297">
        <v>400</v>
      </c>
    </row>
    <row r="22" spans="1:3" ht="15.75">
      <c r="A22" s="66">
        <v>13</v>
      </c>
      <c r="B22" s="67" t="s">
        <v>303</v>
      </c>
      <c r="C22" s="297">
        <v>400</v>
      </c>
    </row>
    <row r="23" spans="1:3" ht="15.75">
      <c r="A23" s="66">
        <v>14</v>
      </c>
      <c r="B23" s="68" t="s">
        <v>305</v>
      </c>
      <c r="C23" s="297">
        <v>400</v>
      </c>
    </row>
    <row r="24" spans="1:3" ht="15.75">
      <c r="A24" s="66">
        <v>15</v>
      </c>
      <c r="B24" s="68" t="s">
        <v>306</v>
      </c>
      <c r="C24" s="297">
        <v>400</v>
      </c>
    </row>
    <row r="25" spans="1:3" ht="15.75">
      <c r="A25" s="66">
        <v>16</v>
      </c>
      <c r="B25" s="68" t="s">
        <v>307</v>
      </c>
      <c r="C25" s="297">
        <v>400</v>
      </c>
    </row>
    <row r="26" spans="1:3" ht="15.75">
      <c r="A26" s="66"/>
      <c r="B26" s="60" t="s">
        <v>511</v>
      </c>
      <c r="C26" s="54">
        <f>C25+C24+C23+C22+C21+C20+C19+C18+C17+C16+C15+C14+C13+C12+C11+C10</f>
        <v>6600</v>
      </c>
    </row>
    <row r="29" spans="1:5" ht="15.75">
      <c r="A29" s="445" t="s">
        <v>573</v>
      </c>
      <c r="B29" s="446"/>
      <c r="C29" s="446"/>
      <c r="D29" s="55"/>
      <c r="E29" s="3"/>
    </row>
  </sheetData>
  <sheetProtection/>
  <mergeCells count="5">
    <mergeCell ref="A7:C7"/>
    <mergeCell ref="A29:C29"/>
    <mergeCell ref="C8:C9"/>
    <mergeCell ref="B8:B9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3.75390625" style="2" customWidth="1"/>
    <col min="2" max="2" width="56.00390625" style="1" customWidth="1"/>
    <col min="3" max="3" width="13.375" style="1" customWidth="1"/>
    <col min="4" max="4" width="14.00390625" style="1" customWidth="1"/>
    <col min="5" max="5" width="12.125" style="1" customWidth="1"/>
    <col min="6" max="16384" width="9.125" style="1" customWidth="1"/>
  </cols>
  <sheetData>
    <row r="1" ht="15.75">
      <c r="B1" s="1" t="s">
        <v>576</v>
      </c>
    </row>
    <row r="2" ht="15.75">
      <c r="B2" s="1" t="s">
        <v>575</v>
      </c>
    </row>
    <row r="3" ht="15.75">
      <c r="B3" s="1" t="s">
        <v>577</v>
      </c>
    </row>
    <row r="4" ht="15.75">
      <c r="B4" s="1" t="s">
        <v>578</v>
      </c>
    </row>
    <row r="5" ht="15.75">
      <c r="B5" s="1" t="s">
        <v>579</v>
      </c>
    </row>
    <row r="7" spans="1:5" ht="51" customHeight="1">
      <c r="A7" s="444" t="s">
        <v>574</v>
      </c>
      <c r="B7" s="444"/>
      <c r="C7" s="444"/>
      <c r="D7" s="444"/>
      <c r="E7" s="47"/>
    </row>
    <row r="8" spans="1:5" ht="24.75" customHeight="1">
      <c r="A8" s="47"/>
      <c r="B8" s="47"/>
      <c r="C8" s="47"/>
      <c r="D8" s="298" t="s">
        <v>525</v>
      </c>
      <c r="E8" s="47"/>
    </row>
    <row r="9" spans="1:4" ht="15.75">
      <c r="A9" s="448" t="s">
        <v>197</v>
      </c>
      <c r="B9" s="447" t="s">
        <v>230</v>
      </c>
      <c r="C9" s="447">
        <v>2015</v>
      </c>
      <c r="D9" s="449">
        <v>2016</v>
      </c>
    </row>
    <row r="10" spans="1:4" ht="77.25" customHeight="1">
      <c r="A10" s="448"/>
      <c r="B10" s="447"/>
      <c r="C10" s="447"/>
      <c r="D10" s="450"/>
    </row>
    <row r="11" spans="1:4" ht="15.75">
      <c r="A11" s="63">
        <v>1</v>
      </c>
      <c r="B11" s="64" t="s">
        <v>289</v>
      </c>
      <c r="C11" s="297">
        <f>D11</f>
        <v>400</v>
      </c>
      <c r="D11" s="297">
        <v>400</v>
      </c>
    </row>
    <row r="12" spans="1:4" ht="21" customHeight="1">
      <c r="A12" s="65">
        <v>2</v>
      </c>
      <c r="B12" s="59" t="s">
        <v>292</v>
      </c>
      <c r="C12" s="292">
        <f aca="true" t="shared" si="0" ref="C12:C26">D12</f>
        <v>400</v>
      </c>
      <c r="D12" s="297">
        <v>400</v>
      </c>
    </row>
    <row r="13" spans="1:4" ht="15.75">
      <c r="A13" s="66">
        <v>3</v>
      </c>
      <c r="B13" s="67" t="s">
        <v>294</v>
      </c>
      <c r="C13" s="297">
        <f t="shared" si="0"/>
        <v>400</v>
      </c>
      <c r="D13" s="297">
        <v>400</v>
      </c>
    </row>
    <row r="14" spans="1:4" ht="17.25" customHeight="1">
      <c r="A14" s="66">
        <v>4</v>
      </c>
      <c r="B14" s="67" t="s">
        <v>295</v>
      </c>
      <c r="C14" s="297">
        <f t="shared" si="0"/>
        <v>400</v>
      </c>
      <c r="D14" s="297">
        <v>400</v>
      </c>
    </row>
    <row r="15" spans="1:4" ht="16.5" customHeight="1">
      <c r="A15" s="66">
        <v>5</v>
      </c>
      <c r="B15" s="67" t="s">
        <v>296</v>
      </c>
      <c r="C15" s="297">
        <f t="shared" si="0"/>
        <v>400</v>
      </c>
      <c r="D15" s="297">
        <v>400</v>
      </c>
    </row>
    <row r="16" spans="1:4" ht="15.75">
      <c r="A16" s="66">
        <v>6</v>
      </c>
      <c r="B16" s="67" t="s">
        <v>297</v>
      </c>
      <c r="C16" s="297">
        <f t="shared" si="0"/>
        <v>400</v>
      </c>
      <c r="D16" s="297">
        <v>400</v>
      </c>
    </row>
    <row r="17" spans="1:4" ht="15.75">
      <c r="A17" s="66">
        <v>7</v>
      </c>
      <c r="B17" s="67" t="s">
        <v>298</v>
      </c>
      <c r="C17" s="297">
        <f t="shared" si="0"/>
        <v>600</v>
      </c>
      <c r="D17" s="297">
        <v>600</v>
      </c>
    </row>
    <row r="18" spans="1:4" ht="16.5" customHeight="1">
      <c r="A18" s="66">
        <v>8</v>
      </c>
      <c r="B18" s="67" t="s">
        <v>299</v>
      </c>
      <c r="C18" s="297">
        <f t="shared" si="0"/>
        <v>400</v>
      </c>
      <c r="D18" s="297">
        <v>400</v>
      </c>
    </row>
    <row r="19" spans="1:4" ht="15.75">
      <c r="A19" s="66">
        <v>9</v>
      </c>
      <c r="B19" s="67" t="s">
        <v>300</v>
      </c>
      <c r="C19" s="297">
        <f t="shared" si="0"/>
        <v>400</v>
      </c>
      <c r="D19" s="297">
        <v>400</v>
      </c>
    </row>
    <row r="20" spans="1:4" ht="15.75" customHeight="1">
      <c r="A20" s="66">
        <v>10</v>
      </c>
      <c r="B20" s="67" t="s">
        <v>499</v>
      </c>
      <c r="C20" s="297">
        <f t="shared" si="0"/>
        <v>400</v>
      </c>
      <c r="D20" s="297">
        <v>400</v>
      </c>
    </row>
    <row r="21" spans="1:4" ht="15.75">
      <c r="A21" s="66">
        <v>11</v>
      </c>
      <c r="B21" s="67" t="s">
        <v>301</v>
      </c>
      <c r="C21" s="297">
        <f t="shared" si="0"/>
        <v>400</v>
      </c>
      <c r="D21" s="297">
        <v>400</v>
      </c>
    </row>
    <row r="22" spans="1:4" ht="15.75">
      <c r="A22" s="66">
        <v>12</v>
      </c>
      <c r="B22" s="67" t="s">
        <v>302</v>
      </c>
      <c r="C22" s="297">
        <f t="shared" si="0"/>
        <v>400</v>
      </c>
      <c r="D22" s="297">
        <v>400</v>
      </c>
    </row>
    <row r="23" spans="1:4" ht="15.75">
      <c r="A23" s="66">
        <v>13</v>
      </c>
      <c r="B23" s="67" t="s">
        <v>303</v>
      </c>
      <c r="C23" s="297">
        <f t="shared" si="0"/>
        <v>400</v>
      </c>
      <c r="D23" s="297">
        <v>400</v>
      </c>
    </row>
    <row r="24" spans="1:4" ht="15.75">
      <c r="A24" s="66">
        <v>14</v>
      </c>
      <c r="B24" s="68" t="s">
        <v>305</v>
      </c>
      <c r="C24" s="299">
        <f t="shared" si="0"/>
        <v>400</v>
      </c>
      <c r="D24" s="297">
        <v>400</v>
      </c>
    </row>
    <row r="25" spans="1:4" ht="15.75">
      <c r="A25" s="66">
        <v>15</v>
      </c>
      <c r="B25" s="68" t="s">
        <v>306</v>
      </c>
      <c r="C25" s="299">
        <f t="shared" si="0"/>
        <v>400</v>
      </c>
      <c r="D25" s="297">
        <v>400</v>
      </c>
    </row>
    <row r="26" spans="1:4" ht="15.75">
      <c r="A26" s="66">
        <v>16</v>
      </c>
      <c r="B26" s="68" t="s">
        <v>307</v>
      </c>
      <c r="C26" s="299">
        <f t="shared" si="0"/>
        <v>400</v>
      </c>
      <c r="D26" s="297">
        <v>400</v>
      </c>
    </row>
    <row r="27" spans="1:4" ht="15.75">
      <c r="A27" s="66"/>
      <c r="B27" s="60" t="s">
        <v>511</v>
      </c>
      <c r="C27" s="54">
        <f>C26+C25+C24+C23+C22+C21+C20+C19+C18+C17+C16+C15+C14+C13+C12+C11</f>
        <v>6600</v>
      </c>
      <c r="D27" s="54">
        <f>D26+D25+D24+D23+D22+D21+D20+D19+D18+D17+D16+D15+D14+D13+D12+D11</f>
        <v>6600</v>
      </c>
    </row>
    <row r="30" spans="1:6" ht="15.75">
      <c r="A30" s="445" t="s">
        <v>143</v>
      </c>
      <c r="B30" s="446"/>
      <c r="C30" s="446"/>
      <c r="D30" s="446"/>
      <c r="E30" s="55"/>
      <c r="F30" s="3"/>
    </row>
  </sheetData>
  <sheetProtection/>
  <mergeCells count="6">
    <mergeCell ref="A30:D30"/>
    <mergeCell ref="A7:D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79">
      <selection activeCell="B82" sqref="A1:C82"/>
    </sheetView>
  </sheetViews>
  <sheetFormatPr defaultColWidth="9.00390625" defaultRowHeight="12.75"/>
  <cols>
    <col min="1" max="1" width="8.625" style="31" customWidth="1"/>
    <col min="2" max="2" width="21.875" style="29" customWidth="1"/>
    <col min="3" max="3" width="62.25390625" style="29" customWidth="1"/>
    <col min="4" max="4" width="11.75390625" style="29" customWidth="1"/>
    <col min="5" max="16384" width="9.125" style="29" customWidth="1"/>
  </cols>
  <sheetData>
    <row r="1" ht="15">
      <c r="C1" s="29" t="s">
        <v>565</v>
      </c>
    </row>
    <row r="2" ht="15">
      <c r="C2" s="29" t="s">
        <v>771</v>
      </c>
    </row>
    <row r="3" ht="18" customHeight="1">
      <c r="C3" s="29" t="s">
        <v>770</v>
      </c>
    </row>
    <row r="4" ht="15">
      <c r="C4" s="29" t="s">
        <v>772</v>
      </c>
    </row>
    <row r="6" spans="1:3" ht="32.25" customHeight="1">
      <c r="A6" s="399" t="s">
        <v>657</v>
      </c>
      <c r="B6" s="398"/>
      <c r="C6" s="398"/>
    </row>
    <row r="7" spans="2:3" ht="15">
      <c r="B7" s="74"/>
      <c r="C7" s="75"/>
    </row>
    <row r="8" spans="1:3" ht="33" customHeight="1">
      <c r="A8" s="400" t="s">
        <v>416</v>
      </c>
      <c r="B8" s="400"/>
      <c r="C8" s="401" t="s">
        <v>192</v>
      </c>
    </row>
    <row r="9" spans="1:3" ht="81" customHeight="1">
      <c r="A9" s="374" t="s">
        <v>528</v>
      </c>
      <c r="B9" s="363" t="s">
        <v>753</v>
      </c>
      <c r="C9" s="402"/>
    </row>
    <row r="10" spans="1:3" ht="15">
      <c r="A10" s="363">
        <v>1</v>
      </c>
      <c r="B10" s="363">
        <v>2</v>
      </c>
      <c r="C10" s="363">
        <v>3</v>
      </c>
    </row>
    <row r="11" spans="1:3" ht="28.5">
      <c r="A11" s="375">
        <v>706</v>
      </c>
      <c r="B11" s="375"/>
      <c r="C11" s="376" t="s">
        <v>473</v>
      </c>
    </row>
    <row r="12" spans="1:3" ht="30">
      <c r="A12" s="363">
        <v>706</v>
      </c>
      <c r="B12" s="371" t="s">
        <v>150</v>
      </c>
      <c r="C12" s="371" t="s">
        <v>535</v>
      </c>
    </row>
    <row r="13" spans="1:3" ht="90">
      <c r="A13" s="363">
        <v>706</v>
      </c>
      <c r="B13" s="371" t="s">
        <v>198</v>
      </c>
      <c r="C13" s="371" t="s">
        <v>658</v>
      </c>
    </row>
    <row r="14" spans="1:3" ht="45">
      <c r="A14" s="363">
        <v>706</v>
      </c>
      <c r="B14" s="371" t="s">
        <v>659</v>
      </c>
      <c r="C14" s="371" t="s">
        <v>121</v>
      </c>
    </row>
    <row r="15" spans="1:3" ht="48.75" customHeight="1">
      <c r="A15" s="363">
        <v>706</v>
      </c>
      <c r="B15" s="368" t="s">
        <v>538</v>
      </c>
      <c r="C15" s="368" t="s">
        <v>779</v>
      </c>
    </row>
    <row r="16" spans="1:3" ht="35.25" customHeight="1">
      <c r="A16" s="363">
        <v>706</v>
      </c>
      <c r="B16" s="368" t="s">
        <v>539</v>
      </c>
      <c r="C16" s="368" t="s">
        <v>540</v>
      </c>
    </row>
    <row r="17" spans="1:3" ht="31.5" customHeight="1">
      <c r="A17" s="363">
        <v>706</v>
      </c>
      <c r="B17" s="368" t="s">
        <v>541</v>
      </c>
      <c r="C17" s="368" t="s">
        <v>542</v>
      </c>
    </row>
    <row r="18" spans="1:3" ht="30">
      <c r="A18" s="363">
        <v>706</v>
      </c>
      <c r="B18" s="368" t="s">
        <v>543</v>
      </c>
      <c r="C18" s="368" t="s">
        <v>773</v>
      </c>
    </row>
    <row r="19" spans="1:3" ht="60">
      <c r="A19" s="363">
        <v>706</v>
      </c>
      <c r="B19" s="368" t="s">
        <v>545</v>
      </c>
      <c r="C19" s="368" t="s">
        <v>546</v>
      </c>
    </row>
    <row r="20" spans="1:3" ht="45">
      <c r="A20" s="363">
        <v>706</v>
      </c>
      <c r="B20" s="368" t="s">
        <v>547</v>
      </c>
      <c r="C20" s="368" t="s">
        <v>548</v>
      </c>
    </row>
    <row r="21" spans="1:3" ht="60">
      <c r="A21" s="363">
        <v>706</v>
      </c>
      <c r="B21" s="368" t="s">
        <v>123</v>
      </c>
      <c r="C21" s="368" t="s">
        <v>780</v>
      </c>
    </row>
    <row r="22" spans="1:3" ht="75">
      <c r="A22" s="363">
        <v>706</v>
      </c>
      <c r="B22" s="368" t="s">
        <v>549</v>
      </c>
      <c r="C22" s="368" t="s">
        <v>660</v>
      </c>
    </row>
    <row r="23" spans="1:3" ht="46.5" customHeight="1">
      <c r="A23" s="363">
        <v>706</v>
      </c>
      <c r="B23" s="368" t="s">
        <v>774</v>
      </c>
      <c r="C23" s="368" t="s">
        <v>775</v>
      </c>
    </row>
    <row r="24" spans="1:3" ht="45">
      <c r="A24" s="363">
        <v>706</v>
      </c>
      <c r="B24" s="371" t="s">
        <v>148</v>
      </c>
      <c r="C24" s="371" t="s">
        <v>149</v>
      </c>
    </row>
    <row r="25" spans="1:3" ht="30">
      <c r="A25" s="363">
        <v>706</v>
      </c>
      <c r="B25" s="371" t="s">
        <v>489</v>
      </c>
      <c r="C25" s="371" t="s">
        <v>550</v>
      </c>
    </row>
    <row r="26" spans="1:3" ht="19.5" customHeight="1">
      <c r="A26" s="363">
        <v>706</v>
      </c>
      <c r="B26" s="371" t="s">
        <v>339</v>
      </c>
      <c r="C26" s="371" t="s">
        <v>340</v>
      </c>
    </row>
    <row r="27" spans="1:3" ht="31.5" customHeight="1">
      <c r="A27" s="363">
        <v>706</v>
      </c>
      <c r="B27" s="371" t="s">
        <v>661</v>
      </c>
      <c r="C27" s="371" t="s">
        <v>662</v>
      </c>
    </row>
    <row r="28" spans="1:3" s="76" customFormat="1" ht="21.75" customHeight="1">
      <c r="A28" s="363">
        <v>706</v>
      </c>
      <c r="B28" s="368" t="s">
        <v>425</v>
      </c>
      <c r="C28" s="368" t="s">
        <v>520</v>
      </c>
    </row>
    <row r="29" spans="1:3" ht="59.25" customHeight="1">
      <c r="A29" s="364">
        <v>756</v>
      </c>
      <c r="B29" s="370"/>
      <c r="C29" s="370" t="s">
        <v>227</v>
      </c>
    </row>
    <row r="30" spans="1:3" ht="30">
      <c r="A30" s="363">
        <v>756</v>
      </c>
      <c r="B30" s="368" t="s">
        <v>543</v>
      </c>
      <c r="C30" s="368" t="s">
        <v>544</v>
      </c>
    </row>
    <row r="31" spans="1:3" ht="30">
      <c r="A31" s="363">
        <v>756</v>
      </c>
      <c r="B31" s="371" t="s">
        <v>489</v>
      </c>
      <c r="C31" s="371" t="s">
        <v>550</v>
      </c>
    </row>
    <row r="32" spans="1:3" ht="20.25" customHeight="1">
      <c r="A32" s="363">
        <v>756</v>
      </c>
      <c r="B32" s="371" t="s">
        <v>339</v>
      </c>
      <c r="C32" s="371" t="s">
        <v>340</v>
      </c>
    </row>
    <row r="33" spans="1:3" ht="15">
      <c r="A33" s="363">
        <v>756</v>
      </c>
      <c r="B33" s="368" t="s">
        <v>425</v>
      </c>
      <c r="C33" s="368" t="s">
        <v>520</v>
      </c>
    </row>
    <row r="34" spans="1:4" ht="28.5">
      <c r="A34" s="364">
        <v>775</v>
      </c>
      <c r="B34" s="370"/>
      <c r="C34" s="370" t="s">
        <v>563</v>
      </c>
      <c r="D34" s="33"/>
    </row>
    <row r="35" spans="1:4" ht="30">
      <c r="A35" s="363">
        <v>775</v>
      </c>
      <c r="B35" s="368" t="s">
        <v>539</v>
      </c>
      <c r="C35" s="368" t="s">
        <v>540</v>
      </c>
      <c r="D35" s="69"/>
    </row>
    <row r="36" spans="1:4" ht="30">
      <c r="A36" s="363">
        <v>775</v>
      </c>
      <c r="B36" s="368" t="s">
        <v>543</v>
      </c>
      <c r="C36" s="368" t="s">
        <v>544</v>
      </c>
      <c r="D36" s="33"/>
    </row>
    <row r="37" spans="1:4" ht="30">
      <c r="A37" s="363">
        <v>775</v>
      </c>
      <c r="B37" s="371" t="s">
        <v>489</v>
      </c>
      <c r="C37" s="371" t="s">
        <v>550</v>
      </c>
      <c r="D37" s="33"/>
    </row>
    <row r="38" spans="1:4" ht="21" customHeight="1">
      <c r="A38" s="363">
        <v>775</v>
      </c>
      <c r="B38" s="371" t="s">
        <v>339</v>
      </c>
      <c r="C38" s="371" t="s">
        <v>340</v>
      </c>
      <c r="D38" s="33"/>
    </row>
    <row r="39" spans="1:4" ht="20.25" customHeight="1">
      <c r="A39" s="363">
        <v>775</v>
      </c>
      <c r="B39" s="368" t="s">
        <v>425</v>
      </c>
      <c r="C39" s="368" t="s">
        <v>520</v>
      </c>
      <c r="D39" s="33"/>
    </row>
    <row r="40" spans="1:4" ht="45" customHeight="1">
      <c r="A40" s="364">
        <v>782</v>
      </c>
      <c r="B40" s="370"/>
      <c r="C40" s="370" t="s">
        <v>374</v>
      </c>
      <c r="D40" s="394"/>
    </row>
    <row r="41" spans="1:4" ht="30">
      <c r="A41" s="363">
        <v>782</v>
      </c>
      <c r="B41" s="368" t="s">
        <v>543</v>
      </c>
      <c r="C41" s="368" t="s">
        <v>544</v>
      </c>
      <c r="D41" s="394"/>
    </row>
    <row r="42" spans="1:4" ht="30">
      <c r="A42" s="363">
        <v>782</v>
      </c>
      <c r="B42" s="371" t="s">
        <v>489</v>
      </c>
      <c r="C42" s="371" t="s">
        <v>550</v>
      </c>
      <c r="D42" s="394"/>
    </row>
    <row r="43" spans="1:4" ht="18.75" customHeight="1">
      <c r="A43" s="363">
        <v>782</v>
      </c>
      <c r="B43" s="371" t="s">
        <v>339</v>
      </c>
      <c r="C43" s="371" t="s">
        <v>340</v>
      </c>
      <c r="D43" s="394"/>
    </row>
    <row r="44" spans="1:4" ht="19.5" customHeight="1">
      <c r="A44" s="363">
        <v>782</v>
      </c>
      <c r="B44" s="368" t="s">
        <v>425</v>
      </c>
      <c r="C44" s="368" t="s">
        <v>520</v>
      </c>
      <c r="D44" s="394"/>
    </row>
    <row r="45" spans="1:3" ht="28.5">
      <c r="A45" s="364">
        <v>792</v>
      </c>
      <c r="B45" s="370"/>
      <c r="C45" s="370" t="s">
        <v>763</v>
      </c>
    </row>
    <row r="46" spans="1:3" ht="31.5" customHeight="1">
      <c r="A46" s="363">
        <v>792</v>
      </c>
      <c r="B46" s="371" t="s">
        <v>521</v>
      </c>
      <c r="C46" s="371" t="s">
        <v>522</v>
      </c>
    </row>
    <row r="47" spans="1:3" ht="30">
      <c r="A47" s="363">
        <v>792</v>
      </c>
      <c r="B47" s="368" t="s">
        <v>543</v>
      </c>
      <c r="C47" s="368" t="s">
        <v>544</v>
      </c>
    </row>
    <row r="48" spans="1:3" ht="60">
      <c r="A48" s="363">
        <v>792</v>
      </c>
      <c r="B48" s="368" t="s">
        <v>545</v>
      </c>
      <c r="C48" s="368" t="s">
        <v>546</v>
      </c>
    </row>
    <row r="49" spans="1:3" ht="45">
      <c r="A49" s="363">
        <v>792</v>
      </c>
      <c r="B49" s="371" t="s">
        <v>547</v>
      </c>
      <c r="C49" s="371" t="s">
        <v>548</v>
      </c>
    </row>
    <row r="50" spans="1:3" ht="60">
      <c r="A50" s="363">
        <v>792</v>
      </c>
      <c r="B50" s="368" t="s">
        <v>123</v>
      </c>
      <c r="C50" s="368" t="s">
        <v>780</v>
      </c>
    </row>
    <row r="51" spans="1:3" ht="45">
      <c r="A51" s="363">
        <v>792</v>
      </c>
      <c r="B51" s="371" t="s">
        <v>148</v>
      </c>
      <c r="C51" s="371" t="s">
        <v>149</v>
      </c>
    </row>
    <row r="52" spans="1:3" ht="15.75" customHeight="1">
      <c r="A52" s="363">
        <v>792</v>
      </c>
      <c r="B52" s="371" t="s">
        <v>489</v>
      </c>
      <c r="C52" s="371" t="s">
        <v>550</v>
      </c>
    </row>
    <row r="53" spans="1:3" ht="18.75" customHeight="1">
      <c r="A53" s="363">
        <v>792</v>
      </c>
      <c r="B53" s="368" t="s">
        <v>339</v>
      </c>
      <c r="C53" s="368" t="s">
        <v>340</v>
      </c>
    </row>
    <row r="54" spans="1:3" ht="18.75" customHeight="1">
      <c r="A54" s="363">
        <v>792</v>
      </c>
      <c r="B54" s="368" t="s">
        <v>551</v>
      </c>
      <c r="C54" s="368" t="s">
        <v>552</v>
      </c>
    </row>
    <row r="55" spans="1:3" ht="18" customHeight="1">
      <c r="A55" s="363">
        <v>792</v>
      </c>
      <c r="B55" s="368" t="s">
        <v>425</v>
      </c>
      <c r="C55" s="368" t="s">
        <v>520</v>
      </c>
    </row>
    <row r="56" spans="1:4" ht="90.75" customHeight="1">
      <c r="A56" s="364"/>
      <c r="B56" s="370"/>
      <c r="C56" s="370" t="s">
        <v>663</v>
      </c>
      <c r="D56" s="71"/>
    </row>
    <row r="57" spans="1:4" ht="45.75" customHeight="1">
      <c r="A57" s="363"/>
      <c r="B57" s="368" t="s">
        <v>519</v>
      </c>
      <c r="C57" s="368" t="s">
        <v>115</v>
      </c>
      <c r="D57" s="70"/>
    </row>
    <row r="58" spans="1:4" ht="45">
      <c r="A58" s="363"/>
      <c r="B58" s="371" t="s">
        <v>313</v>
      </c>
      <c r="C58" s="371" t="s">
        <v>318</v>
      </c>
      <c r="D58" s="70"/>
    </row>
    <row r="59" spans="1:4" ht="75">
      <c r="A59" s="363"/>
      <c r="B59" s="371" t="s">
        <v>418</v>
      </c>
      <c r="C59" s="371" t="s">
        <v>228</v>
      </c>
      <c r="D59" s="71"/>
    </row>
    <row r="60" spans="1:4" ht="45">
      <c r="A60" s="363"/>
      <c r="B60" s="368" t="s">
        <v>664</v>
      </c>
      <c r="C60" s="368" t="s">
        <v>665</v>
      </c>
      <c r="D60" s="71"/>
    </row>
    <row r="61" spans="1:4" ht="45">
      <c r="A61" s="363"/>
      <c r="B61" s="368" t="s">
        <v>666</v>
      </c>
      <c r="C61" s="368" t="s">
        <v>667</v>
      </c>
      <c r="D61" s="71"/>
    </row>
    <row r="62" spans="1:4" ht="30">
      <c r="A62" s="363"/>
      <c r="B62" s="368" t="s">
        <v>539</v>
      </c>
      <c r="C62" s="368" t="s">
        <v>540</v>
      </c>
      <c r="D62" s="71"/>
    </row>
    <row r="63" spans="1:4" ht="30" customHeight="1">
      <c r="A63" s="363"/>
      <c r="B63" s="368" t="s">
        <v>541</v>
      </c>
      <c r="C63" s="368" t="s">
        <v>542</v>
      </c>
      <c r="D63" s="71"/>
    </row>
    <row r="64" spans="1:4" ht="30" customHeight="1">
      <c r="A64" s="363"/>
      <c r="B64" s="368" t="s">
        <v>543</v>
      </c>
      <c r="C64" s="368" t="s">
        <v>544</v>
      </c>
      <c r="D64" s="71"/>
    </row>
    <row r="65" spans="1:4" ht="30">
      <c r="A65" s="363"/>
      <c r="B65" s="371" t="s">
        <v>474</v>
      </c>
      <c r="C65" s="371" t="s">
        <v>513</v>
      </c>
      <c r="D65" s="71"/>
    </row>
    <row r="66" spans="1:4" ht="43.5" customHeight="1">
      <c r="A66" s="363"/>
      <c r="B66" s="371" t="s">
        <v>419</v>
      </c>
      <c r="C66" s="371" t="s">
        <v>423</v>
      </c>
      <c r="D66" s="71"/>
    </row>
    <row r="67" spans="1:4" ht="45.75" customHeight="1">
      <c r="A67" s="363"/>
      <c r="B67" s="371" t="s">
        <v>420</v>
      </c>
      <c r="C67" s="371" t="s">
        <v>422</v>
      </c>
      <c r="D67" s="71"/>
    </row>
    <row r="68" spans="1:4" ht="30">
      <c r="A68" s="363"/>
      <c r="B68" s="371" t="s">
        <v>319</v>
      </c>
      <c r="C68" s="371" t="s">
        <v>523</v>
      </c>
      <c r="D68" s="71"/>
    </row>
    <row r="69" spans="1:4" ht="30">
      <c r="A69" s="363"/>
      <c r="B69" s="368" t="s">
        <v>424</v>
      </c>
      <c r="C69" s="368" t="s">
        <v>226</v>
      </c>
      <c r="D69" s="71"/>
    </row>
    <row r="70" spans="1:4" ht="60">
      <c r="A70" s="363"/>
      <c r="B70" s="371" t="s">
        <v>545</v>
      </c>
      <c r="C70" s="368" t="s">
        <v>546</v>
      </c>
      <c r="D70" s="71"/>
    </row>
    <row r="71" spans="1:4" ht="45">
      <c r="A71" s="363"/>
      <c r="B71" s="371" t="s">
        <v>547</v>
      </c>
      <c r="C71" s="371" t="s">
        <v>548</v>
      </c>
      <c r="D71" s="70"/>
    </row>
    <row r="72" spans="1:4" ht="60">
      <c r="A72" s="363"/>
      <c r="B72" s="371" t="s">
        <v>123</v>
      </c>
      <c r="C72" s="371" t="s">
        <v>553</v>
      </c>
      <c r="D72" s="71"/>
    </row>
    <row r="73" spans="1:4" ht="45">
      <c r="A73" s="363"/>
      <c r="B73" s="371" t="s">
        <v>148</v>
      </c>
      <c r="C73" s="371" t="s">
        <v>149</v>
      </c>
      <c r="D73" s="71"/>
    </row>
    <row r="74" spans="1:4" ht="30">
      <c r="A74" s="363"/>
      <c r="B74" s="371" t="s">
        <v>489</v>
      </c>
      <c r="C74" s="371" t="s">
        <v>490</v>
      </c>
      <c r="D74" s="71"/>
    </row>
    <row r="75" spans="1:4" ht="18.75" customHeight="1">
      <c r="A75" s="363"/>
      <c r="B75" s="371" t="s">
        <v>339</v>
      </c>
      <c r="C75" s="371" t="s">
        <v>340</v>
      </c>
      <c r="D75" s="71"/>
    </row>
    <row r="76" spans="1:4" ht="21" customHeight="1">
      <c r="A76" s="363"/>
      <c r="B76" s="368" t="s">
        <v>425</v>
      </c>
      <c r="C76" s="368" t="s">
        <v>668</v>
      </c>
      <c r="D76" s="71"/>
    </row>
    <row r="78" spans="1:3" ht="40.5" customHeight="1">
      <c r="A78" s="30" t="s">
        <v>229</v>
      </c>
      <c r="B78" s="395" t="s">
        <v>375</v>
      </c>
      <c r="C78" s="395"/>
    </row>
    <row r="79" spans="1:3" ht="92.25" customHeight="1">
      <c r="A79" s="30" t="s">
        <v>554</v>
      </c>
      <c r="B79" s="396" t="s">
        <v>669</v>
      </c>
      <c r="C79" s="396"/>
    </row>
    <row r="80" spans="2:3" ht="54" customHeight="1">
      <c r="B80" s="395" t="s">
        <v>670</v>
      </c>
      <c r="C80" s="395"/>
    </row>
    <row r="81" ht="15" customHeight="1"/>
    <row r="82" spans="2:3" ht="15">
      <c r="B82" s="397" t="s">
        <v>278</v>
      </c>
      <c r="C82" s="398"/>
    </row>
  </sheetData>
  <sheetProtection/>
  <mergeCells count="8">
    <mergeCell ref="D40:D44"/>
    <mergeCell ref="B78:C78"/>
    <mergeCell ref="B79:C79"/>
    <mergeCell ref="B80:C80"/>
    <mergeCell ref="B82:C82"/>
    <mergeCell ref="A6:C6"/>
    <mergeCell ref="A8:B8"/>
    <mergeCell ref="C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75390625" style="5" customWidth="1"/>
    <col min="2" max="2" width="21.75390625" style="5" customWidth="1"/>
    <col min="3" max="3" width="60.75390625" style="5" customWidth="1"/>
    <col min="4" max="16384" width="9.125" style="5" customWidth="1"/>
  </cols>
  <sheetData>
    <row r="1" spans="1:3" s="4" customFormat="1" ht="15">
      <c r="A1" s="34"/>
      <c r="C1" s="34" t="s">
        <v>532</v>
      </c>
    </row>
    <row r="2" spans="1:3" s="4" customFormat="1" ht="15">
      <c r="A2" s="34"/>
      <c r="C2" s="34" t="s">
        <v>493</v>
      </c>
    </row>
    <row r="3" spans="1:3" s="4" customFormat="1" ht="15">
      <c r="A3" s="34"/>
      <c r="C3" s="34" t="s">
        <v>492</v>
      </c>
    </row>
    <row r="4" spans="1:3" s="4" customFormat="1" ht="15">
      <c r="A4" s="34"/>
      <c r="C4" s="34" t="s">
        <v>783</v>
      </c>
    </row>
    <row r="5" spans="1:3" s="4" customFormat="1" ht="15">
      <c r="A5" s="34"/>
      <c r="C5" s="34"/>
    </row>
    <row r="6" spans="2:3" ht="15" customHeight="1">
      <c r="B6" s="35"/>
      <c r="C6" s="36"/>
    </row>
    <row r="7" spans="1:3" ht="42.75" customHeight="1">
      <c r="A7" s="404" t="s">
        <v>784</v>
      </c>
      <c r="B7" s="404"/>
      <c r="C7" s="404"/>
    </row>
    <row r="8" spans="1:3" ht="42.75" customHeight="1">
      <c r="A8" s="16"/>
      <c r="B8" s="16"/>
      <c r="C8" s="16"/>
    </row>
    <row r="9" spans="1:3" ht="18.75" customHeight="1" thickBot="1">
      <c r="A9" s="16"/>
      <c r="B9" s="16"/>
      <c r="C9" s="16"/>
    </row>
    <row r="10" spans="1:3" ht="15" customHeight="1">
      <c r="A10" s="405" t="s">
        <v>416</v>
      </c>
      <c r="B10" s="406"/>
      <c r="C10" s="411" t="s">
        <v>192</v>
      </c>
    </row>
    <row r="11" spans="1:3" ht="12.75">
      <c r="A11" s="407"/>
      <c r="B11" s="408"/>
      <c r="C11" s="412"/>
    </row>
    <row r="12" spans="1:3" ht="16.5" customHeight="1" thickBot="1">
      <c r="A12" s="409"/>
      <c r="B12" s="410"/>
      <c r="C12" s="412"/>
    </row>
    <row r="13" spans="1:3" ht="12.75" customHeight="1">
      <c r="A13" s="414" t="s">
        <v>528</v>
      </c>
      <c r="B13" s="416" t="s">
        <v>442</v>
      </c>
      <c r="C13" s="412"/>
    </row>
    <row r="14" spans="1:3" ht="12.75" customHeight="1">
      <c r="A14" s="415"/>
      <c r="B14" s="417"/>
      <c r="C14" s="412"/>
    </row>
    <row r="15" spans="1:3" ht="12.75" customHeight="1">
      <c r="A15" s="415"/>
      <c r="B15" s="417"/>
      <c r="C15" s="412"/>
    </row>
    <row r="16" spans="1:3" ht="35.25" customHeight="1">
      <c r="A16" s="415"/>
      <c r="B16" s="417"/>
      <c r="C16" s="413"/>
    </row>
    <row r="17" spans="1:3" ht="28.5">
      <c r="A17" s="38" t="s">
        <v>512</v>
      </c>
      <c r="B17" s="7"/>
      <c r="C17" s="17" t="s">
        <v>473</v>
      </c>
    </row>
    <row r="18" spans="1:3" ht="45">
      <c r="A18" s="37" t="s">
        <v>512</v>
      </c>
      <c r="B18" s="7" t="s">
        <v>769</v>
      </c>
      <c r="C18" s="7" t="s">
        <v>762</v>
      </c>
    </row>
    <row r="19" spans="1:3" ht="75">
      <c r="A19" s="37" t="s">
        <v>512</v>
      </c>
      <c r="B19" s="7" t="s">
        <v>766</v>
      </c>
      <c r="C19" s="7" t="s">
        <v>154</v>
      </c>
    </row>
    <row r="20" spans="1:3" ht="31.5" customHeight="1">
      <c r="A20" s="37" t="s">
        <v>512</v>
      </c>
      <c r="B20" s="7" t="s">
        <v>785</v>
      </c>
      <c r="C20" s="7" t="s">
        <v>786</v>
      </c>
    </row>
    <row r="21" spans="1:3" ht="30">
      <c r="A21" s="37" t="s">
        <v>512</v>
      </c>
      <c r="B21" s="7" t="s">
        <v>785</v>
      </c>
      <c r="C21" s="7" t="s">
        <v>787</v>
      </c>
    </row>
    <row r="22" spans="1:3" ht="45">
      <c r="A22" s="37" t="s">
        <v>512</v>
      </c>
      <c r="B22" s="7" t="s">
        <v>788</v>
      </c>
      <c r="C22" s="7" t="s">
        <v>789</v>
      </c>
    </row>
    <row r="23" spans="1:3" ht="45">
      <c r="A23" s="37" t="s">
        <v>512</v>
      </c>
      <c r="B23" s="7" t="s">
        <v>788</v>
      </c>
      <c r="C23" s="7" t="s">
        <v>0</v>
      </c>
    </row>
    <row r="24" spans="1:3" ht="28.5">
      <c r="A24" s="38" t="s">
        <v>409</v>
      </c>
      <c r="B24" s="7"/>
      <c r="C24" s="17" t="s">
        <v>763</v>
      </c>
    </row>
    <row r="25" spans="1:3" ht="32.25" customHeight="1">
      <c r="A25" s="37" t="s">
        <v>409</v>
      </c>
      <c r="B25" s="7" t="s">
        <v>768</v>
      </c>
      <c r="C25" s="7" t="s">
        <v>443</v>
      </c>
    </row>
    <row r="26" spans="1:3" ht="30">
      <c r="A26" s="37" t="s">
        <v>409</v>
      </c>
      <c r="B26" s="7" t="s">
        <v>767</v>
      </c>
      <c r="C26" s="7" t="s">
        <v>444</v>
      </c>
    </row>
    <row r="27" spans="1:3" ht="15">
      <c r="A27" s="32"/>
      <c r="B27" s="33"/>
      <c r="C27" s="33"/>
    </row>
    <row r="28" spans="2:3" ht="13.5" customHeight="1">
      <c r="B28" s="403" t="s">
        <v>278</v>
      </c>
      <c r="C28" s="403"/>
    </row>
    <row r="32" spans="2:3" s="4" customFormat="1" ht="14.25">
      <c r="B32" s="8"/>
      <c r="C32" s="9" t="s">
        <v>386</v>
      </c>
    </row>
    <row r="66" ht="409.5" customHeight="1"/>
  </sheetData>
  <sheetProtection/>
  <mergeCells count="6">
    <mergeCell ref="B28:C28"/>
    <mergeCell ref="A7:C7"/>
    <mergeCell ref="A10:B12"/>
    <mergeCell ref="C10:C16"/>
    <mergeCell ref="A13:A16"/>
    <mergeCell ref="B13:B1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3">
      <selection activeCell="A2" sqref="A2"/>
    </sheetView>
  </sheetViews>
  <sheetFormatPr defaultColWidth="9.00390625" defaultRowHeight="12.75"/>
  <cols>
    <col min="1" max="1" width="27.00390625" style="19" customWidth="1"/>
    <col min="2" max="2" width="49.375" style="20" customWidth="1"/>
    <col min="3" max="3" width="12.25390625" style="21" customWidth="1"/>
    <col min="4" max="4" width="13.00390625" style="19" customWidth="1"/>
    <col min="5" max="16384" width="9.125" style="19" customWidth="1"/>
  </cols>
  <sheetData>
    <row r="1" ht="16.5">
      <c r="B1" s="20" t="s">
        <v>533</v>
      </c>
    </row>
    <row r="2" spans="2:3" ht="16.5">
      <c r="B2" s="421" t="s">
        <v>760</v>
      </c>
      <c r="C2" s="422"/>
    </row>
    <row r="3" spans="2:3" ht="16.5">
      <c r="B3" s="421" t="s">
        <v>372</v>
      </c>
      <c r="C3" s="423"/>
    </row>
    <row r="4" spans="2:3" ht="16.5">
      <c r="B4" s="421" t="s">
        <v>373</v>
      </c>
      <c r="C4" s="422"/>
    </row>
    <row r="5" spans="2:3" ht="16.5">
      <c r="B5" s="421" t="s">
        <v>1</v>
      </c>
      <c r="C5" s="422"/>
    </row>
    <row r="6" ht="16.5">
      <c r="C6" s="349"/>
    </row>
    <row r="7" ht="16.5">
      <c r="C7" s="349"/>
    </row>
    <row r="8" ht="19.5" customHeight="1"/>
    <row r="9" spans="1:3" ht="16.5">
      <c r="A9" s="418" t="s">
        <v>314</v>
      </c>
      <c r="B9" s="418"/>
      <c r="C9" s="418"/>
    </row>
    <row r="10" spans="1:3" ht="16.5">
      <c r="A10" s="418" t="s">
        <v>2</v>
      </c>
      <c r="B10" s="418"/>
      <c r="C10" s="418"/>
    </row>
    <row r="11" spans="1:3" ht="16.5">
      <c r="A11" s="348"/>
      <c r="B11" s="348"/>
      <c r="C11" s="348"/>
    </row>
    <row r="12" spans="1:3" ht="16.5">
      <c r="A12" s="348"/>
      <c r="B12" s="348"/>
      <c r="C12" s="348"/>
    </row>
    <row r="13" spans="1:3" ht="16.5">
      <c r="A13" s="348"/>
      <c r="B13" s="348"/>
      <c r="C13" s="348"/>
    </row>
    <row r="14" ht="17.25" thickBot="1">
      <c r="C14" s="21" t="s">
        <v>173</v>
      </c>
    </row>
    <row r="15" spans="1:3" s="22" customFormat="1" ht="17.25" thickBot="1">
      <c r="A15" s="140" t="s">
        <v>174</v>
      </c>
      <c r="B15" s="39" t="s">
        <v>175</v>
      </c>
      <c r="C15" s="140" t="s">
        <v>176</v>
      </c>
    </row>
    <row r="16" spans="1:3" s="18" customFormat="1" ht="17.25" customHeight="1">
      <c r="A16" s="149" t="s">
        <v>348</v>
      </c>
      <c r="B16" s="40" t="s">
        <v>761</v>
      </c>
      <c r="C16" s="146">
        <f>C17+C29+C47+C50+C60+C74+C88+C68+C44+C23</f>
        <v>484272</v>
      </c>
    </row>
    <row r="17" spans="1:3" s="18" customFormat="1" ht="16.5">
      <c r="A17" s="149" t="s">
        <v>349</v>
      </c>
      <c r="B17" s="41" t="s">
        <v>168</v>
      </c>
      <c r="C17" s="146">
        <f>C18</f>
        <v>324000</v>
      </c>
    </row>
    <row r="18" spans="1:3" s="18" customFormat="1" ht="16.5">
      <c r="A18" s="149" t="s">
        <v>285</v>
      </c>
      <c r="B18" s="40" t="s">
        <v>177</v>
      </c>
      <c r="C18" s="146">
        <f>C19+C20+C21+C22</f>
        <v>324000</v>
      </c>
    </row>
    <row r="19" spans="1:3" s="18" customFormat="1" ht="116.25" customHeight="1">
      <c r="A19" s="149" t="s">
        <v>156</v>
      </c>
      <c r="B19" s="42" t="s">
        <v>264</v>
      </c>
      <c r="C19" s="146">
        <v>319814</v>
      </c>
    </row>
    <row r="20" spans="1:3" s="18" customFormat="1" ht="147.75" customHeight="1">
      <c r="A20" s="149" t="s">
        <v>347</v>
      </c>
      <c r="B20" s="42" t="s">
        <v>263</v>
      </c>
      <c r="C20" s="146">
        <v>2182</v>
      </c>
    </row>
    <row r="21" spans="1:3" s="18" customFormat="1" ht="66" customHeight="1">
      <c r="A21" s="149" t="s">
        <v>304</v>
      </c>
      <c r="B21" s="40" t="s">
        <v>204</v>
      </c>
      <c r="C21" s="146">
        <v>1492</v>
      </c>
    </row>
    <row r="22" spans="1:3" s="18" customFormat="1" ht="133.5" customHeight="1">
      <c r="A22" s="149" t="s">
        <v>475</v>
      </c>
      <c r="B22" s="42" t="s">
        <v>205</v>
      </c>
      <c r="C22" s="146">
        <v>512</v>
      </c>
    </row>
    <row r="23" spans="1:3" s="18" customFormat="1" ht="50.25" customHeight="1">
      <c r="A23" s="149" t="s">
        <v>3</v>
      </c>
      <c r="B23" s="42" t="s">
        <v>4</v>
      </c>
      <c r="C23" s="146">
        <f>C24</f>
        <v>14194</v>
      </c>
    </row>
    <row r="24" spans="1:3" s="18" customFormat="1" ht="50.25" customHeight="1">
      <c r="A24" s="149" t="s">
        <v>6</v>
      </c>
      <c r="B24" s="42" t="s">
        <v>5</v>
      </c>
      <c r="C24" s="146">
        <f>C25+C26+C27+C28</f>
        <v>14194</v>
      </c>
    </row>
    <row r="25" spans="1:3" s="18" customFormat="1" ht="102.75" customHeight="1">
      <c r="A25" s="149" t="s">
        <v>647</v>
      </c>
      <c r="B25" s="42" t="s">
        <v>646</v>
      </c>
      <c r="C25" s="146">
        <v>6226</v>
      </c>
    </row>
    <row r="26" spans="1:3" s="18" customFormat="1" ht="133.5" customHeight="1">
      <c r="A26" s="149" t="s">
        <v>649</v>
      </c>
      <c r="B26" s="42" t="s">
        <v>648</v>
      </c>
      <c r="C26" s="146">
        <v>89</v>
      </c>
    </row>
    <row r="27" spans="1:3" s="18" customFormat="1" ht="107.25" customHeight="1">
      <c r="A27" s="149" t="s">
        <v>653</v>
      </c>
      <c r="B27" s="42" t="s">
        <v>651</v>
      </c>
      <c r="C27" s="146">
        <v>7564</v>
      </c>
    </row>
    <row r="28" spans="1:3" s="18" customFormat="1" ht="102" customHeight="1">
      <c r="A28" s="149" t="s">
        <v>650</v>
      </c>
      <c r="B28" s="42" t="s">
        <v>652</v>
      </c>
      <c r="C28" s="146">
        <v>315</v>
      </c>
    </row>
    <row r="29" spans="1:3" s="18" customFormat="1" ht="16.5">
      <c r="A29" s="149" t="s">
        <v>350</v>
      </c>
      <c r="B29" s="40" t="s">
        <v>171</v>
      </c>
      <c r="C29" s="146">
        <f>C30+C38+C40+C42</f>
        <v>86767</v>
      </c>
    </row>
    <row r="30" spans="1:3" s="18" customFormat="1" ht="35.25" customHeight="1">
      <c r="A30" s="149" t="s">
        <v>361</v>
      </c>
      <c r="B30" s="40" t="s">
        <v>362</v>
      </c>
      <c r="C30" s="146">
        <f>C31+C34+C37</f>
        <v>47567</v>
      </c>
    </row>
    <row r="31" spans="1:3" s="18" customFormat="1" ht="51" customHeight="1">
      <c r="A31" s="149" t="s">
        <v>363</v>
      </c>
      <c r="B31" s="40" t="s">
        <v>364</v>
      </c>
      <c r="C31" s="146">
        <f>C32+C33</f>
        <v>26567</v>
      </c>
    </row>
    <row r="32" spans="1:3" s="18" customFormat="1" ht="53.25" customHeight="1">
      <c r="A32" s="149" t="s">
        <v>365</v>
      </c>
      <c r="B32" s="40" t="s">
        <v>367</v>
      </c>
      <c r="C32" s="146">
        <v>26567</v>
      </c>
    </row>
    <row r="33" spans="1:3" s="18" customFormat="1" ht="69" customHeight="1" hidden="1">
      <c r="A33" s="149" t="s">
        <v>368</v>
      </c>
      <c r="B33" s="40" t="s">
        <v>380</v>
      </c>
      <c r="C33" s="146"/>
    </row>
    <row r="34" spans="1:3" s="18" customFormat="1" ht="70.5" customHeight="1">
      <c r="A34" s="149" t="s">
        <v>369</v>
      </c>
      <c r="B34" s="40" t="s">
        <v>382</v>
      </c>
      <c r="C34" s="146">
        <f>C35+C36</f>
        <v>14000</v>
      </c>
    </row>
    <row r="35" spans="1:3" s="18" customFormat="1" ht="67.5" customHeight="1">
      <c r="A35" s="149" t="s">
        <v>383</v>
      </c>
      <c r="B35" s="40" t="s">
        <v>382</v>
      </c>
      <c r="C35" s="146">
        <v>14000</v>
      </c>
    </row>
    <row r="36" spans="1:3" s="18" customFormat="1" ht="85.5" customHeight="1" hidden="1">
      <c r="A36" s="149" t="s">
        <v>384</v>
      </c>
      <c r="B36" s="40" t="s">
        <v>385</v>
      </c>
      <c r="C36" s="146">
        <v>0</v>
      </c>
    </row>
    <row r="37" spans="1:3" s="18" customFormat="1" ht="33">
      <c r="A37" s="149" t="s">
        <v>280</v>
      </c>
      <c r="B37" s="40" t="s">
        <v>208</v>
      </c>
      <c r="C37" s="146">
        <v>7000</v>
      </c>
    </row>
    <row r="38" spans="1:3" s="18" customFormat="1" ht="33">
      <c r="A38" s="149" t="s">
        <v>286</v>
      </c>
      <c r="B38" s="40" t="s">
        <v>178</v>
      </c>
      <c r="C38" s="146">
        <f>C39</f>
        <v>37500</v>
      </c>
    </row>
    <row r="39" spans="1:3" s="18" customFormat="1" ht="33">
      <c r="A39" s="149" t="s">
        <v>387</v>
      </c>
      <c r="B39" s="40" t="s">
        <v>178</v>
      </c>
      <c r="C39" s="146">
        <v>37500</v>
      </c>
    </row>
    <row r="40" spans="1:3" s="18" customFormat="1" ht="16.5">
      <c r="A40" s="149" t="s">
        <v>388</v>
      </c>
      <c r="B40" s="40" t="s">
        <v>287</v>
      </c>
      <c r="C40" s="146">
        <f>C41</f>
        <v>900</v>
      </c>
    </row>
    <row r="41" spans="1:3" s="18" customFormat="1" ht="16.5">
      <c r="A41" s="149" t="s">
        <v>389</v>
      </c>
      <c r="B41" s="40" t="s">
        <v>287</v>
      </c>
      <c r="C41" s="146">
        <v>900</v>
      </c>
    </row>
    <row r="42" spans="1:3" s="18" customFormat="1" ht="33">
      <c r="A42" s="150" t="s">
        <v>158</v>
      </c>
      <c r="B42" s="40" t="s">
        <v>157</v>
      </c>
      <c r="C42" s="146">
        <f>C43</f>
        <v>800</v>
      </c>
    </row>
    <row r="43" spans="1:3" s="18" customFormat="1" ht="66">
      <c r="A43" s="149" t="s">
        <v>159</v>
      </c>
      <c r="B43" s="40" t="s">
        <v>160</v>
      </c>
      <c r="C43" s="146">
        <v>800</v>
      </c>
    </row>
    <row r="44" spans="1:3" s="18" customFormat="1" ht="48" customHeight="1">
      <c r="A44" s="149" t="s">
        <v>536</v>
      </c>
      <c r="B44" s="40" t="s">
        <v>468</v>
      </c>
      <c r="C44" s="146">
        <f>C45</f>
        <v>1900</v>
      </c>
    </row>
    <row r="45" spans="1:3" s="18" customFormat="1" ht="16.5">
      <c r="A45" s="149" t="s">
        <v>557</v>
      </c>
      <c r="B45" s="40" t="s">
        <v>558</v>
      </c>
      <c r="C45" s="146">
        <f>C46</f>
        <v>1900</v>
      </c>
    </row>
    <row r="46" spans="1:3" s="18" customFormat="1" ht="33">
      <c r="A46" s="149" t="s">
        <v>537</v>
      </c>
      <c r="B46" s="40" t="s">
        <v>556</v>
      </c>
      <c r="C46" s="146">
        <v>1900</v>
      </c>
    </row>
    <row r="47" spans="1:3" s="18" customFormat="1" ht="16.5">
      <c r="A47" s="149" t="s">
        <v>351</v>
      </c>
      <c r="B47" s="40" t="s">
        <v>283</v>
      </c>
      <c r="C47" s="146">
        <f>C48+C49</f>
        <v>4320</v>
      </c>
    </row>
    <row r="48" spans="1:3" s="18" customFormat="1" ht="67.5" customHeight="1">
      <c r="A48" s="149" t="s">
        <v>288</v>
      </c>
      <c r="B48" s="40" t="s">
        <v>381</v>
      </c>
      <c r="C48" s="146">
        <v>4300</v>
      </c>
    </row>
    <row r="49" spans="1:3" s="18" customFormat="1" ht="51" customHeight="1">
      <c r="A49" s="149" t="s">
        <v>150</v>
      </c>
      <c r="B49" s="40" t="s">
        <v>535</v>
      </c>
      <c r="C49" s="146">
        <v>20</v>
      </c>
    </row>
    <row r="50" spans="1:3" s="18" customFormat="1" ht="68.25" customHeight="1">
      <c r="A50" s="149" t="s">
        <v>352</v>
      </c>
      <c r="B50" s="40" t="s">
        <v>172</v>
      </c>
      <c r="C50" s="146">
        <f>C51+C58</f>
        <v>35865</v>
      </c>
    </row>
    <row r="51" spans="1:3" s="18" customFormat="1" ht="134.25" customHeight="1">
      <c r="A51" s="149" t="s">
        <v>355</v>
      </c>
      <c r="B51" s="42" t="s">
        <v>393</v>
      </c>
      <c r="C51" s="146">
        <f>C52+C54+C56</f>
        <v>35585</v>
      </c>
    </row>
    <row r="52" spans="1:3" s="18" customFormat="1" ht="99" customHeight="1">
      <c r="A52" s="149" t="s">
        <v>476</v>
      </c>
      <c r="B52" s="40" t="s">
        <v>529</v>
      </c>
      <c r="C52" s="146">
        <f>C53</f>
        <v>23500</v>
      </c>
    </row>
    <row r="53" spans="1:3" s="18" customFormat="1" ht="116.25" customHeight="1">
      <c r="A53" s="149" t="s">
        <v>392</v>
      </c>
      <c r="B53" s="42" t="s">
        <v>291</v>
      </c>
      <c r="C53" s="146">
        <v>23500</v>
      </c>
    </row>
    <row r="54" spans="1:3" s="18" customFormat="1" ht="120.75" customHeight="1">
      <c r="A54" s="149" t="s">
        <v>433</v>
      </c>
      <c r="B54" s="42" t="s">
        <v>396</v>
      </c>
      <c r="C54" s="146">
        <f>C55</f>
        <v>85</v>
      </c>
    </row>
    <row r="55" spans="1:3" s="18" customFormat="1" ht="118.5" customHeight="1">
      <c r="A55" s="149" t="s">
        <v>472</v>
      </c>
      <c r="B55" s="40" t="s">
        <v>394</v>
      </c>
      <c r="C55" s="146">
        <v>85</v>
      </c>
    </row>
    <row r="56" spans="1:3" s="18" customFormat="1" ht="69" customHeight="1">
      <c r="A56" s="149" t="s">
        <v>747</v>
      </c>
      <c r="B56" s="42" t="s">
        <v>748</v>
      </c>
      <c r="C56" s="146">
        <f>C57</f>
        <v>12000</v>
      </c>
    </row>
    <row r="57" spans="1:3" s="18" customFormat="1" ht="51" customHeight="1">
      <c r="A57" s="149" t="s">
        <v>749</v>
      </c>
      <c r="B57" s="40" t="s">
        <v>750</v>
      </c>
      <c r="C57" s="146">
        <v>12000</v>
      </c>
    </row>
    <row r="58" spans="1:3" s="18" customFormat="1" ht="33">
      <c r="A58" s="149" t="s">
        <v>357</v>
      </c>
      <c r="B58" s="40" t="s">
        <v>151</v>
      </c>
      <c r="C58" s="146">
        <f>C59</f>
        <v>280</v>
      </c>
    </row>
    <row r="59" spans="1:3" s="18" customFormat="1" ht="82.5" customHeight="1">
      <c r="A59" s="149" t="s">
        <v>308</v>
      </c>
      <c r="B59" s="40" t="s">
        <v>311</v>
      </c>
      <c r="C59" s="146">
        <v>280</v>
      </c>
    </row>
    <row r="60" spans="1:4" s="18" customFormat="1" ht="33">
      <c r="A60" s="149" t="s">
        <v>312</v>
      </c>
      <c r="B60" s="40" t="s">
        <v>320</v>
      </c>
      <c r="C60" s="146">
        <f>C61</f>
        <v>7637</v>
      </c>
      <c r="D60" s="141"/>
    </row>
    <row r="61" spans="1:4" s="18" customFormat="1" ht="35.25" customHeight="1">
      <c r="A61" s="149" t="s">
        <v>321</v>
      </c>
      <c r="B61" s="40" t="s">
        <v>322</v>
      </c>
      <c r="C61" s="146">
        <f>C62+C63+C64+C65+C66+C67</f>
        <v>7637</v>
      </c>
      <c r="D61" s="142"/>
    </row>
    <row r="62" spans="1:4" s="18" customFormat="1" ht="51" customHeight="1">
      <c r="A62" s="149" t="s">
        <v>401</v>
      </c>
      <c r="B62" s="40" t="s">
        <v>397</v>
      </c>
      <c r="C62" s="146">
        <v>125</v>
      </c>
      <c r="D62" s="142"/>
    </row>
    <row r="63" spans="1:4" s="18" customFormat="1" ht="35.25" customHeight="1">
      <c r="A63" s="149" t="s">
        <v>404</v>
      </c>
      <c r="B63" s="40" t="s">
        <v>398</v>
      </c>
      <c r="C63" s="146">
        <v>8</v>
      </c>
      <c r="D63" s="142"/>
    </row>
    <row r="64" spans="1:4" s="18" customFormat="1" ht="33">
      <c r="A64" s="149" t="s">
        <v>405</v>
      </c>
      <c r="B64" s="40" t="s">
        <v>209</v>
      </c>
      <c r="C64" s="146">
        <v>1313</v>
      </c>
      <c r="D64" s="142"/>
    </row>
    <row r="65" spans="1:3" s="18" customFormat="1" ht="33">
      <c r="A65" s="149" t="s">
        <v>406</v>
      </c>
      <c r="B65" s="40" t="s">
        <v>399</v>
      </c>
      <c r="C65" s="146">
        <v>6180</v>
      </c>
    </row>
    <row r="66" spans="1:3" s="18" customFormat="1" ht="33">
      <c r="A66" s="149" t="s">
        <v>407</v>
      </c>
      <c r="B66" s="40" t="s">
        <v>400</v>
      </c>
      <c r="C66" s="146">
        <v>10</v>
      </c>
    </row>
    <row r="67" spans="1:3" s="18" customFormat="1" ht="67.5" customHeight="1">
      <c r="A67" s="149" t="s">
        <v>8</v>
      </c>
      <c r="B67" s="40" t="s">
        <v>7</v>
      </c>
      <c r="C67" s="146">
        <v>1</v>
      </c>
    </row>
    <row r="68" spans="1:3" s="18" customFormat="1" ht="33" customHeight="1">
      <c r="A68" s="149" t="s">
        <v>440</v>
      </c>
      <c r="B68" s="40" t="s">
        <v>441</v>
      </c>
      <c r="C68" s="146">
        <f>C73+C69</f>
        <v>7117</v>
      </c>
    </row>
    <row r="69" spans="1:3" s="18" customFormat="1" ht="117" customHeight="1">
      <c r="A69" s="149" t="s">
        <v>527</v>
      </c>
      <c r="B69" s="40" t="s">
        <v>370</v>
      </c>
      <c r="C69" s="146">
        <f>C70</f>
        <v>5200</v>
      </c>
    </row>
    <row r="70" spans="1:3" s="18" customFormat="1" ht="117" customHeight="1">
      <c r="A70" s="149" t="s">
        <v>371</v>
      </c>
      <c r="B70" s="40" t="s">
        <v>376</v>
      </c>
      <c r="C70" s="146">
        <v>5200</v>
      </c>
    </row>
    <row r="71" spans="1:3" s="18" customFormat="1" ht="82.5" customHeight="1">
      <c r="A71" s="149" t="s">
        <v>487</v>
      </c>
      <c r="B71" s="40" t="s">
        <v>377</v>
      </c>
      <c r="C71" s="146">
        <f>C72</f>
        <v>1917</v>
      </c>
    </row>
    <row r="72" spans="1:3" s="18" customFormat="1" ht="51" customHeight="1">
      <c r="A72" s="149" t="s">
        <v>488</v>
      </c>
      <c r="B72" s="40" t="s">
        <v>378</v>
      </c>
      <c r="C72" s="146">
        <f>C73</f>
        <v>1917</v>
      </c>
    </row>
    <row r="73" spans="1:3" s="18" customFormat="1" ht="66">
      <c r="A73" s="149" t="s">
        <v>309</v>
      </c>
      <c r="B73" s="40" t="s">
        <v>310</v>
      </c>
      <c r="C73" s="146">
        <v>1917</v>
      </c>
    </row>
    <row r="74" spans="1:3" s="18" customFormat="1" ht="35.25" customHeight="1">
      <c r="A74" s="149" t="s">
        <v>353</v>
      </c>
      <c r="B74" s="40" t="s">
        <v>152</v>
      </c>
      <c r="C74" s="146">
        <f>SUM(C75:C87)</f>
        <v>2452</v>
      </c>
    </row>
    <row r="75" spans="1:3" s="18" customFormat="1" ht="168" customHeight="1">
      <c r="A75" s="149" t="s">
        <v>417</v>
      </c>
      <c r="B75" s="42" t="s">
        <v>379</v>
      </c>
      <c r="C75" s="146">
        <v>30</v>
      </c>
    </row>
    <row r="76" spans="1:3" s="18" customFormat="1" ht="86.25" customHeight="1">
      <c r="A76" s="149" t="s">
        <v>469</v>
      </c>
      <c r="B76" s="40" t="s">
        <v>470</v>
      </c>
      <c r="C76" s="146">
        <v>5</v>
      </c>
    </row>
    <row r="77" spans="1:3" s="18" customFormat="1" ht="84.75" customHeight="1">
      <c r="A77" s="149" t="s">
        <v>331</v>
      </c>
      <c r="B77" s="40" t="s">
        <v>166</v>
      </c>
      <c r="C77" s="146">
        <v>30</v>
      </c>
    </row>
    <row r="78" spans="1:3" s="18" customFormat="1" ht="84" customHeight="1">
      <c r="A78" s="149" t="s">
        <v>471</v>
      </c>
      <c r="B78" s="40" t="s">
        <v>526</v>
      </c>
      <c r="C78" s="146">
        <v>5</v>
      </c>
    </row>
    <row r="79" spans="1:3" s="18" customFormat="1" ht="50.25" customHeight="1">
      <c r="A79" s="149" t="s">
        <v>210</v>
      </c>
      <c r="B79" s="40" t="s">
        <v>211</v>
      </c>
      <c r="C79" s="146">
        <v>0</v>
      </c>
    </row>
    <row r="80" spans="1:3" s="18" customFormat="1" ht="49.5">
      <c r="A80" s="149" t="s">
        <v>491</v>
      </c>
      <c r="B80" s="40" t="s">
        <v>212</v>
      </c>
      <c r="C80" s="146">
        <v>5</v>
      </c>
    </row>
    <row r="81" spans="1:3" s="18" customFormat="1" ht="49.5">
      <c r="A81" s="149" t="s">
        <v>332</v>
      </c>
      <c r="B81" s="40" t="s">
        <v>213</v>
      </c>
      <c r="C81" s="146">
        <v>10</v>
      </c>
    </row>
    <row r="82" spans="1:3" s="18" customFormat="1" ht="48.75" customHeight="1">
      <c r="A82" s="149" t="s">
        <v>335</v>
      </c>
      <c r="B82" s="40" t="s">
        <v>336</v>
      </c>
      <c r="C82" s="146">
        <v>320</v>
      </c>
    </row>
    <row r="83" spans="1:3" s="18" customFormat="1" ht="33">
      <c r="A83" s="149" t="s">
        <v>337</v>
      </c>
      <c r="B83" s="40" t="s">
        <v>338</v>
      </c>
      <c r="C83" s="146">
        <v>31</v>
      </c>
    </row>
    <row r="84" spans="1:3" s="18" customFormat="1" ht="51" customHeight="1">
      <c r="A84" s="149" t="s">
        <v>214</v>
      </c>
      <c r="B84" s="40" t="s">
        <v>215</v>
      </c>
      <c r="C84" s="146">
        <v>0</v>
      </c>
    </row>
    <row r="85" spans="1:3" s="18" customFormat="1" ht="81.75" customHeight="1">
      <c r="A85" s="149" t="s">
        <v>390</v>
      </c>
      <c r="B85" s="40" t="s">
        <v>391</v>
      </c>
      <c r="C85" s="146">
        <v>0</v>
      </c>
    </row>
    <row r="86" spans="1:3" s="18" customFormat="1" ht="103.5" customHeight="1">
      <c r="A86" s="149" t="s">
        <v>216</v>
      </c>
      <c r="B86" s="40" t="s">
        <v>217</v>
      </c>
      <c r="C86" s="146">
        <v>130</v>
      </c>
    </row>
    <row r="87" spans="1:3" s="18" customFormat="1" ht="67.5" customHeight="1">
      <c r="A87" s="149" t="s">
        <v>148</v>
      </c>
      <c r="B87" s="40" t="s">
        <v>149</v>
      </c>
      <c r="C87" s="146">
        <v>1886</v>
      </c>
    </row>
    <row r="88" spans="1:3" s="18" customFormat="1" ht="16.5">
      <c r="A88" s="149" t="s">
        <v>354</v>
      </c>
      <c r="B88" s="40" t="s">
        <v>153</v>
      </c>
      <c r="C88" s="146">
        <f>C89</f>
        <v>20</v>
      </c>
    </row>
    <row r="89" spans="1:3" s="18" customFormat="1" ht="33">
      <c r="A89" s="149" t="s">
        <v>339</v>
      </c>
      <c r="B89" s="40" t="s">
        <v>340</v>
      </c>
      <c r="C89" s="146">
        <v>20</v>
      </c>
    </row>
    <row r="90" spans="1:3" s="18" customFormat="1" ht="33">
      <c r="A90" s="151" t="s">
        <v>655</v>
      </c>
      <c r="B90" s="44" t="s">
        <v>167</v>
      </c>
      <c r="C90" s="147">
        <f>C91</f>
        <v>534646.2000000001</v>
      </c>
    </row>
    <row r="91" spans="1:3" s="18" customFormat="1" ht="49.5">
      <c r="A91" s="151" t="s">
        <v>656</v>
      </c>
      <c r="B91" s="44" t="s">
        <v>531</v>
      </c>
      <c r="C91" s="147">
        <f>C95+C117+C92</f>
        <v>534646.2000000001</v>
      </c>
    </row>
    <row r="92" spans="1:3" s="18" customFormat="1" ht="33">
      <c r="A92" s="151" t="s">
        <v>654</v>
      </c>
      <c r="B92" s="44" t="s">
        <v>9</v>
      </c>
      <c r="C92" s="147">
        <f>C93+C94</f>
        <v>28427.1</v>
      </c>
    </row>
    <row r="93" spans="1:3" s="18" customFormat="1" ht="33">
      <c r="A93" s="151" t="s">
        <v>733</v>
      </c>
      <c r="B93" s="44" t="s">
        <v>11</v>
      </c>
      <c r="C93" s="147">
        <v>2146.1</v>
      </c>
    </row>
    <row r="94" spans="1:3" s="18" customFormat="1" ht="49.5">
      <c r="A94" s="151" t="s">
        <v>734</v>
      </c>
      <c r="B94" s="44" t="s">
        <v>13</v>
      </c>
      <c r="C94" s="147">
        <v>26281</v>
      </c>
    </row>
    <row r="95" spans="1:3" s="18" customFormat="1" ht="33">
      <c r="A95" s="151" t="s">
        <v>534</v>
      </c>
      <c r="B95" s="44" t="s">
        <v>559</v>
      </c>
      <c r="C95" s="147">
        <f>C98+C97+C96+C115+C116</f>
        <v>495256.9</v>
      </c>
    </row>
    <row r="96" spans="1:3" s="18" customFormat="1" ht="66">
      <c r="A96" s="151" t="s">
        <v>119</v>
      </c>
      <c r="B96" s="44" t="s">
        <v>118</v>
      </c>
      <c r="C96" s="147">
        <v>1446.2</v>
      </c>
    </row>
    <row r="97" spans="1:3" s="18" customFormat="1" ht="66">
      <c r="A97" s="151" t="s">
        <v>116</v>
      </c>
      <c r="B97" s="44" t="s">
        <v>117</v>
      </c>
      <c r="C97" s="147">
        <v>458.1</v>
      </c>
    </row>
    <row r="98" spans="1:3" s="18" customFormat="1" ht="53.25" customHeight="1">
      <c r="A98" s="151" t="s">
        <v>434</v>
      </c>
      <c r="B98" s="44" t="s">
        <v>447</v>
      </c>
      <c r="C98" s="147">
        <f>C100+C104+C105+C106+C107+C113+C101+C102+C103+C111+C112+C99+C114+C108+C109+C110</f>
        <v>471887.00000000006</v>
      </c>
    </row>
    <row r="99" spans="1:3" s="18" customFormat="1" ht="33">
      <c r="A99" s="151" t="s">
        <v>445</v>
      </c>
      <c r="B99" s="44" t="s">
        <v>446</v>
      </c>
      <c r="C99" s="147">
        <v>8117.3</v>
      </c>
    </row>
    <row r="100" spans="1:3" s="18" customFormat="1" ht="120" customHeight="1">
      <c r="A100" s="151" t="s">
        <v>124</v>
      </c>
      <c r="B100" s="44" t="s">
        <v>281</v>
      </c>
      <c r="C100" s="147">
        <v>8446.1</v>
      </c>
    </row>
    <row r="101" spans="1:3" s="18" customFormat="1" ht="49.5">
      <c r="A101" s="151" t="s">
        <v>126</v>
      </c>
      <c r="B101" s="44" t="s">
        <v>127</v>
      </c>
      <c r="C101" s="147">
        <v>760.9</v>
      </c>
    </row>
    <row r="102" spans="1:3" s="18" customFormat="1" ht="33">
      <c r="A102" s="151" t="s">
        <v>128</v>
      </c>
      <c r="B102" s="44" t="s">
        <v>410</v>
      </c>
      <c r="C102" s="147">
        <v>229.4</v>
      </c>
    </row>
    <row r="103" spans="1:3" s="18" customFormat="1" ht="33">
      <c r="A103" s="151" t="s">
        <v>129</v>
      </c>
      <c r="B103" s="44" t="s">
        <v>330</v>
      </c>
      <c r="C103" s="147">
        <v>3930.2</v>
      </c>
    </row>
    <row r="104" spans="1:3" s="18" customFormat="1" ht="286.5" customHeight="1">
      <c r="A104" s="151" t="s">
        <v>642</v>
      </c>
      <c r="B104" s="44" t="s">
        <v>735</v>
      </c>
      <c r="C104" s="147">
        <v>112587.5</v>
      </c>
    </row>
    <row r="105" spans="1:3" s="18" customFormat="1" ht="335.25" customHeight="1">
      <c r="A105" s="151" t="s">
        <v>640</v>
      </c>
      <c r="B105" s="44" t="s">
        <v>736</v>
      </c>
      <c r="C105" s="147">
        <v>1529.2</v>
      </c>
    </row>
    <row r="106" spans="1:3" s="18" customFormat="1" ht="247.5">
      <c r="A106" s="151" t="s">
        <v>641</v>
      </c>
      <c r="B106" s="44" t="s">
        <v>738</v>
      </c>
      <c r="C106" s="147">
        <v>282064.4</v>
      </c>
    </row>
    <row r="107" spans="1:3" s="18" customFormat="1" ht="297">
      <c r="A107" s="151" t="s">
        <v>643</v>
      </c>
      <c r="B107" s="44" t="s">
        <v>737</v>
      </c>
      <c r="C107" s="147">
        <v>5367.4</v>
      </c>
    </row>
    <row r="108" spans="1:3" s="18" customFormat="1" ht="99">
      <c r="A108" s="149" t="s">
        <v>742</v>
      </c>
      <c r="B108" s="44" t="s">
        <v>439</v>
      </c>
      <c r="C108" s="147">
        <v>5940</v>
      </c>
    </row>
    <row r="109" spans="1:3" s="18" customFormat="1" ht="99">
      <c r="A109" s="149" t="s">
        <v>743</v>
      </c>
      <c r="B109" s="44" t="s">
        <v>253</v>
      </c>
      <c r="C109" s="147">
        <v>9575</v>
      </c>
    </row>
    <row r="110" spans="1:3" s="18" customFormat="1" ht="99">
      <c r="A110" s="149" t="s">
        <v>744</v>
      </c>
      <c r="B110" s="44" t="s">
        <v>751</v>
      </c>
      <c r="C110" s="147">
        <v>13456.8</v>
      </c>
    </row>
    <row r="111" spans="1:3" s="18" customFormat="1" ht="82.5">
      <c r="A111" s="149" t="s">
        <v>344</v>
      </c>
      <c r="B111" s="44" t="s">
        <v>345</v>
      </c>
      <c r="C111" s="147">
        <v>15755.8</v>
      </c>
    </row>
    <row r="112" spans="1:3" s="18" customFormat="1" ht="73.5" customHeight="1">
      <c r="A112" s="151" t="s">
        <v>346</v>
      </c>
      <c r="B112" s="44" t="s">
        <v>467</v>
      </c>
      <c r="C112" s="147">
        <v>2633.4</v>
      </c>
    </row>
    <row r="113" spans="1:3" s="18" customFormat="1" ht="121.5" customHeight="1">
      <c r="A113" s="151" t="s">
        <v>223</v>
      </c>
      <c r="B113" s="44" t="s">
        <v>224</v>
      </c>
      <c r="C113" s="147">
        <v>816</v>
      </c>
    </row>
    <row r="114" spans="1:3" s="18" customFormat="1" ht="99">
      <c r="A114" s="149" t="s">
        <v>639</v>
      </c>
      <c r="B114" s="44" t="s">
        <v>741</v>
      </c>
      <c r="C114" s="147">
        <v>677.6</v>
      </c>
    </row>
    <row r="115" spans="1:3" s="18" customFormat="1" ht="102" customHeight="1">
      <c r="A115" s="149" t="s">
        <v>645</v>
      </c>
      <c r="B115" s="44" t="s">
        <v>644</v>
      </c>
      <c r="C115" s="147">
        <v>10973.6</v>
      </c>
    </row>
    <row r="116" spans="1:3" s="18" customFormat="1" ht="82.5">
      <c r="A116" s="149" t="s">
        <v>251</v>
      </c>
      <c r="B116" s="44" t="s">
        <v>252</v>
      </c>
      <c r="C116" s="147">
        <v>10492</v>
      </c>
    </row>
    <row r="117" spans="1:3" s="18" customFormat="1" ht="21" customHeight="1">
      <c r="A117" s="151" t="s">
        <v>135</v>
      </c>
      <c r="B117" s="44" t="s">
        <v>133</v>
      </c>
      <c r="C117" s="147">
        <f>C118+C119+C120</f>
        <v>10962.2</v>
      </c>
    </row>
    <row r="118" spans="1:3" s="18" customFormat="1" ht="99">
      <c r="A118" s="151" t="s">
        <v>45</v>
      </c>
      <c r="B118" s="44" t="s">
        <v>746</v>
      </c>
      <c r="C118" s="147">
        <v>59</v>
      </c>
    </row>
    <row r="119" spans="1:3" s="18" customFormat="1" ht="103.5" customHeight="1">
      <c r="A119" s="151" t="s">
        <v>120</v>
      </c>
      <c r="B119" s="44" t="s">
        <v>203</v>
      </c>
      <c r="C119" s="147">
        <v>4303.2</v>
      </c>
    </row>
    <row r="120" spans="1:3" s="18" customFormat="1" ht="51.75" customHeight="1">
      <c r="A120" s="151" t="s">
        <v>218</v>
      </c>
      <c r="B120" s="44" t="s">
        <v>745</v>
      </c>
      <c r="C120" s="147">
        <v>6600</v>
      </c>
    </row>
    <row r="121" spans="1:3" s="145" customFormat="1" ht="16.5">
      <c r="A121" s="152"/>
      <c r="B121" s="23" t="s">
        <v>179</v>
      </c>
      <c r="C121" s="148">
        <f>C90+C16</f>
        <v>1018918.2000000001</v>
      </c>
    </row>
    <row r="122" spans="1:3" s="18" customFormat="1" ht="16.5" hidden="1">
      <c r="A122" s="43" t="s">
        <v>358</v>
      </c>
      <c r="B122" s="44" t="s">
        <v>167</v>
      </c>
      <c r="C122" s="45">
        <f>C123</f>
        <v>534412.1</v>
      </c>
    </row>
    <row r="123" spans="1:3" s="18" customFormat="1" ht="52.5" customHeight="1" hidden="1">
      <c r="A123" s="44" t="s">
        <v>530</v>
      </c>
      <c r="B123" s="44" t="s">
        <v>531</v>
      </c>
      <c r="C123" s="46">
        <f>C130+C151+C127+C124</f>
        <v>534412.1</v>
      </c>
    </row>
    <row r="124" spans="1:3" s="18" customFormat="1" ht="39" customHeight="1" hidden="1">
      <c r="A124" s="44" t="s">
        <v>10</v>
      </c>
      <c r="B124" s="44" t="s">
        <v>9</v>
      </c>
      <c r="C124" s="46">
        <f>C125+C126</f>
        <v>28427.1</v>
      </c>
    </row>
    <row r="125" spans="1:3" s="18" customFormat="1" ht="42.75" customHeight="1" hidden="1">
      <c r="A125" s="44" t="s">
        <v>12</v>
      </c>
      <c r="B125" s="44" t="s">
        <v>11</v>
      </c>
      <c r="C125" s="46">
        <v>2146.1</v>
      </c>
    </row>
    <row r="126" spans="1:3" s="18" customFormat="1" ht="52.5" customHeight="1" hidden="1">
      <c r="A126" s="44" t="s">
        <v>14</v>
      </c>
      <c r="B126" s="44" t="s">
        <v>13</v>
      </c>
      <c r="C126" s="46">
        <v>26281</v>
      </c>
    </row>
    <row r="127" spans="1:3" s="18" customFormat="1" ht="33" hidden="1">
      <c r="A127" s="44" t="s">
        <v>360</v>
      </c>
      <c r="B127" s="44" t="s">
        <v>359</v>
      </c>
      <c r="C127" s="46">
        <f>C129+C128</f>
        <v>0</v>
      </c>
    </row>
    <row r="128" spans="1:3" s="18" customFormat="1" ht="99" hidden="1">
      <c r="A128" s="44" t="s">
        <v>221</v>
      </c>
      <c r="B128" s="44" t="s">
        <v>222</v>
      </c>
      <c r="C128" s="46">
        <v>0</v>
      </c>
    </row>
    <row r="129" spans="1:3" s="18" customFormat="1" ht="83.25" customHeight="1" hidden="1">
      <c r="A129" s="44" t="s">
        <v>555</v>
      </c>
      <c r="B129" s="44" t="s">
        <v>220</v>
      </c>
      <c r="C129" s="46">
        <v>0</v>
      </c>
    </row>
    <row r="130" spans="1:3" s="18" customFormat="1" ht="33" hidden="1">
      <c r="A130" s="44" t="s">
        <v>534</v>
      </c>
      <c r="B130" s="44" t="s">
        <v>559</v>
      </c>
      <c r="C130" s="46">
        <f>C133+C132+C131+C143+C144+C145+C150+C149</f>
        <v>494732.5</v>
      </c>
    </row>
    <row r="131" spans="1:3" s="18" customFormat="1" ht="68.25" customHeight="1" hidden="1">
      <c r="A131" s="44" t="s">
        <v>119</v>
      </c>
      <c r="B131" s="44" t="s">
        <v>118</v>
      </c>
      <c r="C131" s="46">
        <v>1402.9</v>
      </c>
    </row>
    <row r="132" spans="1:3" s="18" customFormat="1" ht="67.5" customHeight="1" hidden="1">
      <c r="A132" s="44" t="s">
        <v>116</v>
      </c>
      <c r="B132" s="44" t="s">
        <v>117</v>
      </c>
      <c r="C132" s="46">
        <v>303.8</v>
      </c>
    </row>
    <row r="133" spans="1:3" s="18" customFormat="1" ht="51" customHeight="1" hidden="1">
      <c r="A133" s="44" t="s">
        <v>434</v>
      </c>
      <c r="B133" s="44" t="s">
        <v>447</v>
      </c>
      <c r="C133" s="46">
        <f>C135+C136+C142+C137+C138+C139+C140+C141+C134</f>
        <v>442237.60000000003</v>
      </c>
    </row>
    <row r="134" spans="1:3" s="18" customFormat="1" ht="33" customHeight="1" hidden="1">
      <c r="A134" s="44" t="s">
        <v>445</v>
      </c>
      <c r="B134" s="44" t="s">
        <v>446</v>
      </c>
      <c r="C134" s="46">
        <v>8117.3</v>
      </c>
    </row>
    <row r="135" spans="1:3" s="18" customFormat="1" ht="120.75" customHeight="1" hidden="1">
      <c r="A135" s="44" t="s">
        <v>124</v>
      </c>
      <c r="B135" s="44" t="s">
        <v>281</v>
      </c>
      <c r="C135" s="46">
        <v>8446.1</v>
      </c>
    </row>
    <row r="136" spans="1:3" s="18" customFormat="1" ht="267" customHeight="1" hidden="1">
      <c r="A136" s="44" t="s">
        <v>125</v>
      </c>
      <c r="B136" s="44" t="s">
        <v>282</v>
      </c>
      <c r="C136" s="46">
        <v>401548.5</v>
      </c>
    </row>
    <row r="137" spans="1:3" s="18" customFormat="1" ht="53.25" customHeight="1" hidden="1">
      <c r="A137" s="44" t="s">
        <v>126</v>
      </c>
      <c r="B137" s="44" t="s">
        <v>127</v>
      </c>
      <c r="C137" s="46">
        <v>760.9</v>
      </c>
    </row>
    <row r="138" spans="1:3" s="18" customFormat="1" ht="33" hidden="1">
      <c r="A138" s="44" t="s">
        <v>128</v>
      </c>
      <c r="B138" s="44" t="s">
        <v>410</v>
      </c>
      <c r="C138" s="46">
        <v>229.4</v>
      </c>
    </row>
    <row r="139" spans="1:3" s="18" customFormat="1" ht="33" hidden="1">
      <c r="A139" s="44" t="s">
        <v>129</v>
      </c>
      <c r="B139" s="44" t="s">
        <v>330</v>
      </c>
      <c r="C139" s="46">
        <v>3930.2</v>
      </c>
    </row>
    <row r="140" spans="1:3" s="18" customFormat="1" ht="84.75" customHeight="1" hidden="1">
      <c r="A140" s="40" t="s">
        <v>344</v>
      </c>
      <c r="B140" s="44" t="s">
        <v>345</v>
      </c>
      <c r="C140" s="46">
        <v>15755.8</v>
      </c>
    </row>
    <row r="141" spans="1:3" s="18" customFormat="1" ht="65.25" customHeight="1" hidden="1">
      <c r="A141" s="44" t="s">
        <v>346</v>
      </c>
      <c r="B141" s="44" t="s">
        <v>467</v>
      </c>
      <c r="C141" s="46">
        <v>2633.4</v>
      </c>
    </row>
    <row r="142" spans="1:3" s="18" customFormat="1" ht="120" customHeight="1" hidden="1">
      <c r="A142" s="44" t="s">
        <v>223</v>
      </c>
      <c r="B142" s="44" t="s">
        <v>224</v>
      </c>
      <c r="C142" s="46">
        <v>816</v>
      </c>
    </row>
    <row r="143" spans="1:3" s="18" customFormat="1" ht="33" customHeight="1" hidden="1">
      <c r="A143" s="44" t="s">
        <v>139</v>
      </c>
      <c r="B143" s="44" t="s">
        <v>225</v>
      </c>
      <c r="C143" s="46">
        <v>0</v>
      </c>
    </row>
    <row r="144" spans="1:3" s="18" customFormat="1" ht="83.25" customHeight="1" hidden="1">
      <c r="A144" s="40" t="s">
        <v>435</v>
      </c>
      <c r="B144" s="44" t="s">
        <v>436</v>
      </c>
      <c r="C144" s="46">
        <v>10646.8</v>
      </c>
    </row>
    <row r="145" spans="1:3" s="18" customFormat="1" ht="67.5" customHeight="1" hidden="1">
      <c r="A145" s="40" t="s">
        <v>437</v>
      </c>
      <c r="B145" s="44" t="s">
        <v>438</v>
      </c>
      <c r="C145" s="46">
        <f>C146+C147+C148</f>
        <v>28971.8</v>
      </c>
    </row>
    <row r="146" spans="1:3" s="18" customFormat="1" ht="97.5" customHeight="1" hidden="1">
      <c r="A146" s="40" t="s">
        <v>130</v>
      </c>
      <c r="B146" s="44" t="s">
        <v>439</v>
      </c>
      <c r="C146" s="46">
        <v>5940</v>
      </c>
    </row>
    <row r="147" spans="1:3" s="18" customFormat="1" ht="102.75" customHeight="1" hidden="1">
      <c r="A147" s="40" t="s">
        <v>131</v>
      </c>
      <c r="B147" s="44" t="s">
        <v>253</v>
      </c>
      <c r="C147" s="46">
        <v>9575</v>
      </c>
    </row>
    <row r="148" spans="1:3" s="18" customFormat="1" ht="100.5" customHeight="1" hidden="1">
      <c r="A148" s="40" t="s">
        <v>132</v>
      </c>
      <c r="B148" s="44" t="s">
        <v>751</v>
      </c>
      <c r="C148" s="46">
        <v>13456.8</v>
      </c>
    </row>
    <row r="149" spans="1:3" s="18" customFormat="1" ht="100.5" customHeight="1" hidden="1">
      <c r="A149" s="40"/>
      <c r="B149" s="44" t="s">
        <v>15</v>
      </c>
      <c r="C149" s="46">
        <v>677.6</v>
      </c>
    </row>
    <row r="150" spans="1:3" s="18" customFormat="1" ht="84" customHeight="1" hidden="1">
      <c r="A150" s="40" t="s">
        <v>251</v>
      </c>
      <c r="B150" s="44" t="s">
        <v>252</v>
      </c>
      <c r="C150" s="46">
        <v>10492</v>
      </c>
    </row>
    <row r="151" spans="1:3" s="18" customFormat="1" ht="33" hidden="1">
      <c r="A151" s="44" t="s">
        <v>135</v>
      </c>
      <c r="B151" s="44" t="s">
        <v>133</v>
      </c>
      <c r="C151" s="46">
        <f>C152+C153+C154+C155</f>
        <v>11252.5</v>
      </c>
    </row>
    <row r="152" spans="1:3" s="18" customFormat="1" ht="101.25" customHeight="1" hidden="1">
      <c r="A152" s="44" t="s">
        <v>495</v>
      </c>
      <c r="B152" s="44" t="s">
        <v>494</v>
      </c>
      <c r="C152" s="46">
        <v>59</v>
      </c>
    </row>
    <row r="153" spans="1:3" s="18" customFormat="1" ht="99" customHeight="1" hidden="1">
      <c r="A153" s="44" t="s">
        <v>120</v>
      </c>
      <c r="B153" s="44" t="s">
        <v>203</v>
      </c>
      <c r="C153" s="46">
        <v>4303.2</v>
      </c>
    </row>
    <row r="154" spans="1:3" s="18" customFormat="1" ht="33.75" customHeight="1" hidden="1">
      <c r="A154" s="44" t="s">
        <v>134</v>
      </c>
      <c r="B154" s="44" t="s">
        <v>202</v>
      </c>
      <c r="C154" s="46">
        <v>290.3</v>
      </c>
    </row>
    <row r="155" spans="1:3" s="18" customFormat="1" ht="52.5" customHeight="1" hidden="1">
      <c r="A155" s="44" t="s">
        <v>218</v>
      </c>
      <c r="B155" s="44" t="s">
        <v>219</v>
      </c>
      <c r="C155" s="46">
        <v>6600</v>
      </c>
    </row>
    <row r="156" spans="1:3" s="145" customFormat="1" ht="16.5" hidden="1">
      <c r="A156" s="143"/>
      <c r="B156" s="23" t="s">
        <v>179</v>
      </c>
      <c r="C156" s="144">
        <f>C122+C16</f>
        <v>1018684.1</v>
      </c>
    </row>
    <row r="157" spans="2:3" s="18" customFormat="1" ht="16.5">
      <c r="B157" s="20"/>
      <c r="C157" s="22"/>
    </row>
    <row r="158" spans="1:3" s="24" customFormat="1" ht="16.5">
      <c r="A158" s="419" t="s">
        <v>279</v>
      </c>
      <c r="B158" s="420"/>
      <c r="C158" s="420"/>
    </row>
    <row r="159" spans="2:3" s="18" customFormat="1" ht="16.5">
      <c r="B159" s="20"/>
      <c r="C159" s="22"/>
    </row>
    <row r="160" spans="2:3" s="18" customFormat="1" ht="16.5">
      <c r="B160" s="20"/>
      <c r="C160" s="22"/>
    </row>
    <row r="161" spans="2:3" s="18" customFormat="1" ht="16.5">
      <c r="B161" s="20"/>
      <c r="C161" s="22"/>
    </row>
    <row r="162" spans="2:3" s="18" customFormat="1" ht="16.5">
      <c r="B162" s="20"/>
      <c r="C162" s="22"/>
    </row>
    <row r="163" spans="2:3" s="18" customFormat="1" ht="16.5">
      <c r="B163" s="20"/>
      <c r="C163" s="22"/>
    </row>
    <row r="164" spans="2:3" s="18" customFormat="1" ht="16.5">
      <c r="B164" s="20"/>
      <c r="C164" s="22"/>
    </row>
    <row r="165" spans="2:3" s="18" customFormat="1" ht="16.5">
      <c r="B165" s="20"/>
      <c r="C165" s="22"/>
    </row>
    <row r="166" spans="2:3" s="18" customFormat="1" ht="16.5">
      <c r="B166" s="20"/>
      <c r="C166" s="22"/>
    </row>
    <row r="167" spans="2:3" s="18" customFormat="1" ht="16.5">
      <c r="B167" s="20"/>
      <c r="C167" s="22"/>
    </row>
    <row r="168" spans="2:3" s="18" customFormat="1" ht="16.5">
      <c r="B168" s="20"/>
      <c r="C168" s="22"/>
    </row>
    <row r="169" spans="2:3" s="18" customFormat="1" ht="16.5">
      <c r="B169" s="20"/>
      <c r="C169" s="22"/>
    </row>
    <row r="170" spans="2:3" s="18" customFormat="1" ht="16.5">
      <c r="B170" s="20"/>
      <c r="C170" s="22"/>
    </row>
    <row r="171" spans="2:3" s="18" customFormat="1" ht="16.5">
      <c r="B171" s="20"/>
      <c r="C171" s="22"/>
    </row>
    <row r="172" spans="2:3" s="18" customFormat="1" ht="16.5">
      <c r="B172" s="20"/>
      <c r="C172" s="22"/>
    </row>
    <row r="173" spans="2:3" s="18" customFormat="1" ht="16.5">
      <c r="B173" s="20"/>
      <c r="C173" s="22"/>
    </row>
    <row r="174" spans="2:3" s="18" customFormat="1" ht="16.5">
      <c r="B174" s="20"/>
      <c r="C174" s="22"/>
    </row>
    <row r="175" spans="2:3" s="18" customFormat="1" ht="16.5">
      <c r="B175" s="20"/>
      <c r="C175" s="22"/>
    </row>
    <row r="176" spans="2:3" s="18" customFormat="1" ht="16.5">
      <c r="B176" s="20"/>
      <c r="C176" s="22"/>
    </row>
    <row r="177" spans="2:3" s="18" customFormat="1" ht="16.5">
      <c r="B177" s="20"/>
      <c r="C177" s="22"/>
    </row>
    <row r="178" spans="2:3" s="18" customFormat="1" ht="16.5">
      <c r="B178" s="20"/>
      <c r="C178" s="22"/>
    </row>
    <row r="179" spans="2:3" s="18" customFormat="1" ht="16.5">
      <c r="B179" s="20"/>
      <c r="C179" s="22"/>
    </row>
    <row r="180" spans="2:3" s="18" customFormat="1" ht="16.5">
      <c r="B180" s="20"/>
      <c r="C180" s="22"/>
    </row>
    <row r="181" spans="2:3" s="18" customFormat="1" ht="16.5">
      <c r="B181" s="20"/>
      <c r="C181" s="22"/>
    </row>
    <row r="182" spans="2:3" s="18" customFormat="1" ht="16.5">
      <c r="B182" s="20"/>
      <c r="C182" s="22"/>
    </row>
    <row r="183" spans="2:3" s="18" customFormat="1" ht="16.5">
      <c r="B183" s="20"/>
      <c r="C183" s="22"/>
    </row>
    <row r="184" spans="2:3" s="18" customFormat="1" ht="16.5">
      <c r="B184" s="20"/>
      <c r="C184" s="22"/>
    </row>
  </sheetData>
  <sheetProtection/>
  <mergeCells count="7">
    <mergeCell ref="A10:C10"/>
    <mergeCell ref="A158:C158"/>
    <mergeCell ref="B2:C2"/>
    <mergeCell ref="B4:C4"/>
    <mergeCell ref="B5:C5"/>
    <mergeCell ref="A9:C9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6"/>
  <sheetViews>
    <sheetView view="pageLayout" workbookViewId="0" topLeftCell="A1">
      <selection activeCell="A1" sqref="A1:D116"/>
    </sheetView>
  </sheetViews>
  <sheetFormatPr defaultColWidth="9.00390625" defaultRowHeight="12.75"/>
  <cols>
    <col min="1" max="1" width="26.375" style="20" customWidth="1"/>
    <col min="2" max="2" width="55.375" style="20" customWidth="1"/>
    <col min="3" max="3" width="13.25390625" style="25" customWidth="1"/>
    <col min="4" max="4" width="13.25390625" style="20" customWidth="1"/>
    <col min="5" max="16384" width="9.125" style="20" customWidth="1"/>
  </cols>
  <sheetData>
    <row r="1" spans="1:4" ht="16.5">
      <c r="A1" s="424" t="s">
        <v>329</v>
      </c>
      <c r="B1" s="424"/>
      <c r="C1" s="424"/>
      <c r="D1" s="424"/>
    </row>
    <row r="2" spans="1:4" ht="16.5" customHeight="1">
      <c r="A2" s="424" t="s">
        <v>415</v>
      </c>
      <c r="B2" s="424"/>
      <c r="C2" s="424"/>
      <c r="D2" s="424"/>
    </row>
    <row r="3" spans="1:4" ht="16.5" customHeight="1">
      <c r="A3" s="424" t="s">
        <v>324</v>
      </c>
      <c r="B3" s="424"/>
      <c r="C3" s="424"/>
      <c r="D3" s="424"/>
    </row>
    <row r="4" spans="1:6" ht="16.5" customHeight="1">
      <c r="A4" s="424" t="s">
        <v>20</v>
      </c>
      <c r="B4" s="424"/>
      <c r="C4" s="424"/>
      <c r="D4" s="424"/>
      <c r="E4" s="355"/>
      <c r="F4" s="355"/>
    </row>
    <row r="5" spans="1:4" ht="16.5">
      <c r="A5" s="79"/>
      <c r="B5" s="79"/>
      <c r="C5" s="95"/>
      <c r="D5" s="79"/>
    </row>
    <row r="6" spans="1:4" ht="16.5">
      <c r="A6" s="427" t="s">
        <v>314</v>
      </c>
      <c r="B6" s="427"/>
      <c r="C6" s="427"/>
      <c r="D6" s="426"/>
    </row>
    <row r="7" spans="1:4" ht="16.5">
      <c r="A7" s="427" t="s">
        <v>580</v>
      </c>
      <c r="B7" s="427"/>
      <c r="C7" s="427"/>
      <c r="D7" s="426"/>
    </row>
    <row r="8" spans="1:4" ht="17.25" thickBot="1">
      <c r="A8" s="79"/>
      <c r="B8" s="79"/>
      <c r="C8" s="428" t="s">
        <v>173</v>
      </c>
      <c r="D8" s="428"/>
    </row>
    <row r="9" spans="1:4" s="25" customFormat="1" ht="17.25" thickBot="1">
      <c r="A9" s="377" t="s">
        <v>174</v>
      </c>
      <c r="B9" s="377" t="s">
        <v>175</v>
      </c>
      <c r="C9" s="377">
        <v>2015</v>
      </c>
      <c r="D9" s="377">
        <v>2016</v>
      </c>
    </row>
    <row r="10" spans="1:4" ht="17.25" customHeight="1">
      <c r="A10" s="378" t="s">
        <v>348</v>
      </c>
      <c r="B10" s="378" t="s">
        <v>761</v>
      </c>
      <c r="C10" s="379">
        <f>C11+C17+C23+C36+C39+C42+C52+C60+C66+C80</f>
        <v>519479</v>
      </c>
      <c r="D10" s="379">
        <f>D11+D17+D23+D36+D39+D42+D52+D60+D66+D80</f>
        <v>551471</v>
      </c>
    </row>
    <row r="11" spans="1:4" ht="17.25" customHeight="1">
      <c r="A11" s="378" t="s">
        <v>349</v>
      </c>
      <c r="B11" s="380" t="s">
        <v>168</v>
      </c>
      <c r="C11" s="379">
        <f>C12</f>
        <v>342521</v>
      </c>
      <c r="D11" s="379">
        <f>D12</f>
        <v>352702</v>
      </c>
    </row>
    <row r="12" spans="1:4" ht="17.25" customHeight="1">
      <c r="A12" s="378" t="s">
        <v>285</v>
      </c>
      <c r="B12" s="378" t="s">
        <v>177</v>
      </c>
      <c r="C12" s="379">
        <f>C13+C14+C15+C16</f>
        <v>342521</v>
      </c>
      <c r="D12" s="379">
        <f>D13+D14+D15+D16</f>
        <v>352702</v>
      </c>
    </row>
    <row r="13" spans="1:4" ht="102.75" customHeight="1">
      <c r="A13" s="378" t="s">
        <v>156</v>
      </c>
      <c r="B13" s="381" t="s">
        <v>264</v>
      </c>
      <c r="C13" s="379">
        <v>337468</v>
      </c>
      <c r="D13" s="379">
        <v>347464</v>
      </c>
    </row>
    <row r="14" spans="1:4" ht="150" customHeight="1">
      <c r="A14" s="378" t="s">
        <v>347</v>
      </c>
      <c r="B14" s="381" t="s">
        <v>263</v>
      </c>
      <c r="C14" s="379">
        <v>2595</v>
      </c>
      <c r="D14" s="379">
        <v>2690</v>
      </c>
    </row>
    <row r="15" spans="1:4" ht="68.25" customHeight="1">
      <c r="A15" s="378" t="s">
        <v>304</v>
      </c>
      <c r="B15" s="378" t="s">
        <v>204</v>
      </c>
      <c r="C15" s="379">
        <v>1912</v>
      </c>
      <c r="D15" s="379">
        <v>1982</v>
      </c>
    </row>
    <row r="16" spans="1:4" ht="115.5" customHeight="1">
      <c r="A16" s="378" t="s">
        <v>475</v>
      </c>
      <c r="B16" s="381" t="s">
        <v>205</v>
      </c>
      <c r="C16" s="379">
        <v>546</v>
      </c>
      <c r="D16" s="379">
        <v>566</v>
      </c>
    </row>
    <row r="17" spans="1:4" ht="50.25" customHeight="1">
      <c r="A17" s="378" t="s">
        <v>3</v>
      </c>
      <c r="B17" s="381" t="s">
        <v>4</v>
      </c>
      <c r="C17" s="379">
        <f>C18</f>
        <v>14700</v>
      </c>
      <c r="D17" s="379">
        <f>D18</f>
        <v>18572</v>
      </c>
    </row>
    <row r="18" spans="1:4" ht="36" customHeight="1">
      <c r="A18" s="378" t="s">
        <v>6</v>
      </c>
      <c r="B18" s="381" t="s">
        <v>5</v>
      </c>
      <c r="C18" s="379">
        <f>C19+C20+C21+C22</f>
        <v>14700</v>
      </c>
      <c r="D18" s="379">
        <f>D19+D20+D21+D22</f>
        <v>18572</v>
      </c>
    </row>
    <row r="19" spans="1:4" ht="103.5" customHeight="1">
      <c r="A19" s="382" t="s">
        <v>647</v>
      </c>
      <c r="B19" s="381" t="s">
        <v>646</v>
      </c>
      <c r="C19" s="379">
        <v>6447</v>
      </c>
      <c r="D19" s="379">
        <v>8146</v>
      </c>
    </row>
    <row r="20" spans="1:4" ht="120.75" customHeight="1">
      <c r="A20" s="382" t="s">
        <v>649</v>
      </c>
      <c r="B20" s="381" t="s">
        <v>648</v>
      </c>
      <c r="C20" s="379">
        <v>93</v>
      </c>
      <c r="D20" s="379">
        <v>117</v>
      </c>
    </row>
    <row r="21" spans="1:4" ht="102.75" customHeight="1">
      <c r="A21" s="382" t="s">
        <v>653</v>
      </c>
      <c r="B21" s="381" t="s">
        <v>651</v>
      </c>
      <c r="C21" s="379">
        <v>7834</v>
      </c>
      <c r="D21" s="379">
        <v>9897</v>
      </c>
    </row>
    <row r="22" spans="1:4" ht="103.5" customHeight="1">
      <c r="A22" s="382" t="s">
        <v>650</v>
      </c>
      <c r="B22" s="381" t="s">
        <v>652</v>
      </c>
      <c r="C22" s="379">
        <v>326</v>
      </c>
      <c r="D22" s="379">
        <v>412</v>
      </c>
    </row>
    <row r="23" spans="1:4" ht="19.5" customHeight="1">
      <c r="A23" s="378" t="s">
        <v>350</v>
      </c>
      <c r="B23" s="378" t="s">
        <v>171</v>
      </c>
      <c r="C23" s="379">
        <f>C24+C30+C32+C34</f>
        <v>88210</v>
      </c>
      <c r="D23" s="379">
        <f>D24+D30+D32+D34</f>
        <v>88125</v>
      </c>
    </row>
    <row r="24" spans="1:4" ht="33.75" customHeight="1">
      <c r="A24" s="378" t="s">
        <v>361</v>
      </c>
      <c r="B24" s="378" t="s">
        <v>362</v>
      </c>
      <c r="C24" s="379">
        <f>C25+C27+C29</f>
        <v>49000</v>
      </c>
      <c r="D24" s="379">
        <f>D25+D27+D29</f>
        <v>49300</v>
      </c>
    </row>
    <row r="25" spans="1:4" ht="36" customHeight="1">
      <c r="A25" s="378" t="s">
        <v>363</v>
      </c>
      <c r="B25" s="378" t="s">
        <v>364</v>
      </c>
      <c r="C25" s="379">
        <f>C26</f>
        <v>27200</v>
      </c>
      <c r="D25" s="379">
        <f>D26</f>
        <v>27300</v>
      </c>
    </row>
    <row r="26" spans="1:4" ht="36.75" customHeight="1">
      <c r="A26" s="378" t="s">
        <v>365</v>
      </c>
      <c r="B26" s="378" t="s">
        <v>367</v>
      </c>
      <c r="C26" s="379">
        <v>27200</v>
      </c>
      <c r="D26" s="379">
        <v>27300</v>
      </c>
    </row>
    <row r="27" spans="1:4" ht="51" customHeight="1">
      <c r="A27" s="378" t="s">
        <v>369</v>
      </c>
      <c r="B27" s="378" t="s">
        <v>382</v>
      </c>
      <c r="C27" s="379">
        <f>C28</f>
        <v>14700</v>
      </c>
      <c r="D27" s="379">
        <f>D28</f>
        <v>14800</v>
      </c>
    </row>
    <row r="28" spans="1:4" ht="52.5" customHeight="1">
      <c r="A28" s="378" t="s">
        <v>383</v>
      </c>
      <c r="B28" s="378" t="s">
        <v>382</v>
      </c>
      <c r="C28" s="379">
        <v>14700</v>
      </c>
      <c r="D28" s="379">
        <v>14800</v>
      </c>
    </row>
    <row r="29" spans="1:4" ht="25.5">
      <c r="A29" s="378" t="s">
        <v>280</v>
      </c>
      <c r="B29" s="378" t="s">
        <v>208</v>
      </c>
      <c r="C29" s="379">
        <v>7100</v>
      </c>
      <c r="D29" s="379">
        <v>7200</v>
      </c>
    </row>
    <row r="30" spans="1:4" ht="25.5">
      <c r="A30" s="378" t="s">
        <v>286</v>
      </c>
      <c r="B30" s="378" t="s">
        <v>178</v>
      </c>
      <c r="C30" s="379">
        <f>C31</f>
        <v>37450</v>
      </c>
      <c r="D30" s="379">
        <f>D31</f>
        <v>37000</v>
      </c>
    </row>
    <row r="31" spans="1:4" ht="34.5" customHeight="1">
      <c r="A31" s="378" t="s">
        <v>387</v>
      </c>
      <c r="B31" s="378" t="s">
        <v>178</v>
      </c>
      <c r="C31" s="379">
        <v>37450</v>
      </c>
      <c r="D31" s="379">
        <v>37000</v>
      </c>
    </row>
    <row r="32" spans="1:4" ht="20.25" customHeight="1">
      <c r="A32" s="378" t="s">
        <v>388</v>
      </c>
      <c r="B32" s="378" t="s">
        <v>287</v>
      </c>
      <c r="C32" s="379">
        <f>C33</f>
        <v>910</v>
      </c>
      <c r="D32" s="379">
        <f>D33</f>
        <v>925</v>
      </c>
    </row>
    <row r="33" spans="1:4" ht="20.25" customHeight="1">
      <c r="A33" s="378" t="s">
        <v>389</v>
      </c>
      <c r="B33" s="378" t="s">
        <v>287</v>
      </c>
      <c r="C33" s="379">
        <v>910</v>
      </c>
      <c r="D33" s="379">
        <v>925</v>
      </c>
    </row>
    <row r="34" spans="1:4" ht="34.5" customHeight="1">
      <c r="A34" s="378" t="s">
        <v>158</v>
      </c>
      <c r="B34" s="378" t="s">
        <v>157</v>
      </c>
      <c r="C34" s="379">
        <f>C35</f>
        <v>850</v>
      </c>
      <c r="D34" s="379">
        <f>D35</f>
        <v>900</v>
      </c>
    </row>
    <row r="35" spans="1:4" ht="51.75" customHeight="1">
      <c r="A35" s="378" t="s">
        <v>159</v>
      </c>
      <c r="B35" s="378" t="s">
        <v>160</v>
      </c>
      <c r="C35" s="379">
        <v>850</v>
      </c>
      <c r="D35" s="379">
        <v>900</v>
      </c>
    </row>
    <row r="36" spans="1:4" ht="34.5" customHeight="1">
      <c r="A36" s="378" t="s">
        <v>536</v>
      </c>
      <c r="B36" s="378" t="s">
        <v>468</v>
      </c>
      <c r="C36" s="379">
        <f>C37</f>
        <v>1920</v>
      </c>
      <c r="D36" s="379">
        <f>D37</f>
        <v>1950</v>
      </c>
    </row>
    <row r="37" spans="1:4" ht="19.5" customHeight="1">
      <c r="A37" s="378" t="s">
        <v>557</v>
      </c>
      <c r="B37" s="378" t="s">
        <v>558</v>
      </c>
      <c r="C37" s="379">
        <f>C38</f>
        <v>1920</v>
      </c>
      <c r="D37" s="379">
        <f>D38</f>
        <v>1950</v>
      </c>
    </row>
    <row r="38" spans="1:4" ht="21" customHeight="1">
      <c r="A38" s="378" t="s">
        <v>537</v>
      </c>
      <c r="B38" s="378" t="s">
        <v>556</v>
      </c>
      <c r="C38" s="379">
        <v>1920</v>
      </c>
      <c r="D38" s="379">
        <v>1950</v>
      </c>
    </row>
    <row r="39" spans="1:4" ht="18" customHeight="1">
      <c r="A39" s="378" t="s">
        <v>351</v>
      </c>
      <c r="B39" s="378" t="s">
        <v>283</v>
      </c>
      <c r="C39" s="379">
        <f>C40+C41</f>
        <v>4370</v>
      </c>
      <c r="D39" s="379">
        <f>D40+D41</f>
        <v>4420</v>
      </c>
    </row>
    <row r="40" spans="1:4" ht="66.75" customHeight="1">
      <c r="A40" s="378" t="s">
        <v>288</v>
      </c>
      <c r="B40" s="378" t="s">
        <v>381</v>
      </c>
      <c r="C40" s="379">
        <v>4350</v>
      </c>
      <c r="D40" s="379">
        <v>4400</v>
      </c>
    </row>
    <row r="41" spans="1:4" ht="33" customHeight="1">
      <c r="A41" s="378" t="s">
        <v>150</v>
      </c>
      <c r="B41" s="378" t="s">
        <v>535</v>
      </c>
      <c r="C41" s="379">
        <v>20</v>
      </c>
      <c r="D41" s="379">
        <v>20</v>
      </c>
    </row>
    <row r="42" spans="1:4" ht="51.75" customHeight="1">
      <c r="A42" s="378" t="s">
        <v>352</v>
      </c>
      <c r="B42" s="378" t="s">
        <v>172</v>
      </c>
      <c r="C42" s="379">
        <f>C43+C50</f>
        <v>36615</v>
      </c>
      <c r="D42" s="379">
        <f>D43+D50</f>
        <v>36815</v>
      </c>
    </row>
    <row r="43" spans="1:4" ht="117.75" customHeight="1">
      <c r="A43" s="378" t="s">
        <v>355</v>
      </c>
      <c r="B43" s="381" t="s">
        <v>393</v>
      </c>
      <c r="C43" s="379">
        <f>C44+C46+C48</f>
        <v>36335</v>
      </c>
      <c r="D43" s="379">
        <f>D44+D46+D48</f>
        <v>36535</v>
      </c>
    </row>
    <row r="44" spans="1:4" ht="86.25" customHeight="1">
      <c r="A44" s="378" t="s">
        <v>476</v>
      </c>
      <c r="B44" s="378" t="s">
        <v>529</v>
      </c>
      <c r="C44" s="379">
        <f>C45</f>
        <v>24150</v>
      </c>
      <c r="D44" s="379">
        <f>D45</f>
        <v>24250</v>
      </c>
    </row>
    <row r="45" spans="1:4" ht="101.25" customHeight="1">
      <c r="A45" s="378" t="s">
        <v>392</v>
      </c>
      <c r="B45" s="381" t="s">
        <v>291</v>
      </c>
      <c r="C45" s="379">
        <v>24150</v>
      </c>
      <c r="D45" s="379">
        <v>24250</v>
      </c>
    </row>
    <row r="46" spans="1:4" ht="99.75" customHeight="1">
      <c r="A46" s="378" t="s">
        <v>433</v>
      </c>
      <c r="B46" s="381" t="s">
        <v>396</v>
      </c>
      <c r="C46" s="379">
        <f>C47</f>
        <v>85</v>
      </c>
      <c r="D46" s="379">
        <f>D47</f>
        <v>85</v>
      </c>
    </row>
    <row r="47" spans="1:4" ht="102" customHeight="1">
      <c r="A47" s="378" t="s">
        <v>472</v>
      </c>
      <c r="B47" s="378" t="s">
        <v>394</v>
      </c>
      <c r="C47" s="379">
        <v>85</v>
      </c>
      <c r="D47" s="379">
        <v>85</v>
      </c>
    </row>
    <row r="48" spans="1:4" ht="51" customHeight="1">
      <c r="A48" s="382" t="s">
        <v>747</v>
      </c>
      <c r="B48" s="381" t="s">
        <v>748</v>
      </c>
      <c r="C48" s="379">
        <f>C49</f>
        <v>12100</v>
      </c>
      <c r="D48" s="379">
        <f>D49</f>
        <v>12200</v>
      </c>
    </row>
    <row r="49" spans="1:4" ht="52.5" customHeight="1">
      <c r="A49" s="382" t="s">
        <v>749</v>
      </c>
      <c r="B49" s="378" t="s">
        <v>750</v>
      </c>
      <c r="C49" s="379">
        <v>12100</v>
      </c>
      <c r="D49" s="379">
        <v>12200</v>
      </c>
    </row>
    <row r="50" spans="1:4" ht="36" customHeight="1">
      <c r="A50" s="378" t="s">
        <v>357</v>
      </c>
      <c r="B50" s="378" t="s">
        <v>151</v>
      </c>
      <c r="C50" s="379">
        <f>C51</f>
        <v>280</v>
      </c>
      <c r="D50" s="379">
        <f>D51</f>
        <v>280</v>
      </c>
    </row>
    <row r="51" spans="1:4" ht="38.25">
      <c r="A51" s="378" t="s">
        <v>308</v>
      </c>
      <c r="B51" s="378" t="s">
        <v>311</v>
      </c>
      <c r="C51" s="379">
        <v>280</v>
      </c>
      <c r="D51" s="379">
        <v>280</v>
      </c>
    </row>
    <row r="52" spans="1:4" ht="33.75" customHeight="1">
      <c r="A52" s="378" t="s">
        <v>312</v>
      </c>
      <c r="B52" s="378" t="s">
        <v>320</v>
      </c>
      <c r="C52" s="379">
        <f>C53</f>
        <v>7867</v>
      </c>
      <c r="D52" s="379">
        <f>D53</f>
        <v>10816</v>
      </c>
    </row>
    <row r="53" spans="1:4" ht="21.75" customHeight="1">
      <c r="A53" s="378" t="s">
        <v>321</v>
      </c>
      <c r="B53" s="378" t="s">
        <v>322</v>
      </c>
      <c r="C53" s="379">
        <f>C54+C55+C56+C57+C58+C59</f>
        <v>7867</v>
      </c>
      <c r="D53" s="379">
        <f>D54+D55+D56+D57+D58+D59</f>
        <v>10816</v>
      </c>
    </row>
    <row r="54" spans="1:4" ht="35.25" customHeight="1">
      <c r="A54" s="378" t="s">
        <v>401</v>
      </c>
      <c r="B54" s="378" t="s">
        <v>397</v>
      </c>
      <c r="C54" s="379">
        <v>129</v>
      </c>
      <c r="D54" s="379">
        <v>177</v>
      </c>
    </row>
    <row r="55" spans="1:4" ht="25.5">
      <c r="A55" s="378" t="s">
        <v>404</v>
      </c>
      <c r="B55" s="378" t="s">
        <v>398</v>
      </c>
      <c r="C55" s="379">
        <v>9</v>
      </c>
      <c r="D55" s="379">
        <v>12</v>
      </c>
    </row>
    <row r="56" spans="1:4" ht="16.5">
      <c r="A56" s="378" t="s">
        <v>405</v>
      </c>
      <c r="B56" s="378" t="s">
        <v>209</v>
      </c>
      <c r="C56" s="379">
        <v>1353</v>
      </c>
      <c r="D56" s="379">
        <v>1860</v>
      </c>
    </row>
    <row r="57" spans="1:4" ht="16.5">
      <c r="A57" s="378" t="s">
        <v>406</v>
      </c>
      <c r="B57" s="378" t="s">
        <v>399</v>
      </c>
      <c r="C57" s="379">
        <v>6365</v>
      </c>
      <c r="D57" s="379">
        <v>8752</v>
      </c>
    </row>
    <row r="58" spans="1:4" ht="34.5" customHeight="1">
      <c r="A58" s="378" t="s">
        <v>407</v>
      </c>
      <c r="B58" s="378" t="s">
        <v>400</v>
      </c>
      <c r="C58" s="379">
        <v>10</v>
      </c>
      <c r="D58" s="379">
        <v>14</v>
      </c>
    </row>
    <row r="59" spans="1:4" ht="66.75" customHeight="1">
      <c r="A59" s="378" t="s">
        <v>8</v>
      </c>
      <c r="B59" s="378" t="s">
        <v>7</v>
      </c>
      <c r="C59" s="379">
        <v>1</v>
      </c>
      <c r="D59" s="379">
        <v>1</v>
      </c>
    </row>
    <row r="60" spans="1:4" ht="34.5" customHeight="1">
      <c r="A60" s="378" t="s">
        <v>440</v>
      </c>
      <c r="B60" s="378" t="s">
        <v>441</v>
      </c>
      <c r="C60" s="379">
        <f>C65+C61</f>
        <v>6942</v>
      </c>
      <c r="D60" s="379">
        <f>D65+D61</f>
        <v>6775</v>
      </c>
    </row>
    <row r="61" spans="1:4" ht="102" customHeight="1">
      <c r="A61" s="378" t="s">
        <v>527</v>
      </c>
      <c r="B61" s="378" t="s">
        <v>370</v>
      </c>
      <c r="C61" s="379">
        <f>C62</f>
        <v>4900</v>
      </c>
      <c r="D61" s="379">
        <f>D62</f>
        <v>4600</v>
      </c>
    </row>
    <row r="62" spans="1:4" ht="69.75" customHeight="1">
      <c r="A62" s="378" t="s">
        <v>371</v>
      </c>
      <c r="B62" s="378" t="s">
        <v>376</v>
      </c>
      <c r="C62" s="379">
        <v>4900</v>
      </c>
      <c r="D62" s="379">
        <v>4600</v>
      </c>
    </row>
    <row r="63" spans="1:4" ht="51.75" customHeight="1">
      <c r="A63" s="378" t="s">
        <v>487</v>
      </c>
      <c r="B63" s="378" t="s">
        <v>377</v>
      </c>
      <c r="C63" s="379">
        <f>C64</f>
        <v>2042</v>
      </c>
      <c r="D63" s="379">
        <f>D64</f>
        <v>2175</v>
      </c>
    </row>
    <row r="64" spans="1:4" ht="53.25" customHeight="1">
      <c r="A64" s="378" t="s">
        <v>488</v>
      </c>
      <c r="B64" s="378" t="s">
        <v>378</v>
      </c>
      <c r="C64" s="379">
        <f>C65</f>
        <v>2042</v>
      </c>
      <c r="D64" s="379">
        <f>D65</f>
        <v>2175</v>
      </c>
    </row>
    <row r="65" spans="1:4" ht="69.75" customHeight="1">
      <c r="A65" s="378" t="s">
        <v>309</v>
      </c>
      <c r="B65" s="378" t="s">
        <v>310</v>
      </c>
      <c r="C65" s="379">
        <v>2042</v>
      </c>
      <c r="D65" s="379">
        <v>2175</v>
      </c>
    </row>
    <row r="66" spans="1:4" ht="20.25" customHeight="1">
      <c r="A66" s="378" t="s">
        <v>353</v>
      </c>
      <c r="B66" s="378" t="s">
        <v>152</v>
      </c>
      <c r="C66" s="379">
        <f>SUM(C67:C79)</f>
        <v>2451</v>
      </c>
      <c r="D66" s="379">
        <f>SUM(D67:D79)</f>
        <v>2461</v>
      </c>
    </row>
    <row r="67" spans="1:4" ht="150" customHeight="1">
      <c r="A67" s="378" t="s">
        <v>417</v>
      </c>
      <c r="B67" s="381" t="s">
        <v>379</v>
      </c>
      <c r="C67" s="379">
        <v>30</v>
      </c>
      <c r="D67" s="379">
        <v>30</v>
      </c>
    </row>
    <row r="68" spans="1:4" ht="67.5" customHeight="1">
      <c r="A68" s="378" t="s">
        <v>469</v>
      </c>
      <c r="B68" s="378" t="s">
        <v>470</v>
      </c>
      <c r="C68" s="379">
        <v>5</v>
      </c>
      <c r="D68" s="379">
        <v>5</v>
      </c>
    </row>
    <row r="69" spans="1:4" ht="66.75" customHeight="1">
      <c r="A69" s="378" t="s">
        <v>331</v>
      </c>
      <c r="B69" s="378" t="s">
        <v>166</v>
      </c>
      <c r="C69" s="379">
        <v>30</v>
      </c>
      <c r="D69" s="379">
        <v>30</v>
      </c>
    </row>
    <row r="70" spans="1:4" ht="51">
      <c r="A70" s="378" t="s">
        <v>471</v>
      </c>
      <c r="B70" s="378" t="s">
        <v>526</v>
      </c>
      <c r="C70" s="379">
        <v>5</v>
      </c>
      <c r="D70" s="379">
        <v>5</v>
      </c>
    </row>
    <row r="71" spans="1:4" ht="25.5">
      <c r="A71" s="378" t="s">
        <v>210</v>
      </c>
      <c r="B71" s="378" t="s">
        <v>211</v>
      </c>
      <c r="C71" s="379">
        <v>0</v>
      </c>
      <c r="D71" s="379">
        <v>0</v>
      </c>
    </row>
    <row r="72" spans="1:4" ht="36.75" customHeight="1">
      <c r="A72" s="378" t="s">
        <v>491</v>
      </c>
      <c r="B72" s="378" t="s">
        <v>212</v>
      </c>
      <c r="C72" s="379">
        <v>5</v>
      </c>
      <c r="D72" s="379">
        <v>5</v>
      </c>
    </row>
    <row r="73" spans="1:4" ht="51.75" customHeight="1">
      <c r="A73" s="378" t="s">
        <v>332</v>
      </c>
      <c r="B73" s="378" t="s">
        <v>213</v>
      </c>
      <c r="C73" s="379">
        <v>10</v>
      </c>
      <c r="D73" s="379">
        <v>10</v>
      </c>
    </row>
    <row r="74" spans="1:4" ht="51.75" customHeight="1">
      <c r="A74" s="378" t="s">
        <v>335</v>
      </c>
      <c r="B74" s="378" t="s">
        <v>336</v>
      </c>
      <c r="C74" s="379">
        <v>320</v>
      </c>
      <c r="D74" s="379">
        <v>320</v>
      </c>
    </row>
    <row r="75" spans="1:4" ht="35.25" customHeight="1">
      <c r="A75" s="378" t="s">
        <v>337</v>
      </c>
      <c r="B75" s="378" t="s">
        <v>338</v>
      </c>
      <c r="C75" s="379">
        <v>33</v>
      </c>
      <c r="D75" s="379">
        <v>35</v>
      </c>
    </row>
    <row r="76" spans="1:4" ht="25.5">
      <c r="A76" s="378" t="s">
        <v>214</v>
      </c>
      <c r="B76" s="378" t="s">
        <v>215</v>
      </c>
      <c r="C76" s="379">
        <v>0</v>
      </c>
      <c r="D76" s="379">
        <v>0</v>
      </c>
    </row>
    <row r="77" spans="1:4" ht="83.25" customHeight="1">
      <c r="A77" s="378" t="s">
        <v>390</v>
      </c>
      <c r="B77" s="378" t="s">
        <v>391</v>
      </c>
      <c r="C77" s="379">
        <v>0</v>
      </c>
      <c r="D77" s="379">
        <v>0</v>
      </c>
    </row>
    <row r="78" spans="1:4" ht="84" customHeight="1">
      <c r="A78" s="378" t="s">
        <v>216</v>
      </c>
      <c r="B78" s="378" t="s">
        <v>217</v>
      </c>
      <c r="C78" s="379">
        <v>130</v>
      </c>
      <c r="D78" s="379">
        <v>130</v>
      </c>
    </row>
    <row r="79" spans="1:4" ht="38.25">
      <c r="A79" s="378" t="s">
        <v>148</v>
      </c>
      <c r="B79" s="378" t="s">
        <v>149</v>
      </c>
      <c r="C79" s="379">
        <v>1883</v>
      </c>
      <c r="D79" s="379">
        <v>1891</v>
      </c>
    </row>
    <row r="80" spans="1:4" ht="19.5" customHeight="1">
      <c r="A80" s="378" t="s">
        <v>354</v>
      </c>
      <c r="B80" s="378" t="s">
        <v>153</v>
      </c>
      <c r="C80" s="379">
        <f>C81</f>
        <v>13883</v>
      </c>
      <c r="D80" s="379">
        <f>D81</f>
        <v>28835</v>
      </c>
    </row>
    <row r="81" spans="1:4" ht="16.5">
      <c r="A81" s="378" t="s">
        <v>339</v>
      </c>
      <c r="B81" s="383" t="s">
        <v>340</v>
      </c>
      <c r="C81" s="379">
        <v>13883</v>
      </c>
      <c r="D81" s="379">
        <v>28835</v>
      </c>
    </row>
    <row r="82" spans="1:4" ht="21.75" customHeight="1">
      <c r="A82" s="384" t="s">
        <v>425</v>
      </c>
      <c r="B82" s="385" t="s">
        <v>167</v>
      </c>
      <c r="C82" s="386">
        <f>C83</f>
        <v>572253.2</v>
      </c>
      <c r="D82" s="386">
        <f>D83</f>
        <v>575457.1</v>
      </c>
    </row>
    <row r="83" spans="1:4" ht="25.5">
      <c r="A83" s="384" t="s">
        <v>457</v>
      </c>
      <c r="B83" s="385" t="s">
        <v>531</v>
      </c>
      <c r="C83" s="386">
        <f>C84+C87+C109</f>
        <v>572253.2</v>
      </c>
      <c r="D83" s="386">
        <f>D84+D87+D109</f>
        <v>575457.1</v>
      </c>
    </row>
    <row r="84" spans="1:4" s="18" customFormat="1" ht="39" customHeight="1">
      <c r="A84" s="387" t="s">
        <v>654</v>
      </c>
      <c r="B84" s="385" t="s">
        <v>9</v>
      </c>
      <c r="C84" s="386">
        <f>C85+C86</f>
        <v>26894</v>
      </c>
      <c r="D84" s="386">
        <f>D85+D86</f>
        <v>16695.9</v>
      </c>
    </row>
    <row r="85" spans="1:4" s="18" customFormat="1" ht="42.75" customHeight="1">
      <c r="A85" s="387" t="s">
        <v>733</v>
      </c>
      <c r="B85" s="385" t="s">
        <v>11</v>
      </c>
      <c r="C85" s="386">
        <v>252.4</v>
      </c>
      <c r="D85" s="386">
        <v>6040.2</v>
      </c>
    </row>
    <row r="86" spans="1:4" s="18" customFormat="1" ht="52.5" customHeight="1">
      <c r="A86" s="387" t="s">
        <v>734</v>
      </c>
      <c r="B86" s="385" t="s">
        <v>13</v>
      </c>
      <c r="C86" s="386">
        <v>26641.6</v>
      </c>
      <c r="D86" s="386">
        <v>10655.7</v>
      </c>
    </row>
    <row r="87" spans="1:4" ht="35.25" customHeight="1">
      <c r="A87" s="387" t="s">
        <v>456</v>
      </c>
      <c r="B87" s="385" t="s">
        <v>559</v>
      </c>
      <c r="C87" s="386">
        <f>C90+C89+C88+C107+C106+C108</f>
        <v>534397</v>
      </c>
      <c r="D87" s="386">
        <f>D90+D89+D88+D107+D106+D108</f>
        <v>547799</v>
      </c>
    </row>
    <row r="88" spans="1:4" ht="51.75" customHeight="1">
      <c r="A88" s="387" t="s">
        <v>455</v>
      </c>
      <c r="B88" s="385" t="s">
        <v>118</v>
      </c>
      <c r="C88" s="386">
        <v>1450.4</v>
      </c>
      <c r="D88" s="386">
        <v>1450.3</v>
      </c>
    </row>
    <row r="89" spans="1:4" ht="66" customHeight="1">
      <c r="A89" s="387" t="s">
        <v>454</v>
      </c>
      <c r="B89" s="385" t="s">
        <v>117</v>
      </c>
      <c r="C89" s="386">
        <v>480.2</v>
      </c>
      <c r="D89" s="386">
        <v>503.5</v>
      </c>
    </row>
    <row r="90" spans="1:4" ht="52.5" customHeight="1">
      <c r="A90" s="387" t="s">
        <v>452</v>
      </c>
      <c r="B90" s="385" t="s">
        <v>447</v>
      </c>
      <c r="C90" s="386">
        <f>C92+C96+C93+C94+C95+C103+C104+C91+C105+C97+C98+C99+C100+C101+C102</f>
        <v>509664.7</v>
      </c>
      <c r="D90" s="386">
        <f>D92+D96+D93+D94+D95+D103+D104+D91+D105+D97+D98+D99+D100+D101+D102</f>
        <v>522889.7</v>
      </c>
    </row>
    <row r="91" spans="1:4" ht="16.5">
      <c r="A91" s="387" t="s">
        <v>453</v>
      </c>
      <c r="B91" s="385" t="s">
        <v>446</v>
      </c>
      <c r="C91" s="386">
        <v>8117.3</v>
      </c>
      <c r="D91" s="386">
        <v>8117.3</v>
      </c>
    </row>
    <row r="92" spans="1:4" ht="102" customHeight="1">
      <c r="A92" s="387" t="s">
        <v>451</v>
      </c>
      <c r="B92" s="385" t="s">
        <v>281</v>
      </c>
      <c r="C92" s="386">
        <v>8757.2</v>
      </c>
      <c r="D92" s="386">
        <v>8757.2</v>
      </c>
    </row>
    <row r="93" spans="1:4" ht="55.5" customHeight="1">
      <c r="A93" s="387" t="s">
        <v>450</v>
      </c>
      <c r="B93" s="385" t="s">
        <v>127</v>
      </c>
      <c r="C93" s="386">
        <v>760.9</v>
      </c>
      <c r="D93" s="386">
        <v>760.9</v>
      </c>
    </row>
    <row r="94" spans="1:4" ht="33.75" customHeight="1">
      <c r="A94" s="387" t="s">
        <v>449</v>
      </c>
      <c r="B94" s="385" t="s">
        <v>410</v>
      </c>
      <c r="C94" s="386">
        <v>229.4</v>
      </c>
      <c r="D94" s="386">
        <v>229.4</v>
      </c>
    </row>
    <row r="95" spans="1:4" ht="34.5" customHeight="1">
      <c r="A95" s="387" t="s">
        <v>448</v>
      </c>
      <c r="B95" s="385" t="s">
        <v>330</v>
      </c>
      <c r="C95" s="386">
        <v>3930.2</v>
      </c>
      <c r="D95" s="386">
        <v>3930.2</v>
      </c>
    </row>
    <row r="96" spans="1:4" ht="252" customHeight="1">
      <c r="A96" s="387" t="s">
        <v>642</v>
      </c>
      <c r="B96" s="384" t="s">
        <v>735</v>
      </c>
      <c r="C96" s="386">
        <v>112587.5</v>
      </c>
      <c r="D96" s="386">
        <v>112989.7</v>
      </c>
    </row>
    <row r="97" spans="1:4" ht="178.5">
      <c r="A97" s="387" t="s">
        <v>640</v>
      </c>
      <c r="B97" s="384" t="s">
        <v>736</v>
      </c>
      <c r="C97" s="386">
        <v>1529.2</v>
      </c>
      <c r="D97" s="386">
        <v>1529.2</v>
      </c>
    </row>
    <row r="98" spans="1:4" ht="219.75" customHeight="1">
      <c r="A98" s="387" t="s">
        <v>641</v>
      </c>
      <c r="B98" s="384" t="s">
        <v>738</v>
      </c>
      <c r="C98" s="386">
        <v>319633.5</v>
      </c>
      <c r="D98" s="386">
        <v>332456.3</v>
      </c>
    </row>
    <row r="99" spans="1:4" ht="250.5" customHeight="1">
      <c r="A99" s="387" t="s">
        <v>643</v>
      </c>
      <c r="B99" s="384" t="s">
        <v>737</v>
      </c>
      <c r="C99" s="386">
        <v>5367.4</v>
      </c>
      <c r="D99" s="386">
        <v>5367.4</v>
      </c>
    </row>
    <row r="100" spans="1:4" ht="51">
      <c r="A100" s="382" t="s">
        <v>130</v>
      </c>
      <c r="B100" s="385" t="s">
        <v>439</v>
      </c>
      <c r="C100" s="386">
        <v>5940</v>
      </c>
      <c r="D100" s="386">
        <v>5940</v>
      </c>
    </row>
    <row r="101" spans="1:4" ht="51">
      <c r="A101" s="382" t="s">
        <v>131</v>
      </c>
      <c r="B101" s="385" t="s">
        <v>253</v>
      </c>
      <c r="C101" s="386">
        <v>10051</v>
      </c>
      <c r="D101" s="386">
        <v>10051</v>
      </c>
    </row>
    <row r="102" spans="1:4" ht="84" customHeight="1">
      <c r="A102" s="382" t="s">
        <v>132</v>
      </c>
      <c r="B102" s="385" t="s">
        <v>751</v>
      </c>
      <c r="C102" s="386">
        <v>13456.8</v>
      </c>
      <c r="D102" s="386">
        <v>13456.8</v>
      </c>
    </row>
    <row r="103" spans="1:4" ht="67.5" customHeight="1">
      <c r="A103" s="382" t="s">
        <v>344</v>
      </c>
      <c r="B103" s="385" t="s">
        <v>345</v>
      </c>
      <c r="C103" s="386">
        <v>15854.9</v>
      </c>
      <c r="D103" s="386">
        <v>15854.9</v>
      </c>
    </row>
    <row r="104" spans="1:4" ht="38.25">
      <c r="A104" s="387" t="s">
        <v>346</v>
      </c>
      <c r="B104" s="385" t="s">
        <v>467</v>
      </c>
      <c r="C104" s="386">
        <v>2633.4</v>
      </c>
      <c r="D104" s="386">
        <v>2633.4</v>
      </c>
    </row>
    <row r="105" spans="1:4" ht="100.5" customHeight="1">
      <c r="A105" s="387" t="s">
        <v>223</v>
      </c>
      <c r="B105" s="385" t="s">
        <v>224</v>
      </c>
      <c r="C105" s="386">
        <v>816</v>
      </c>
      <c r="D105" s="386">
        <v>816</v>
      </c>
    </row>
    <row r="106" spans="1:4" ht="63.75">
      <c r="A106" s="382" t="s">
        <v>639</v>
      </c>
      <c r="B106" s="384" t="s">
        <v>741</v>
      </c>
      <c r="C106" s="386">
        <v>711.5</v>
      </c>
      <c r="D106" s="386">
        <v>747</v>
      </c>
    </row>
    <row r="107" spans="1:4" ht="82.5" customHeight="1">
      <c r="A107" s="382" t="s">
        <v>645</v>
      </c>
      <c r="B107" s="384" t="s">
        <v>644</v>
      </c>
      <c r="C107" s="386">
        <v>11080.7</v>
      </c>
      <c r="D107" s="386">
        <v>11199</v>
      </c>
    </row>
    <row r="108" spans="1:4" ht="81.75" customHeight="1">
      <c r="A108" s="382" t="s">
        <v>251</v>
      </c>
      <c r="B108" s="385" t="s">
        <v>252</v>
      </c>
      <c r="C108" s="386">
        <v>11009.5</v>
      </c>
      <c r="D108" s="386">
        <v>11009.5</v>
      </c>
    </row>
    <row r="109" spans="1:4" ht="19.5" customHeight="1">
      <c r="A109" s="387" t="s">
        <v>458</v>
      </c>
      <c r="B109" s="385" t="s">
        <v>133</v>
      </c>
      <c r="C109" s="386">
        <f>C110+C111+C112</f>
        <v>10962.2</v>
      </c>
      <c r="D109" s="386">
        <f>D110+D111+D112</f>
        <v>10962.2</v>
      </c>
    </row>
    <row r="110" spans="1:4" ht="63.75">
      <c r="A110" s="387" t="s">
        <v>45</v>
      </c>
      <c r="B110" s="384" t="s">
        <v>746</v>
      </c>
      <c r="C110" s="386">
        <v>59</v>
      </c>
      <c r="D110" s="386">
        <v>59</v>
      </c>
    </row>
    <row r="111" spans="1:4" ht="51">
      <c r="A111" s="387" t="s">
        <v>459</v>
      </c>
      <c r="B111" s="384" t="s">
        <v>203</v>
      </c>
      <c r="C111" s="386">
        <v>4303.2</v>
      </c>
      <c r="D111" s="386">
        <v>4303.2</v>
      </c>
    </row>
    <row r="112" spans="1:4" ht="38.25">
      <c r="A112" s="387" t="s">
        <v>395</v>
      </c>
      <c r="B112" s="384" t="s">
        <v>745</v>
      </c>
      <c r="C112" s="386">
        <v>6600</v>
      </c>
      <c r="D112" s="386">
        <v>6600</v>
      </c>
    </row>
    <row r="113" spans="1:4" s="26" customFormat="1" ht="16.5">
      <c r="A113" s="288"/>
      <c r="B113" s="388" t="s">
        <v>179</v>
      </c>
      <c r="C113" s="389">
        <f>C82+C10</f>
        <v>1091732.2</v>
      </c>
      <c r="D113" s="389">
        <f>D82+D10</f>
        <v>1126928.1</v>
      </c>
    </row>
    <row r="114" spans="1:4" ht="16.5">
      <c r="A114" s="79"/>
      <c r="B114" s="79"/>
      <c r="C114" s="95"/>
      <c r="D114" s="79"/>
    </row>
    <row r="115" spans="1:4" ht="16.5">
      <c r="A115" s="79"/>
      <c r="B115" s="79"/>
      <c r="C115" s="95"/>
      <c r="D115" s="79"/>
    </row>
    <row r="116" spans="1:4" ht="16.5">
      <c r="A116" s="425" t="s">
        <v>279</v>
      </c>
      <c r="B116" s="426"/>
      <c r="C116" s="426"/>
      <c r="D116" s="79"/>
    </row>
  </sheetData>
  <sheetProtection/>
  <mergeCells count="8">
    <mergeCell ref="A1:D1"/>
    <mergeCell ref="A2:D2"/>
    <mergeCell ref="A3:D3"/>
    <mergeCell ref="A4:D4"/>
    <mergeCell ref="A116:C116"/>
    <mergeCell ref="A6:D6"/>
    <mergeCell ref="A7:D7"/>
    <mergeCell ref="C8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4"/>
  <sheetViews>
    <sheetView tabSelected="1" zoomScalePageLayoutView="0" workbookViewId="0" topLeftCell="A213">
      <selection activeCell="E98" sqref="E98"/>
    </sheetView>
  </sheetViews>
  <sheetFormatPr defaultColWidth="9.00390625" defaultRowHeight="12.75"/>
  <cols>
    <col min="1" max="1" width="57.625" style="79" customWidth="1"/>
    <col min="2" max="2" width="6.125" style="92" customWidth="1"/>
    <col min="3" max="3" width="9.25390625" style="92" customWidth="1"/>
    <col min="4" max="4" width="5.00390625" style="92" customWidth="1"/>
    <col min="5" max="5" width="11.125" style="83" customWidth="1"/>
    <col min="6" max="6" width="13.875" style="79" customWidth="1"/>
    <col min="7" max="7" width="11.125" style="79" customWidth="1"/>
    <col min="8" max="16384" width="9.125" style="79" customWidth="1"/>
  </cols>
  <sheetData>
    <row r="1" spans="2:5" ht="12.75">
      <c r="B1" s="432" t="s">
        <v>514</v>
      </c>
      <c r="C1" s="433"/>
      <c r="D1" s="433"/>
      <c r="E1" s="433"/>
    </row>
    <row r="2" spans="2:5" ht="12.75">
      <c r="B2" s="432" t="s">
        <v>477</v>
      </c>
      <c r="C2" s="433"/>
      <c r="D2" s="433"/>
      <c r="E2" s="433"/>
    </row>
    <row r="3" spans="2:5" ht="12.75">
      <c r="B3" s="432" t="s">
        <v>479</v>
      </c>
      <c r="C3" s="433"/>
      <c r="D3" s="433"/>
      <c r="E3" s="433"/>
    </row>
    <row r="4" spans="2:5" ht="12.75">
      <c r="B4" s="432" t="s">
        <v>170</v>
      </c>
      <c r="C4" s="433"/>
      <c r="D4" s="433"/>
      <c r="E4" s="433"/>
    </row>
    <row r="5" spans="2:6" ht="15.75" customHeight="1">
      <c r="B5" s="424" t="s">
        <v>739</v>
      </c>
      <c r="C5" s="424"/>
      <c r="D5" s="424"/>
      <c r="E5" s="424"/>
      <c r="F5" s="356"/>
    </row>
    <row r="7" spans="1:5" ht="51" customHeight="1">
      <c r="A7" s="427" t="s">
        <v>111</v>
      </c>
      <c r="B7" s="427"/>
      <c r="C7" s="427"/>
      <c r="D7" s="427"/>
      <c r="E7" s="427"/>
    </row>
    <row r="8" spans="1:5" ht="11.25" customHeight="1">
      <c r="A8" s="427"/>
      <c r="B8" s="427"/>
      <c r="C8" s="427"/>
      <c r="D8" s="427"/>
      <c r="E8" s="427"/>
    </row>
    <row r="9" spans="4:5" ht="13.5" thickBot="1">
      <c r="D9" s="430" t="s">
        <v>173</v>
      </c>
      <c r="E9" s="431"/>
    </row>
    <row r="10" spans="1:5" s="95" customFormat="1" ht="12.75">
      <c r="A10" s="97" t="s">
        <v>192</v>
      </c>
      <c r="B10" s="97" t="s">
        <v>231</v>
      </c>
      <c r="C10" s="97" t="s">
        <v>232</v>
      </c>
      <c r="D10" s="97" t="s">
        <v>233</v>
      </c>
      <c r="E10" s="326" t="s">
        <v>176</v>
      </c>
    </row>
    <row r="11" spans="1:5" s="95" customFormat="1" ht="12.75">
      <c r="A11" s="327">
        <v>1</v>
      </c>
      <c r="B11" s="328">
        <v>2</v>
      </c>
      <c r="C11" s="328">
        <v>3</v>
      </c>
      <c r="D11" s="328">
        <v>4</v>
      </c>
      <c r="E11" s="329">
        <v>5</v>
      </c>
    </row>
    <row r="12" spans="1:5" s="77" customFormat="1" ht="17.25" customHeight="1">
      <c r="A12" s="160" t="s">
        <v>234</v>
      </c>
      <c r="B12" s="347" t="s">
        <v>180</v>
      </c>
      <c r="C12" s="164"/>
      <c r="D12" s="163"/>
      <c r="E12" s="165">
        <f>E13+E19+E42+E47</f>
        <v>68448.5</v>
      </c>
    </row>
    <row r="13" spans="1:5" s="77" customFormat="1" ht="41.25" customHeight="1">
      <c r="A13" s="156" t="s">
        <v>144</v>
      </c>
      <c r="B13" s="338" t="s">
        <v>261</v>
      </c>
      <c r="C13" s="167"/>
      <c r="D13" s="168"/>
      <c r="E13" s="169">
        <f>E15</f>
        <v>2603</v>
      </c>
    </row>
    <row r="14" spans="1:7" s="77" customFormat="1" ht="39.75" customHeight="1">
      <c r="A14" s="158" t="s">
        <v>604</v>
      </c>
      <c r="B14" s="338" t="s">
        <v>261</v>
      </c>
      <c r="C14" s="170" t="s">
        <v>100</v>
      </c>
      <c r="D14" s="168"/>
      <c r="E14" s="169">
        <f>E15</f>
        <v>2603</v>
      </c>
      <c r="G14" s="154"/>
    </row>
    <row r="15" spans="1:5" s="77" customFormat="1" ht="16.5" customHeight="1">
      <c r="A15" s="156" t="s">
        <v>236</v>
      </c>
      <c r="B15" s="338" t="s">
        <v>261</v>
      </c>
      <c r="C15" s="171" t="s">
        <v>605</v>
      </c>
      <c r="D15" s="166"/>
      <c r="E15" s="169">
        <f>E16+E17+E18</f>
        <v>2603</v>
      </c>
    </row>
    <row r="16" spans="1:5" s="77" customFormat="1" ht="54" customHeight="1">
      <c r="A16" s="156" t="s">
        <v>24</v>
      </c>
      <c r="B16" s="338" t="s">
        <v>261</v>
      </c>
      <c r="C16" s="171" t="s">
        <v>605</v>
      </c>
      <c r="D16" s="166" t="s">
        <v>25</v>
      </c>
      <c r="E16" s="169">
        <v>1988</v>
      </c>
    </row>
    <row r="17" spans="1:5" s="77" customFormat="1" ht="29.25" customHeight="1">
      <c r="A17" s="156" t="s">
        <v>27</v>
      </c>
      <c r="B17" s="338" t="s">
        <v>261</v>
      </c>
      <c r="C17" s="171" t="s">
        <v>605</v>
      </c>
      <c r="D17" s="166" t="s">
        <v>26</v>
      </c>
      <c r="E17" s="169">
        <v>515</v>
      </c>
    </row>
    <row r="18" spans="1:5" s="77" customFormat="1" ht="15.75" customHeight="1">
      <c r="A18" s="156" t="s">
        <v>28</v>
      </c>
      <c r="B18" s="338" t="s">
        <v>261</v>
      </c>
      <c r="C18" s="171" t="s">
        <v>605</v>
      </c>
      <c r="D18" s="166" t="s">
        <v>29</v>
      </c>
      <c r="E18" s="169">
        <v>100</v>
      </c>
    </row>
    <row r="19" spans="1:5" ht="41.25" customHeight="1">
      <c r="A19" s="156" t="s">
        <v>408</v>
      </c>
      <c r="B19" s="338" t="s">
        <v>235</v>
      </c>
      <c r="C19" s="171"/>
      <c r="D19" s="166"/>
      <c r="E19" s="169">
        <f>E20+E32+E27+E37</f>
        <v>59535</v>
      </c>
    </row>
    <row r="20" spans="1:5" ht="42.75" customHeight="1">
      <c r="A20" s="158" t="s">
        <v>604</v>
      </c>
      <c r="B20" s="338" t="s">
        <v>235</v>
      </c>
      <c r="C20" s="170" t="s">
        <v>100</v>
      </c>
      <c r="D20" s="166"/>
      <c r="E20" s="169">
        <f>E21+E25</f>
        <v>38333</v>
      </c>
    </row>
    <row r="21" spans="1:6" ht="17.25" customHeight="1">
      <c r="A21" s="156" t="s">
        <v>236</v>
      </c>
      <c r="B21" s="338" t="s">
        <v>235</v>
      </c>
      <c r="C21" s="171" t="s">
        <v>605</v>
      </c>
      <c r="D21" s="166"/>
      <c r="E21" s="169">
        <f>E22+E23+E24</f>
        <v>36654</v>
      </c>
      <c r="F21" s="429"/>
    </row>
    <row r="22" spans="1:6" ht="55.5" customHeight="1">
      <c r="A22" s="156" t="s">
        <v>24</v>
      </c>
      <c r="B22" s="338" t="s">
        <v>235</v>
      </c>
      <c r="C22" s="171" t="s">
        <v>605</v>
      </c>
      <c r="D22" s="166" t="s">
        <v>25</v>
      </c>
      <c r="E22" s="169">
        <v>25630</v>
      </c>
      <c r="F22" s="429"/>
    </row>
    <row r="23" spans="1:5" ht="30.75" customHeight="1">
      <c r="A23" s="156" t="s">
        <v>27</v>
      </c>
      <c r="B23" s="338" t="s">
        <v>235</v>
      </c>
      <c r="C23" s="171" t="s">
        <v>605</v>
      </c>
      <c r="D23" s="166" t="s">
        <v>26</v>
      </c>
      <c r="E23" s="169">
        <v>10788</v>
      </c>
    </row>
    <row r="24" spans="1:5" ht="16.5" customHeight="1">
      <c r="A24" s="156" t="s">
        <v>28</v>
      </c>
      <c r="B24" s="338" t="s">
        <v>235</v>
      </c>
      <c r="C24" s="171" t="s">
        <v>605</v>
      </c>
      <c r="D24" s="166" t="s">
        <v>29</v>
      </c>
      <c r="E24" s="169">
        <v>236</v>
      </c>
    </row>
    <row r="25" spans="1:5" ht="27.75" customHeight="1">
      <c r="A25" s="156" t="s">
        <v>262</v>
      </c>
      <c r="B25" s="338" t="s">
        <v>235</v>
      </c>
      <c r="C25" s="171" t="s">
        <v>606</v>
      </c>
      <c r="D25" s="166"/>
      <c r="E25" s="169">
        <f>E26</f>
        <v>1679</v>
      </c>
    </row>
    <row r="26" spans="1:5" ht="51.75" customHeight="1">
      <c r="A26" s="156" t="s">
        <v>24</v>
      </c>
      <c r="B26" s="338" t="s">
        <v>235</v>
      </c>
      <c r="C26" s="171" t="s">
        <v>606</v>
      </c>
      <c r="D26" s="166" t="s">
        <v>25</v>
      </c>
      <c r="E26" s="169">
        <v>1679</v>
      </c>
    </row>
    <row r="27" spans="1:5" ht="42.75" customHeight="1">
      <c r="A27" s="158" t="s">
        <v>584</v>
      </c>
      <c r="B27" s="338" t="s">
        <v>235</v>
      </c>
      <c r="C27" s="171" t="s">
        <v>89</v>
      </c>
      <c r="D27" s="166"/>
      <c r="E27" s="169">
        <f>E28</f>
        <v>3825</v>
      </c>
    </row>
    <row r="28" spans="1:5" ht="16.5" customHeight="1">
      <c r="A28" s="156" t="s">
        <v>236</v>
      </c>
      <c r="B28" s="338" t="s">
        <v>235</v>
      </c>
      <c r="C28" s="171" t="s">
        <v>581</v>
      </c>
      <c r="D28" s="166"/>
      <c r="E28" s="169">
        <f>E29+E30+E31</f>
        <v>3825</v>
      </c>
    </row>
    <row r="29" spans="1:5" ht="54.75" customHeight="1">
      <c r="A29" s="156" t="s">
        <v>24</v>
      </c>
      <c r="B29" s="338" t="s">
        <v>235</v>
      </c>
      <c r="C29" s="171" t="s">
        <v>581</v>
      </c>
      <c r="D29" s="166" t="s">
        <v>25</v>
      </c>
      <c r="E29" s="169">
        <v>2760</v>
      </c>
    </row>
    <row r="30" spans="1:5" ht="30.75" customHeight="1">
      <c r="A30" s="156" t="s">
        <v>27</v>
      </c>
      <c r="B30" s="338" t="s">
        <v>235</v>
      </c>
      <c r="C30" s="171" t="s">
        <v>581</v>
      </c>
      <c r="D30" s="166" t="s">
        <v>26</v>
      </c>
      <c r="E30" s="169">
        <v>927</v>
      </c>
    </row>
    <row r="31" spans="1:5" ht="15.75" customHeight="1">
      <c r="A31" s="156" t="s">
        <v>28</v>
      </c>
      <c r="B31" s="338" t="s">
        <v>235</v>
      </c>
      <c r="C31" s="171" t="s">
        <v>581</v>
      </c>
      <c r="D31" s="166" t="s">
        <v>29</v>
      </c>
      <c r="E31" s="169">
        <v>138</v>
      </c>
    </row>
    <row r="32" spans="1:5" ht="42.75" customHeight="1">
      <c r="A32" s="156" t="s">
        <v>585</v>
      </c>
      <c r="B32" s="338" t="s">
        <v>235</v>
      </c>
      <c r="C32" s="171" t="s">
        <v>58</v>
      </c>
      <c r="D32" s="166"/>
      <c r="E32" s="169">
        <f>E33</f>
        <v>9927</v>
      </c>
    </row>
    <row r="33" spans="1:5" ht="20.25" customHeight="1">
      <c r="A33" s="156" t="s">
        <v>236</v>
      </c>
      <c r="B33" s="338" t="s">
        <v>235</v>
      </c>
      <c r="C33" s="171" t="s">
        <v>30</v>
      </c>
      <c r="D33" s="166"/>
      <c r="E33" s="169">
        <f>E34+E35+E36</f>
        <v>9927</v>
      </c>
    </row>
    <row r="34" spans="1:5" ht="56.25" customHeight="1">
      <c r="A34" s="156" t="s">
        <v>24</v>
      </c>
      <c r="B34" s="338" t="s">
        <v>235</v>
      </c>
      <c r="C34" s="171" t="s">
        <v>30</v>
      </c>
      <c r="D34" s="166" t="s">
        <v>25</v>
      </c>
      <c r="E34" s="169">
        <v>8733</v>
      </c>
    </row>
    <row r="35" spans="1:5" ht="30.75" customHeight="1">
      <c r="A35" s="156" t="s">
        <v>27</v>
      </c>
      <c r="B35" s="338" t="s">
        <v>235</v>
      </c>
      <c r="C35" s="171" t="s">
        <v>30</v>
      </c>
      <c r="D35" s="166" t="s">
        <v>26</v>
      </c>
      <c r="E35" s="169">
        <v>1174</v>
      </c>
    </row>
    <row r="36" spans="1:5" ht="15" customHeight="1">
      <c r="A36" s="156" t="s">
        <v>28</v>
      </c>
      <c r="B36" s="338" t="s">
        <v>235</v>
      </c>
      <c r="C36" s="171" t="s">
        <v>30</v>
      </c>
      <c r="D36" s="166" t="s">
        <v>29</v>
      </c>
      <c r="E36" s="169">
        <v>20</v>
      </c>
    </row>
    <row r="37" spans="1:5" ht="55.5" customHeight="1">
      <c r="A37" s="158" t="s">
        <v>591</v>
      </c>
      <c r="B37" s="338" t="s">
        <v>235</v>
      </c>
      <c r="C37" s="171" t="s">
        <v>103</v>
      </c>
      <c r="D37" s="166"/>
      <c r="E37" s="169">
        <f>E38</f>
        <v>7450</v>
      </c>
    </row>
    <row r="38" spans="1:5" ht="15" customHeight="1">
      <c r="A38" s="156" t="s">
        <v>236</v>
      </c>
      <c r="B38" s="338" t="s">
        <v>235</v>
      </c>
      <c r="C38" s="171" t="s">
        <v>582</v>
      </c>
      <c r="D38" s="166"/>
      <c r="E38" s="169">
        <f>E39+E40+E41</f>
        <v>7450</v>
      </c>
    </row>
    <row r="39" spans="1:5" ht="53.25" customHeight="1">
      <c r="A39" s="156" t="s">
        <v>24</v>
      </c>
      <c r="B39" s="338" t="s">
        <v>235</v>
      </c>
      <c r="C39" s="171" t="s">
        <v>582</v>
      </c>
      <c r="D39" s="166" t="s">
        <v>25</v>
      </c>
      <c r="E39" s="169">
        <v>5419</v>
      </c>
    </row>
    <row r="40" spans="1:5" ht="27" customHeight="1">
      <c r="A40" s="156" t="s">
        <v>27</v>
      </c>
      <c r="B40" s="338" t="s">
        <v>235</v>
      </c>
      <c r="C40" s="171" t="s">
        <v>582</v>
      </c>
      <c r="D40" s="166" t="s">
        <v>26</v>
      </c>
      <c r="E40" s="169">
        <v>1942</v>
      </c>
    </row>
    <row r="41" spans="1:5" ht="15" customHeight="1">
      <c r="A41" s="156" t="s">
        <v>28</v>
      </c>
      <c r="B41" s="338" t="s">
        <v>235</v>
      </c>
      <c r="C41" s="171" t="s">
        <v>582</v>
      </c>
      <c r="D41" s="166" t="s">
        <v>29</v>
      </c>
      <c r="E41" s="169">
        <v>89</v>
      </c>
    </row>
    <row r="42" spans="1:5" ht="12.75">
      <c r="A42" s="156" t="s">
        <v>190</v>
      </c>
      <c r="B42" s="338" t="s">
        <v>496</v>
      </c>
      <c r="C42" s="171"/>
      <c r="D42" s="166"/>
      <c r="E42" s="169">
        <f>E45</f>
        <v>500</v>
      </c>
    </row>
    <row r="43" spans="1:5" ht="30" customHeight="1">
      <c r="A43" s="158" t="s">
        <v>594</v>
      </c>
      <c r="B43" s="224" t="s">
        <v>496</v>
      </c>
      <c r="C43" s="114" t="s">
        <v>59</v>
      </c>
      <c r="D43" s="166"/>
      <c r="E43" s="169">
        <f>E45</f>
        <v>500</v>
      </c>
    </row>
    <row r="44" spans="1:5" ht="27.75" customHeight="1">
      <c r="A44" s="158" t="s">
        <v>595</v>
      </c>
      <c r="B44" s="224" t="s">
        <v>496</v>
      </c>
      <c r="C44" s="114" t="s">
        <v>596</v>
      </c>
      <c r="D44" s="166"/>
      <c r="E44" s="169">
        <f>E45</f>
        <v>500</v>
      </c>
    </row>
    <row r="45" spans="1:5" ht="15" customHeight="1">
      <c r="A45" s="156" t="s">
        <v>515</v>
      </c>
      <c r="B45" s="338" t="s">
        <v>496</v>
      </c>
      <c r="C45" s="171" t="s">
        <v>598</v>
      </c>
      <c r="D45" s="166"/>
      <c r="E45" s="169">
        <f>E46</f>
        <v>500</v>
      </c>
    </row>
    <row r="46" spans="1:5" ht="15" customHeight="1">
      <c r="A46" s="156" t="s">
        <v>28</v>
      </c>
      <c r="B46" s="338" t="s">
        <v>496</v>
      </c>
      <c r="C46" s="171" t="s">
        <v>598</v>
      </c>
      <c r="D46" s="166" t="s">
        <v>29</v>
      </c>
      <c r="E46" s="169">
        <v>500</v>
      </c>
    </row>
    <row r="47" spans="1:5" ht="15" customHeight="1">
      <c r="A47" s="156" t="s">
        <v>564</v>
      </c>
      <c r="B47" s="338" t="s">
        <v>497</v>
      </c>
      <c r="C47" s="171"/>
      <c r="D47" s="166"/>
      <c r="E47" s="169">
        <f>E48+E54+E58</f>
        <v>5810.5</v>
      </c>
    </row>
    <row r="48" spans="1:5" ht="52.5" customHeight="1">
      <c r="A48" s="158" t="s">
        <v>625</v>
      </c>
      <c r="B48" s="224" t="s">
        <v>497</v>
      </c>
      <c r="C48" s="114" t="s">
        <v>622</v>
      </c>
      <c r="D48" s="166"/>
      <c r="E48" s="169">
        <f>E50+E52</f>
        <v>1050</v>
      </c>
    </row>
    <row r="49" spans="1:5" ht="31.5" customHeight="1">
      <c r="A49" s="156" t="s">
        <v>626</v>
      </c>
      <c r="B49" s="224" t="s">
        <v>497</v>
      </c>
      <c r="C49" s="113" t="s">
        <v>627</v>
      </c>
      <c r="D49" s="166"/>
      <c r="E49" s="169">
        <f>E48</f>
        <v>1050</v>
      </c>
    </row>
    <row r="50" spans="1:5" ht="29.25" customHeight="1">
      <c r="A50" s="156" t="s">
        <v>583</v>
      </c>
      <c r="B50" s="338" t="s">
        <v>497</v>
      </c>
      <c r="C50" s="113" t="s">
        <v>628</v>
      </c>
      <c r="D50" s="166"/>
      <c r="E50" s="169">
        <f>E51</f>
        <v>700</v>
      </c>
    </row>
    <row r="51" spans="1:5" ht="30" customHeight="1">
      <c r="A51" s="156" t="s">
        <v>27</v>
      </c>
      <c r="B51" s="338" t="s">
        <v>497</v>
      </c>
      <c r="C51" s="113" t="s">
        <v>628</v>
      </c>
      <c r="D51" s="166" t="s">
        <v>26</v>
      </c>
      <c r="E51" s="169">
        <v>700</v>
      </c>
    </row>
    <row r="52" spans="1:5" ht="15.75" customHeight="1">
      <c r="A52" s="156" t="s">
        <v>342</v>
      </c>
      <c r="B52" s="338" t="s">
        <v>497</v>
      </c>
      <c r="C52" s="113" t="s">
        <v>629</v>
      </c>
      <c r="D52" s="166"/>
      <c r="E52" s="169">
        <f>E53</f>
        <v>350</v>
      </c>
    </row>
    <row r="53" spans="1:5" ht="29.25" customHeight="1">
      <c r="A53" s="156" t="s">
        <v>27</v>
      </c>
      <c r="B53" s="338" t="s">
        <v>497</v>
      </c>
      <c r="C53" s="113" t="s">
        <v>629</v>
      </c>
      <c r="D53" s="166" t="s">
        <v>26</v>
      </c>
      <c r="E53" s="169">
        <v>350</v>
      </c>
    </row>
    <row r="54" spans="1:5" ht="42.75" customHeight="1">
      <c r="A54" s="156" t="s">
        <v>589</v>
      </c>
      <c r="B54" s="338" t="s">
        <v>497</v>
      </c>
      <c r="C54" s="171" t="s">
        <v>60</v>
      </c>
      <c r="D54" s="166"/>
      <c r="E54" s="169">
        <f>E55</f>
        <v>3770.2</v>
      </c>
    </row>
    <row r="55" spans="1:5" ht="30.75" customHeight="1">
      <c r="A55" s="156" t="s">
        <v>33</v>
      </c>
      <c r="B55" s="338" t="s">
        <v>497</v>
      </c>
      <c r="C55" s="171" t="s">
        <v>34</v>
      </c>
      <c r="D55" s="166"/>
      <c r="E55" s="169">
        <f>E56+E57</f>
        <v>3770.2</v>
      </c>
    </row>
    <row r="56" spans="1:5" ht="54" customHeight="1">
      <c r="A56" s="156" t="s">
        <v>24</v>
      </c>
      <c r="B56" s="338" t="s">
        <v>497</v>
      </c>
      <c r="C56" s="171" t="s">
        <v>34</v>
      </c>
      <c r="D56" s="166" t="s">
        <v>25</v>
      </c>
      <c r="E56" s="169">
        <v>2636</v>
      </c>
    </row>
    <row r="57" spans="1:5" ht="30.75" customHeight="1">
      <c r="A57" s="156" t="s">
        <v>27</v>
      </c>
      <c r="B57" s="338" t="s">
        <v>497</v>
      </c>
      <c r="C57" s="171" t="s">
        <v>34</v>
      </c>
      <c r="D57" s="166" t="s">
        <v>26</v>
      </c>
      <c r="E57" s="169">
        <v>1134.2</v>
      </c>
    </row>
    <row r="58" spans="1:5" ht="40.5" customHeight="1">
      <c r="A58" s="158" t="s">
        <v>604</v>
      </c>
      <c r="B58" s="224" t="s">
        <v>497</v>
      </c>
      <c r="C58" s="114" t="s">
        <v>100</v>
      </c>
      <c r="D58" s="166"/>
      <c r="E58" s="169">
        <f>E59+E61</f>
        <v>990.3</v>
      </c>
    </row>
    <row r="59" spans="1:5" ht="29.25" customHeight="1">
      <c r="A59" s="156" t="s">
        <v>35</v>
      </c>
      <c r="B59" s="224" t="s">
        <v>497</v>
      </c>
      <c r="C59" s="114" t="s">
        <v>608</v>
      </c>
      <c r="D59" s="166"/>
      <c r="E59" s="169">
        <f>E60</f>
        <v>760.9</v>
      </c>
    </row>
    <row r="60" spans="1:5" ht="56.25" customHeight="1">
      <c r="A60" s="156" t="s">
        <v>24</v>
      </c>
      <c r="B60" s="224" t="s">
        <v>497</v>
      </c>
      <c r="C60" s="114" t="s">
        <v>608</v>
      </c>
      <c r="D60" s="166" t="s">
        <v>25</v>
      </c>
      <c r="E60" s="169">
        <v>760.9</v>
      </c>
    </row>
    <row r="61" spans="1:5" ht="18" customHeight="1">
      <c r="A61" s="156" t="s">
        <v>36</v>
      </c>
      <c r="B61" s="224" t="s">
        <v>497</v>
      </c>
      <c r="C61" s="114" t="s">
        <v>609</v>
      </c>
      <c r="D61" s="166"/>
      <c r="E61" s="169">
        <f>E62+E63</f>
        <v>229.4</v>
      </c>
    </row>
    <row r="62" spans="1:5" ht="54.75" customHeight="1">
      <c r="A62" s="156" t="s">
        <v>24</v>
      </c>
      <c r="B62" s="224" t="s">
        <v>497</v>
      </c>
      <c r="C62" s="114" t="s">
        <v>609</v>
      </c>
      <c r="D62" s="166" t="s">
        <v>25</v>
      </c>
      <c r="E62" s="169">
        <v>122</v>
      </c>
    </row>
    <row r="63" spans="1:5" ht="33" customHeight="1">
      <c r="A63" s="156" t="s">
        <v>27</v>
      </c>
      <c r="B63" s="224" t="s">
        <v>497</v>
      </c>
      <c r="C63" s="114" t="s">
        <v>609</v>
      </c>
      <c r="D63" s="166" t="s">
        <v>26</v>
      </c>
      <c r="E63" s="169">
        <v>107.4</v>
      </c>
    </row>
    <row r="64" spans="1:5" s="99" customFormat="1" ht="17.25" customHeight="1">
      <c r="A64" s="157" t="s">
        <v>426</v>
      </c>
      <c r="B64" s="343" t="s">
        <v>427</v>
      </c>
      <c r="C64" s="185"/>
      <c r="D64" s="175"/>
      <c r="E64" s="176">
        <f>E65</f>
        <v>1446.2</v>
      </c>
    </row>
    <row r="65" spans="1:5" ht="17.25" customHeight="1">
      <c r="A65" s="156" t="s">
        <v>429</v>
      </c>
      <c r="B65" s="338" t="s">
        <v>428</v>
      </c>
      <c r="C65" s="171"/>
      <c r="D65" s="166"/>
      <c r="E65" s="169">
        <f>E67</f>
        <v>1446.2</v>
      </c>
    </row>
    <row r="66" spans="1:5" ht="42.75" customHeight="1">
      <c r="A66" s="158" t="s">
        <v>604</v>
      </c>
      <c r="B66" s="338" t="s">
        <v>428</v>
      </c>
      <c r="C66" s="114" t="s">
        <v>100</v>
      </c>
      <c r="D66" s="166"/>
      <c r="E66" s="169">
        <f>E67</f>
        <v>1446.2</v>
      </c>
    </row>
    <row r="67" spans="1:5" ht="41.25" customHeight="1">
      <c r="A67" s="156" t="s">
        <v>37</v>
      </c>
      <c r="B67" s="338" t="s">
        <v>428</v>
      </c>
      <c r="C67" s="114" t="s">
        <v>607</v>
      </c>
      <c r="D67" s="166"/>
      <c r="E67" s="169">
        <f>E68</f>
        <v>1446.2</v>
      </c>
    </row>
    <row r="68" spans="1:5" ht="20.25" customHeight="1">
      <c r="A68" s="159" t="s">
        <v>754</v>
      </c>
      <c r="B68" s="341" t="s">
        <v>428</v>
      </c>
      <c r="C68" s="120" t="s">
        <v>607</v>
      </c>
      <c r="D68" s="172" t="s">
        <v>66</v>
      </c>
      <c r="E68" s="174">
        <v>1446.2</v>
      </c>
    </row>
    <row r="69" spans="1:5" s="99" customFormat="1" ht="30" customHeight="1">
      <c r="A69" s="157" t="s">
        <v>237</v>
      </c>
      <c r="B69" s="343" t="s">
        <v>238</v>
      </c>
      <c r="C69" s="185"/>
      <c r="D69" s="175"/>
      <c r="E69" s="176">
        <f>E70</f>
        <v>2259</v>
      </c>
    </row>
    <row r="70" spans="1:5" ht="27" customHeight="1">
      <c r="A70" s="156" t="s">
        <v>333</v>
      </c>
      <c r="B70" s="338" t="s">
        <v>413</v>
      </c>
      <c r="C70" s="171"/>
      <c r="D70" s="166"/>
      <c r="E70" s="169">
        <f>E71</f>
        <v>2259</v>
      </c>
    </row>
    <row r="71" spans="1:5" ht="31.5" customHeight="1">
      <c r="A71" s="158" t="s">
        <v>594</v>
      </c>
      <c r="B71" s="224" t="s">
        <v>413</v>
      </c>
      <c r="C71" s="114" t="s">
        <v>59</v>
      </c>
      <c r="D71" s="166"/>
      <c r="E71" s="169">
        <f>E73+E77</f>
        <v>2259</v>
      </c>
    </row>
    <row r="72" spans="1:5" ht="29.25" customHeight="1">
      <c r="A72" s="158" t="s">
        <v>595</v>
      </c>
      <c r="B72" s="224" t="s">
        <v>413</v>
      </c>
      <c r="C72" s="114" t="s">
        <v>596</v>
      </c>
      <c r="D72" s="166"/>
      <c r="E72" s="169">
        <f>E71</f>
        <v>2259</v>
      </c>
    </row>
    <row r="73" spans="1:5" ht="16.5" customHeight="1">
      <c r="A73" s="156" t="s">
        <v>481</v>
      </c>
      <c r="B73" s="224" t="s">
        <v>413</v>
      </c>
      <c r="C73" s="114" t="s">
        <v>597</v>
      </c>
      <c r="D73" s="166"/>
      <c r="E73" s="169">
        <f>E74+E75+E76</f>
        <v>1787</v>
      </c>
    </row>
    <row r="74" spans="1:5" ht="54.75" customHeight="1">
      <c r="A74" s="156" t="s">
        <v>24</v>
      </c>
      <c r="B74" s="224" t="s">
        <v>413</v>
      </c>
      <c r="C74" s="114" t="s">
        <v>597</v>
      </c>
      <c r="D74" s="166" t="s">
        <v>25</v>
      </c>
      <c r="E74" s="169">
        <v>1529</v>
      </c>
    </row>
    <row r="75" spans="1:5" ht="27.75" customHeight="1">
      <c r="A75" s="156" t="s">
        <v>27</v>
      </c>
      <c r="B75" s="224" t="s">
        <v>413</v>
      </c>
      <c r="C75" s="114" t="s">
        <v>597</v>
      </c>
      <c r="D75" s="166" t="s">
        <v>26</v>
      </c>
      <c r="E75" s="169">
        <v>249</v>
      </c>
    </row>
    <row r="76" spans="1:5" ht="15" customHeight="1">
      <c r="A76" s="156" t="s">
        <v>28</v>
      </c>
      <c r="B76" s="224" t="s">
        <v>413</v>
      </c>
      <c r="C76" s="114" t="s">
        <v>597</v>
      </c>
      <c r="D76" s="166" t="s">
        <v>29</v>
      </c>
      <c r="E76" s="169">
        <v>9</v>
      </c>
    </row>
    <row r="77" spans="1:5" ht="27.75" customHeight="1">
      <c r="A77" s="156" t="s">
        <v>633</v>
      </c>
      <c r="B77" s="224" t="s">
        <v>413</v>
      </c>
      <c r="C77" s="114" t="s">
        <v>634</v>
      </c>
      <c r="D77" s="166"/>
      <c r="E77" s="169">
        <f>E78</f>
        <v>472</v>
      </c>
    </row>
    <row r="78" spans="1:5" ht="15.75" customHeight="1">
      <c r="A78" s="156" t="s">
        <v>481</v>
      </c>
      <c r="B78" s="224" t="s">
        <v>413</v>
      </c>
      <c r="C78" s="114" t="s">
        <v>635</v>
      </c>
      <c r="D78" s="166"/>
      <c r="E78" s="169">
        <f>E79</f>
        <v>472</v>
      </c>
    </row>
    <row r="79" spans="1:5" ht="15" customHeight="1">
      <c r="A79" s="159" t="s">
        <v>27</v>
      </c>
      <c r="B79" s="231" t="s">
        <v>413</v>
      </c>
      <c r="C79" s="120" t="s">
        <v>635</v>
      </c>
      <c r="D79" s="172" t="s">
        <v>26</v>
      </c>
      <c r="E79" s="174">
        <v>472</v>
      </c>
    </row>
    <row r="80" spans="1:5" s="77" customFormat="1" ht="12.75">
      <c r="A80" s="344" t="s">
        <v>239</v>
      </c>
      <c r="B80" s="339" t="s">
        <v>240</v>
      </c>
      <c r="C80" s="167"/>
      <c r="D80" s="168"/>
      <c r="E80" s="177">
        <f>E97+E89+E93+E81</f>
        <v>21264.6</v>
      </c>
    </row>
    <row r="81" spans="1:5" s="98" customFormat="1" ht="14.25" customHeight="1">
      <c r="A81" s="158" t="s">
        <v>465</v>
      </c>
      <c r="B81" s="340" t="s">
        <v>464</v>
      </c>
      <c r="C81" s="170"/>
      <c r="D81" s="178"/>
      <c r="E81" s="179">
        <f>E82</f>
        <v>3554.6</v>
      </c>
    </row>
    <row r="82" spans="1:5" s="98" customFormat="1" ht="56.25" customHeight="1">
      <c r="A82" s="158" t="s">
        <v>591</v>
      </c>
      <c r="B82" s="340" t="s">
        <v>464</v>
      </c>
      <c r="C82" s="170" t="s">
        <v>103</v>
      </c>
      <c r="D82" s="178"/>
      <c r="E82" s="179">
        <f>E83+E85+E87</f>
        <v>3554.6</v>
      </c>
    </row>
    <row r="83" spans="1:5" s="98" customFormat="1" ht="28.5" customHeight="1">
      <c r="A83" s="156" t="s">
        <v>38</v>
      </c>
      <c r="B83" s="338" t="s">
        <v>464</v>
      </c>
      <c r="C83" s="171" t="s">
        <v>39</v>
      </c>
      <c r="D83" s="166"/>
      <c r="E83" s="180">
        <f>E84</f>
        <v>2277</v>
      </c>
    </row>
    <row r="84" spans="1:5" s="98" customFormat="1" ht="27" customHeight="1">
      <c r="A84" s="156" t="s">
        <v>48</v>
      </c>
      <c r="B84" s="338" t="s">
        <v>464</v>
      </c>
      <c r="C84" s="171" t="s">
        <v>39</v>
      </c>
      <c r="D84" s="166" t="s">
        <v>49</v>
      </c>
      <c r="E84" s="180">
        <v>2277</v>
      </c>
    </row>
    <row r="85" spans="1:5" s="98" customFormat="1" ht="41.25" customHeight="1">
      <c r="A85" s="156" t="s">
        <v>102</v>
      </c>
      <c r="B85" s="338" t="s">
        <v>464</v>
      </c>
      <c r="C85" s="171" t="s">
        <v>101</v>
      </c>
      <c r="D85" s="166"/>
      <c r="E85" s="180">
        <v>677.6</v>
      </c>
    </row>
    <row r="86" spans="1:5" s="98" customFormat="1" ht="27.75" customHeight="1">
      <c r="A86" s="156" t="s">
        <v>27</v>
      </c>
      <c r="B86" s="338" t="s">
        <v>464</v>
      </c>
      <c r="C86" s="171" t="s">
        <v>101</v>
      </c>
      <c r="D86" s="166" t="s">
        <v>26</v>
      </c>
      <c r="E86" s="180">
        <v>677.6</v>
      </c>
    </row>
    <row r="87" spans="1:5" s="98" customFormat="1" ht="12.75">
      <c r="A87" s="158" t="s">
        <v>466</v>
      </c>
      <c r="B87" s="340" t="s">
        <v>464</v>
      </c>
      <c r="C87" s="126" t="s">
        <v>636</v>
      </c>
      <c r="D87" s="178"/>
      <c r="E87" s="179">
        <f>E88</f>
        <v>600</v>
      </c>
    </row>
    <row r="88" spans="1:5" s="98" customFormat="1" ht="25.5">
      <c r="A88" s="156" t="s">
        <v>27</v>
      </c>
      <c r="B88" s="340" t="s">
        <v>464</v>
      </c>
      <c r="C88" s="126" t="s">
        <v>636</v>
      </c>
      <c r="D88" s="178" t="s">
        <v>26</v>
      </c>
      <c r="E88" s="179">
        <v>600</v>
      </c>
    </row>
    <row r="89" spans="1:5" ht="17.25" customHeight="1">
      <c r="A89" s="158" t="s">
        <v>137</v>
      </c>
      <c r="B89" s="340" t="s">
        <v>136</v>
      </c>
      <c r="C89" s="181"/>
      <c r="D89" s="182"/>
      <c r="E89" s="179">
        <v>266</v>
      </c>
    </row>
    <row r="90" spans="1:5" ht="42.75" customHeight="1">
      <c r="A90" s="158" t="s">
        <v>601</v>
      </c>
      <c r="B90" s="230" t="s">
        <v>136</v>
      </c>
      <c r="C90" s="219">
        <v>1400000</v>
      </c>
      <c r="D90" s="183"/>
      <c r="E90" s="179">
        <v>266</v>
      </c>
    </row>
    <row r="91" spans="1:5" ht="15.75" customHeight="1">
      <c r="A91" s="158" t="s">
        <v>138</v>
      </c>
      <c r="B91" s="340" t="s">
        <v>136</v>
      </c>
      <c r="C91" s="337">
        <v>1406302</v>
      </c>
      <c r="D91" s="182"/>
      <c r="E91" s="179">
        <v>266</v>
      </c>
    </row>
    <row r="92" spans="1:5" ht="16.5" customHeight="1">
      <c r="A92" s="158" t="s">
        <v>28</v>
      </c>
      <c r="B92" s="340" t="s">
        <v>136</v>
      </c>
      <c r="C92" s="337">
        <v>1406302</v>
      </c>
      <c r="D92" s="178" t="s">
        <v>29</v>
      </c>
      <c r="E92" s="179">
        <v>266</v>
      </c>
    </row>
    <row r="93" spans="1:5" ht="17.25" customHeight="1">
      <c r="A93" s="158" t="s">
        <v>752</v>
      </c>
      <c r="B93" s="340" t="s">
        <v>250</v>
      </c>
      <c r="C93" s="184"/>
      <c r="D93" s="178"/>
      <c r="E93" s="179">
        <f>E95</f>
        <v>14644</v>
      </c>
    </row>
    <row r="94" spans="1:5" ht="42.75" customHeight="1">
      <c r="A94" s="158" t="s">
        <v>601</v>
      </c>
      <c r="B94" s="340" t="s">
        <v>250</v>
      </c>
      <c r="C94" s="184">
        <v>1400000</v>
      </c>
      <c r="D94" s="178"/>
      <c r="E94" s="179">
        <f>E95</f>
        <v>14644</v>
      </c>
    </row>
    <row r="95" spans="1:5" ht="16.5" customHeight="1">
      <c r="A95" s="158" t="s">
        <v>480</v>
      </c>
      <c r="B95" s="340" t="s">
        <v>250</v>
      </c>
      <c r="C95" s="330" t="s">
        <v>50</v>
      </c>
      <c r="D95" s="178"/>
      <c r="E95" s="179">
        <f>E96</f>
        <v>14644</v>
      </c>
    </row>
    <row r="96" spans="1:5" ht="30" customHeight="1">
      <c r="A96" s="156" t="s">
        <v>27</v>
      </c>
      <c r="B96" s="340" t="s">
        <v>250</v>
      </c>
      <c r="C96" s="330" t="s">
        <v>50</v>
      </c>
      <c r="D96" s="178" t="s">
        <v>26</v>
      </c>
      <c r="E96" s="179">
        <v>14644</v>
      </c>
    </row>
    <row r="97" spans="1:5" ht="17.25" customHeight="1">
      <c r="A97" s="156" t="s">
        <v>241</v>
      </c>
      <c r="B97" s="338" t="s">
        <v>145</v>
      </c>
      <c r="C97" s="171"/>
      <c r="D97" s="166"/>
      <c r="E97" s="180">
        <f>E98+E102</f>
        <v>2800</v>
      </c>
    </row>
    <row r="98" spans="1:5" ht="54" customHeight="1">
      <c r="A98" s="158" t="s">
        <v>625</v>
      </c>
      <c r="B98" s="338" t="s">
        <v>145</v>
      </c>
      <c r="C98" s="187" t="s">
        <v>622</v>
      </c>
      <c r="D98" s="156"/>
      <c r="E98" s="180">
        <f>E101</f>
        <v>1800</v>
      </c>
    </row>
    <row r="99" spans="1:5" ht="30.75" customHeight="1">
      <c r="A99" s="156" t="s">
        <v>632</v>
      </c>
      <c r="B99" s="338" t="s">
        <v>145</v>
      </c>
      <c r="C99" s="113" t="s">
        <v>630</v>
      </c>
      <c r="D99" s="156"/>
      <c r="E99" s="180">
        <f>E101</f>
        <v>1800</v>
      </c>
    </row>
    <row r="100" spans="1:5" ht="30.75" customHeight="1">
      <c r="A100" s="156" t="s">
        <v>638</v>
      </c>
      <c r="B100" s="338" t="s">
        <v>145</v>
      </c>
      <c r="C100" s="171" t="s">
        <v>637</v>
      </c>
      <c r="D100" s="156"/>
      <c r="E100" s="180">
        <f>E101</f>
        <v>1800</v>
      </c>
    </row>
    <row r="101" spans="1:5" ht="28.5" customHeight="1">
      <c r="A101" s="156" t="s">
        <v>27</v>
      </c>
      <c r="B101" s="338" t="s">
        <v>145</v>
      </c>
      <c r="C101" s="171" t="s">
        <v>637</v>
      </c>
      <c r="D101" s="166" t="s">
        <v>26</v>
      </c>
      <c r="E101" s="180">
        <v>1800</v>
      </c>
    </row>
    <row r="102" spans="1:5" ht="43.5" customHeight="1">
      <c r="A102" s="156" t="s">
        <v>590</v>
      </c>
      <c r="B102" s="338" t="s">
        <v>145</v>
      </c>
      <c r="C102" s="171" t="s">
        <v>560</v>
      </c>
      <c r="D102" s="166"/>
      <c r="E102" s="180">
        <f>E103</f>
        <v>1000</v>
      </c>
    </row>
    <row r="103" spans="1:5" ht="18" customHeight="1">
      <c r="A103" s="156" t="s">
        <v>727</v>
      </c>
      <c r="B103" s="338" t="s">
        <v>145</v>
      </c>
      <c r="C103" s="171" t="s">
        <v>728</v>
      </c>
      <c r="D103" s="166"/>
      <c r="E103" s="180">
        <f>E104</f>
        <v>1000</v>
      </c>
    </row>
    <row r="104" spans="1:5" ht="15.75" customHeight="1">
      <c r="A104" s="342" t="s">
        <v>28</v>
      </c>
      <c r="B104" s="338" t="s">
        <v>145</v>
      </c>
      <c r="C104" s="171" t="s">
        <v>728</v>
      </c>
      <c r="D104" s="166" t="s">
        <v>29</v>
      </c>
      <c r="E104" s="180">
        <v>1000</v>
      </c>
    </row>
    <row r="105" spans="1:5" s="99" customFormat="1" ht="17.25" customHeight="1">
      <c r="A105" s="102" t="s">
        <v>485</v>
      </c>
      <c r="B105" s="175" t="s">
        <v>483</v>
      </c>
      <c r="C105" s="185"/>
      <c r="D105" s="175"/>
      <c r="E105" s="176">
        <f>E111+E116+E106</f>
        <v>8284.4</v>
      </c>
    </row>
    <row r="106" spans="1:5" s="98" customFormat="1" ht="17.25" customHeight="1">
      <c r="A106" s="81" t="s">
        <v>486</v>
      </c>
      <c r="B106" s="178" t="s">
        <v>484</v>
      </c>
      <c r="C106" s="170"/>
      <c r="D106" s="178"/>
      <c r="E106" s="192">
        <f>E107</f>
        <v>1650.4</v>
      </c>
    </row>
    <row r="107" spans="1:5" s="99" customFormat="1" ht="52.5" customHeight="1">
      <c r="A107" s="81" t="s">
        <v>625</v>
      </c>
      <c r="B107" s="178" t="s">
        <v>484</v>
      </c>
      <c r="C107" s="114" t="s">
        <v>622</v>
      </c>
      <c r="D107" s="166"/>
      <c r="E107" s="169">
        <f>E109</f>
        <v>1650.4</v>
      </c>
    </row>
    <row r="108" spans="1:5" s="99" customFormat="1" ht="16.5" customHeight="1">
      <c r="A108" s="81" t="s">
        <v>624</v>
      </c>
      <c r="B108" s="178" t="s">
        <v>484</v>
      </c>
      <c r="C108" s="126" t="s">
        <v>623</v>
      </c>
      <c r="D108" s="166"/>
      <c r="E108" s="169">
        <f>E109</f>
        <v>1650.4</v>
      </c>
    </row>
    <row r="109" spans="1:5" s="99" customFormat="1" ht="31.5" customHeight="1">
      <c r="A109" s="78" t="s">
        <v>276</v>
      </c>
      <c r="B109" s="178" t="s">
        <v>484</v>
      </c>
      <c r="C109" s="114" t="s">
        <v>730</v>
      </c>
      <c r="D109" s="166"/>
      <c r="E109" s="169">
        <f>E110</f>
        <v>1650.4</v>
      </c>
    </row>
    <row r="110" spans="1:5" s="99" customFormat="1" ht="30" customHeight="1">
      <c r="A110" s="78" t="s">
        <v>99</v>
      </c>
      <c r="B110" s="178" t="s">
        <v>484</v>
      </c>
      <c r="C110" s="114" t="s">
        <v>730</v>
      </c>
      <c r="D110" s="166" t="s">
        <v>98</v>
      </c>
      <c r="E110" s="169">
        <v>1650.4</v>
      </c>
    </row>
    <row r="111" spans="1:5" ht="17.25" customHeight="1">
      <c r="A111" s="78" t="s">
        <v>562</v>
      </c>
      <c r="B111" s="166" t="s">
        <v>561</v>
      </c>
      <c r="C111" s="171"/>
      <c r="D111" s="166"/>
      <c r="E111" s="169">
        <f>E112</f>
        <v>6600</v>
      </c>
    </row>
    <row r="112" spans="1:5" ht="43.5" customHeight="1">
      <c r="A112" s="81" t="s">
        <v>599</v>
      </c>
      <c r="B112" s="113" t="s">
        <v>561</v>
      </c>
      <c r="C112" s="114" t="s">
        <v>97</v>
      </c>
      <c r="D112" s="166"/>
      <c r="E112" s="169">
        <f>E114</f>
        <v>6600</v>
      </c>
    </row>
    <row r="113" spans="1:5" ht="15.75" customHeight="1">
      <c r="A113" s="81" t="s">
        <v>600</v>
      </c>
      <c r="B113" s="113" t="s">
        <v>561</v>
      </c>
      <c r="C113" s="126" t="s">
        <v>617</v>
      </c>
      <c r="D113" s="166"/>
      <c r="E113" s="169">
        <f>E114</f>
        <v>6600</v>
      </c>
    </row>
    <row r="114" spans="1:5" ht="18.75" customHeight="1">
      <c r="A114" s="78" t="s">
        <v>96</v>
      </c>
      <c r="B114" s="113" t="s">
        <v>561</v>
      </c>
      <c r="C114" s="114" t="s">
        <v>618</v>
      </c>
      <c r="D114" s="166"/>
      <c r="E114" s="169">
        <f>E115</f>
        <v>6600</v>
      </c>
    </row>
    <row r="115" spans="1:5" ht="18" customHeight="1">
      <c r="A115" s="78" t="s">
        <v>754</v>
      </c>
      <c r="B115" s="113" t="s">
        <v>561</v>
      </c>
      <c r="C115" s="114" t="s">
        <v>618</v>
      </c>
      <c r="D115" s="166" t="s">
        <v>66</v>
      </c>
      <c r="E115" s="169">
        <v>6600</v>
      </c>
    </row>
    <row r="116" spans="1:5" ht="18" customHeight="1">
      <c r="A116" s="78" t="s">
        <v>105</v>
      </c>
      <c r="B116" s="166" t="s">
        <v>104</v>
      </c>
      <c r="C116" s="171"/>
      <c r="D116" s="166"/>
      <c r="E116" s="169">
        <f>E117</f>
        <v>34</v>
      </c>
    </row>
    <row r="117" spans="1:5" ht="43.5" customHeight="1">
      <c r="A117" s="81" t="s">
        <v>599</v>
      </c>
      <c r="B117" s="166" t="s">
        <v>104</v>
      </c>
      <c r="C117" s="171" t="s">
        <v>97</v>
      </c>
      <c r="D117" s="166"/>
      <c r="E117" s="169">
        <f>E119</f>
        <v>34</v>
      </c>
    </row>
    <row r="118" spans="1:5" ht="16.5" customHeight="1">
      <c r="A118" s="81" t="s">
        <v>600</v>
      </c>
      <c r="B118" s="166" t="s">
        <v>104</v>
      </c>
      <c r="C118" s="171" t="s">
        <v>617</v>
      </c>
      <c r="D118" s="166"/>
      <c r="E118" s="169"/>
    </row>
    <row r="119" spans="1:5" ht="14.25" customHeight="1">
      <c r="A119" s="78" t="s">
        <v>106</v>
      </c>
      <c r="B119" s="166" t="s">
        <v>104</v>
      </c>
      <c r="C119" s="171" t="s">
        <v>631</v>
      </c>
      <c r="D119" s="166"/>
      <c r="E119" s="169">
        <f>E120</f>
        <v>34</v>
      </c>
    </row>
    <row r="120" spans="1:5" ht="30.75" customHeight="1">
      <c r="A120" s="80" t="s">
        <v>27</v>
      </c>
      <c r="B120" s="172" t="s">
        <v>104</v>
      </c>
      <c r="C120" s="173" t="s">
        <v>631</v>
      </c>
      <c r="D120" s="172" t="s">
        <v>26</v>
      </c>
      <c r="E120" s="174">
        <v>34</v>
      </c>
    </row>
    <row r="121" spans="1:9" ht="12.75">
      <c r="A121" s="153" t="s">
        <v>242</v>
      </c>
      <c r="B121" s="163" t="s">
        <v>181</v>
      </c>
      <c r="C121" s="163"/>
      <c r="D121" s="163"/>
      <c r="E121" s="186">
        <f>E122+E133+E149+E168+E154</f>
        <v>774150.9</v>
      </c>
      <c r="H121" s="82"/>
      <c r="I121" s="83"/>
    </row>
    <row r="122" spans="1:5" ht="12.75">
      <c r="A122" s="78" t="s">
        <v>186</v>
      </c>
      <c r="B122" s="166" t="s">
        <v>182</v>
      </c>
      <c r="C122" s="166"/>
      <c r="D122" s="166"/>
      <c r="E122" s="180">
        <f>E124+E127+E129+E131</f>
        <v>230103.90000000002</v>
      </c>
    </row>
    <row r="123" spans="1:5" ht="38.25">
      <c r="A123" s="81" t="s">
        <v>584</v>
      </c>
      <c r="B123" s="166" t="s">
        <v>182</v>
      </c>
      <c r="C123" s="166" t="s">
        <v>89</v>
      </c>
      <c r="D123" s="166"/>
      <c r="E123" s="180">
        <f>E124+E127</f>
        <v>115987.2</v>
      </c>
    </row>
    <row r="124" spans="1:5" ht="12.75">
      <c r="A124" s="78" t="s">
        <v>195</v>
      </c>
      <c r="B124" s="166" t="s">
        <v>182</v>
      </c>
      <c r="C124" s="166" t="s">
        <v>52</v>
      </c>
      <c r="D124" s="166"/>
      <c r="E124" s="180">
        <f>E125+E126</f>
        <v>111684</v>
      </c>
    </row>
    <row r="125" spans="1:7" ht="12.75">
      <c r="A125" s="78" t="s">
        <v>71</v>
      </c>
      <c r="B125" s="166" t="s">
        <v>182</v>
      </c>
      <c r="C125" s="166" t="s">
        <v>52</v>
      </c>
      <c r="D125" s="166" t="s">
        <v>70</v>
      </c>
      <c r="E125" s="180">
        <v>620</v>
      </c>
      <c r="F125" s="137"/>
      <c r="G125" s="101"/>
    </row>
    <row r="126" spans="1:5" ht="25.5">
      <c r="A126" s="78" t="s">
        <v>48</v>
      </c>
      <c r="B126" s="166" t="s">
        <v>182</v>
      </c>
      <c r="C126" s="166" t="s">
        <v>52</v>
      </c>
      <c r="D126" s="166" t="s">
        <v>49</v>
      </c>
      <c r="E126" s="180">
        <v>111064</v>
      </c>
    </row>
    <row r="127" spans="1:5" ht="51">
      <c r="A127" s="78" t="s">
        <v>54</v>
      </c>
      <c r="B127" s="166" t="s">
        <v>182</v>
      </c>
      <c r="C127" s="166" t="s">
        <v>53</v>
      </c>
      <c r="D127" s="166"/>
      <c r="E127" s="180">
        <f>E128</f>
        <v>4303.2</v>
      </c>
    </row>
    <row r="128" spans="1:5" ht="25.5">
      <c r="A128" s="78" t="s">
        <v>48</v>
      </c>
      <c r="B128" s="166" t="s">
        <v>182</v>
      </c>
      <c r="C128" s="166" t="s">
        <v>53</v>
      </c>
      <c r="D128" s="166" t="s">
        <v>49</v>
      </c>
      <c r="E128" s="180">
        <v>4303.2</v>
      </c>
    </row>
    <row r="129" spans="1:5" ht="165.75">
      <c r="A129" s="78" t="s">
        <v>269</v>
      </c>
      <c r="B129" s="166" t="s">
        <v>182</v>
      </c>
      <c r="C129" s="166" t="s">
        <v>268</v>
      </c>
      <c r="D129" s="166"/>
      <c r="E129" s="180">
        <f>E130</f>
        <v>112587.5</v>
      </c>
    </row>
    <row r="130" spans="1:5" ht="25.5">
      <c r="A130" s="78" t="s">
        <v>48</v>
      </c>
      <c r="B130" s="166" t="s">
        <v>182</v>
      </c>
      <c r="C130" s="166" t="s">
        <v>268</v>
      </c>
      <c r="D130" s="166" t="s">
        <v>49</v>
      </c>
      <c r="E130" s="180">
        <v>112587.5</v>
      </c>
    </row>
    <row r="131" spans="1:5" ht="165.75">
      <c r="A131" s="78" t="s">
        <v>270</v>
      </c>
      <c r="B131" s="166" t="s">
        <v>182</v>
      </c>
      <c r="C131" s="166" t="s">
        <v>267</v>
      </c>
      <c r="D131" s="166"/>
      <c r="E131" s="180">
        <f>E132</f>
        <v>1529.2</v>
      </c>
    </row>
    <row r="132" spans="1:5" ht="25.5">
      <c r="A132" s="78" t="s">
        <v>48</v>
      </c>
      <c r="B132" s="166" t="s">
        <v>182</v>
      </c>
      <c r="C132" s="166" t="s">
        <v>267</v>
      </c>
      <c r="D132" s="166" t="s">
        <v>49</v>
      </c>
      <c r="E132" s="180">
        <v>1529.2</v>
      </c>
    </row>
    <row r="133" spans="1:5" ht="12.75">
      <c r="A133" s="78" t="s">
        <v>187</v>
      </c>
      <c r="B133" s="166" t="s">
        <v>243</v>
      </c>
      <c r="C133" s="166"/>
      <c r="D133" s="166"/>
      <c r="E133" s="180">
        <f>E134+E143+E146</f>
        <v>498817.80000000005</v>
      </c>
    </row>
    <row r="134" spans="1:5" ht="38.25">
      <c r="A134" s="81" t="s">
        <v>584</v>
      </c>
      <c r="B134" s="166" t="s">
        <v>243</v>
      </c>
      <c r="C134" s="166" t="s">
        <v>89</v>
      </c>
      <c r="D134" s="166"/>
      <c r="E134" s="180">
        <f>E135+E137+E139+E141</f>
        <v>477349.80000000005</v>
      </c>
    </row>
    <row r="135" spans="1:5" ht="25.5">
      <c r="A135" s="78" t="s">
        <v>56</v>
      </c>
      <c r="B135" s="166" t="s">
        <v>243</v>
      </c>
      <c r="C135" s="166" t="s">
        <v>55</v>
      </c>
      <c r="D135" s="166"/>
      <c r="E135" s="180">
        <f>E136</f>
        <v>147172</v>
      </c>
    </row>
    <row r="136" spans="1:5" ht="25.5">
      <c r="A136" s="78" t="s">
        <v>48</v>
      </c>
      <c r="B136" s="166" t="s">
        <v>243</v>
      </c>
      <c r="C136" s="166" t="s">
        <v>55</v>
      </c>
      <c r="D136" s="166" t="s">
        <v>49</v>
      </c>
      <c r="E136" s="115">
        <v>147172</v>
      </c>
    </row>
    <row r="137" spans="1:5" ht="12.75">
      <c r="A137" s="78" t="s">
        <v>193</v>
      </c>
      <c r="B137" s="166" t="s">
        <v>243</v>
      </c>
      <c r="C137" s="166" t="s">
        <v>57</v>
      </c>
      <c r="D137" s="166"/>
      <c r="E137" s="180">
        <f>E138</f>
        <v>42746</v>
      </c>
    </row>
    <row r="138" spans="1:5" ht="25.5">
      <c r="A138" s="78" t="s">
        <v>48</v>
      </c>
      <c r="B138" s="166" t="s">
        <v>243</v>
      </c>
      <c r="C138" s="166" t="s">
        <v>57</v>
      </c>
      <c r="D138" s="166" t="s">
        <v>49</v>
      </c>
      <c r="E138" s="180">
        <v>42746</v>
      </c>
    </row>
    <row r="139" spans="1:5" ht="140.25">
      <c r="A139" s="78" t="s">
        <v>273</v>
      </c>
      <c r="B139" s="166" t="s">
        <v>243</v>
      </c>
      <c r="C139" s="166" t="s">
        <v>271</v>
      </c>
      <c r="D139" s="166"/>
      <c r="E139" s="180">
        <f>E140</f>
        <v>282064.4</v>
      </c>
    </row>
    <row r="140" spans="1:5" ht="25.5">
      <c r="A140" s="78" t="s">
        <v>48</v>
      </c>
      <c r="B140" s="166" t="s">
        <v>243</v>
      </c>
      <c r="C140" s="166" t="s">
        <v>271</v>
      </c>
      <c r="D140" s="166" t="s">
        <v>49</v>
      </c>
      <c r="E140" s="180">
        <v>282064.4</v>
      </c>
    </row>
    <row r="141" spans="1:5" ht="140.25">
      <c r="A141" s="78" t="s">
        <v>274</v>
      </c>
      <c r="B141" s="166" t="s">
        <v>243</v>
      </c>
      <c r="C141" s="166" t="s">
        <v>272</v>
      </c>
      <c r="D141" s="166"/>
      <c r="E141" s="180">
        <f>E142</f>
        <v>5367.4</v>
      </c>
    </row>
    <row r="142" spans="1:5" ht="25.5">
      <c r="A142" s="78" t="s">
        <v>48</v>
      </c>
      <c r="B142" s="166" t="s">
        <v>243</v>
      </c>
      <c r="C142" s="166" t="s">
        <v>272</v>
      </c>
      <c r="D142" s="166" t="s">
        <v>49</v>
      </c>
      <c r="E142" s="180">
        <v>5367.4</v>
      </c>
    </row>
    <row r="143" spans="1:5" ht="38.25">
      <c r="A143" s="78" t="s">
        <v>589</v>
      </c>
      <c r="B143" s="166" t="s">
        <v>243</v>
      </c>
      <c r="C143" s="166" t="s">
        <v>60</v>
      </c>
      <c r="D143" s="166"/>
      <c r="E143" s="180">
        <f>E144</f>
        <v>816</v>
      </c>
    </row>
    <row r="144" spans="1:5" ht="63.75">
      <c r="A144" s="78" t="s">
        <v>61</v>
      </c>
      <c r="B144" s="166" t="s">
        <v>243</v>
      </c>
      <c r="C144" s="166" t="s">
        <v>95</v>
      </c>
      <c r="D144" s="166"/>
      <c r="E144" s="180">
        <f>E145</f>
        <v>816</v>
      </c>
    </row>
    <row r="145" spans="1:5" ht="12.75">
      <c r="A145" s="78" t="s">
        <v>71</v>
      </c>
      <c r="B145" s="166" t="s">
        <v>243</v>
      </c>
      <c r="C145" s="166" t="s">
        <v>95</v>
      </c>
      <c r="D145" s="166" t="s">
        <v>70</v>
      </c>
      <c r="E145" s="180">
        <v>816</v>
      </c>
    </row>
    <row r="146" spans="1:5" ht="25.5">
      <c r="A146" s="156" t="s">
        <v>592</v>
      </c>
      <c r="B146" s="166" t="s">
        <v>243</v>
      </c>
      <c r="C146" s="166" t="s">
        <v>431</v>
      </c>
      <c r="D146" s="166"/>
      <c r="E146" s="180">
        <f>E147</f>
        <v>20652</v>
      </c>
    </row>
    <row r="147" spans="1:5" ht="12.75">
      <c r="A147" s="156" t="s">
        <v>193</v>
      </c>
      <c r="B147" s="166" t="s">
        <v>243</v>
      </c>
      <c r="C147" s="166" t="s">
        <v>109</v>
      </c>
      <c r="D147" s="166"/>
      <c r="E147" s="180">
        <f>E148</f>
        <v>20652</v>
      </c>
    </row>
    <row r="148" spans="1:5" ht="25.5">
      <c r="A148" s="156" t="s">
        <v>48</v>
      </c>
      <c r="B148" s="166" t="s">
        <v>243</v>
      </c>
      <c r="C148" s="166" t="s">
        <v>109</v>
      </c>
      <c r="D148" s="166" t="s">
        <v>49</v>
      </c>
      <c r="E148" s="180">
        <v>20652</v>
      </c>
    </row>
    <row r="149" spans="1:5" ht="25.5">
      <c r="A149" s="78" t="s">
        <v>146</v>
      </c>
      <c r="B149" s="166" t="s">
        <v>183</v>
      </c>
      <c r="C149" s="166"/>
      <c r="D149" s="166"/>
      <c r="E149" s="180">
        <f>E151</f>
        <v>397</v>
      </c>
    </row>
    <row r="150" spans="1:5" ht="38.25">
      <c r="A150" s="81" t="s">
        <v>584</v>
      </c>
      <c r="B150" s="166" t="s">
        <v>183</v>
      </c>
      <c r="C150" s="166" t="s">
        <v>89</v>
      </c>
      <c r="D150" s="166"/>
      <c r="E150" s="180">
        <f>E151</f>
        <v>397</v>
      </c>
    </row>
    <row r="151" spans="1:5" ht="12.75">
      <c r="A151" s="78" t="s">
        <v>106</v>
      </c>
      <c r="B151" s="166" t="s">
        <v>183</v>
      </c>
      <c r="C151" s="166" t="s">
        <v>46</v>
      </c>
      <c r="D151" s="166"/>
      <c r="E151" s="180">
        <f>E152+E153</f>
        <v>397</v>
      </c>
    </row>
    <row r="152" spans="1:5" ht="51">
      <c r="A152" s="78" t="s">
        <v>24</v>
      </c>
      <c r="B152" s="166" t="s">
        <v>183</v>
      </c>
      <c r="C152" s="166" t="s">
        <v>46</v>
      </c>
      <c r="D152" s="166" t="s">
        <v>25</v>
      </c>
      <c r="E152" s="180">
        <v>104</v>
      </c>
    </row>
    <row r="153" spans="1:5" ht="25.5">
      <c r="A153" s="78" t="s">
        <v>27</v>
      </c>
      <c r="B153" s="166" t="s">
        <v>183</v>
      </c>
      <c r="C153" s="166" t="s">
        <v>46</v>
      </c>
      <c r="D153" s="166" t="s">
        <v>26</v>
      </c>
      <c r="E153" s="180">
        <v>293</v>
      </c>
    </row>
    <row r="154" spans="1:5" ht="12.75">
      <c r="A154" s="78" t="s">
        <v>255</v>
      </c>
      <c r="B154" s="166" t="s">
        <v>244</v>
      </c>
      <c r="C154" s="166"/>
      <c r="D154" s="166"/>
      <c r="E154" s="180">
        <f>E163+E155+E160</f>
        <v>29195.2</v>
      </c>
    </row>
    <row r="155" spans="1:5" ht="38.25">
      <c r="A155" s="81" t="s">
        <v>584</v>
      </c>
      <c r="B155" s="166" t="s">
        <v>244</v>
      </c>
      <c r="C155" s="166" t="s">
        <v>89</v>
      </c>
      <c r="D155" s="166"/>
      <c r="E155" s="180">
        <f>E159+E156</f>
        <v>17005.8</v>
      </c>
    </row>
    <row r="156" spans="1:5" ht="25.5">
      <c r="A156" s="78" t="s">
        <v>334</v>
      </c>
      <c r="B156" s="166" t="s">
        <v>244</v>
      </c>
      <c r="C156" s="166" t="s">
        <v>91</v>
      </c>
      <c r="D156" s="166"/>
      <c r="E156" s="180">
        <f>E157</f>
        <v>15755.8</v>
      </c>
    </row>
    <row r="157" spans="1:5" ht="25.5">
      <c r="A157" s="78" t="s">
        <v>48</v>
      </c>
      <c r="B157" s="166" t="s">
        <v>244</v>
      </c>
      <c r="C157" s="166" t="s">
        <v>91</v>
      </c>
      <c r="D157" s="166" t="s">
        <v>49</v>
      </c>
      <c r="E157" s="180">
        <v>15755.8</v>
      </c>
    </row>
    <row r="158" spans="1:5" ht="12.75">
      <c r="A158" s="78" t="s">
        <v>414</v>
      </c>
      <c r="B158" s="166" t="s">
        <v>244</v>
      </c>
      <c r="C158" s="166" t="s">
        <v>90</v>
      </c>
      <c r="D158" s="166"/>
      <c r="E158" s="180">
        <f>E159</f>
        <v>1250</v>
      </c>
    </row>
    <row r="159" spans="1:5" ht="25.5">
      <c r="A159" s="78" t="s">
        <v>48</v>
      </c>
      <c r="B159" s="166" t="s">
        <v>244</v>
      </c>
      <c r="C159" s="166" t="s">
        <v>90</v>
      </c>
      <c r="D159" s="166" t="s">
        <v>49</v>
      </c>
      <c r="E159" s="180">
        <v>1250</v>
      </c>
    </row>
    <row r="160" spans="1:5" ht="38.25">
      <c r="A160" s="156" t="s">
        <v>589</v>
      </c>
      <c r="B160" s="224" t="s">
        <v>244</v>
      </c>
      <c r="C160" s="113" t="s">
        <v>60</v>
      </c>
      <c r="D160" s="166"/>
      <c r="E160" s="180">
        <f>E161</f>
        <v>2633.4</v>
      </c>
    </row>
    <row r="161" spans="1:5" ht="25.5">
      <c r="A161" s="78" t="s">
        <v>729</v>
      </c>
      <c r="B161" s="166" t="s">
        <v>244</v>
      </c>
      <c r="C161" s="166" t="s">
        <v>40</v>
      </c>
      <c r="D161" s="166"/>
      <c r="E161" s="180">
        <f>E162</f>
        <v>2633.4</v>
      </c>
    </row>
    <row r="162" spans="1:5" ht="25.5">
      <c r="A162" s="78" t="s">
        <v>48</v>
      </c>
      <c r="B162" s="166" t="s">
        <v>244</v>
      </c>
      <c r="C162" s="166" t="s">
        <v>40</v>
      </c>
      <c r="D162" s="166" t="s">
        <v>49</v>
      </c>
      <c r="E162" s="180">
        <v>2633.4</v>
      </c>
    </row>
    <row r="163" spans="1:5" ht="38.25">
      <c r="A163" s="81" t="s">
        <v>586</v>
      </c>
      <c r="B163" s="166" t="s">
        <v>244</v>
      </c>
      <c r="C163" s="166" t="s">
        <v>93</v>
      </c>
      <c r="D163" s="166"/>
      <c r="E163" s="180">
        <f>E164</f>
        <v>9556</v>
      </c>
    </row>
    <row r="164" spans="1:5" ht="12.75">
      <c r="A164" s="78" t="s">
        <v>92</v>
      </c>
      <c r="B164" s="166" t="s">
        <v>244</v>
      </c>
      <c r="C164" s="166" t="s">
        <v>62</v>
      </c>
      <c r="D164" s="166"/>
      <c r="E164" s="180">
        <f>E165+E166</f>
        <v>9556</v>
      </c>
    </row>
    <row r="165" spans="1:5" ht="25.5">
      <c r="A165" s="78" t="s">
        <v>48</v>
      </c>
      <c r="B165" s="166" t="s">
        <v>244</v>
      </c>
      <c r="C165" s="166" t="s">
        <v>62</v>
      </c>
      <c r="D165" s="166" t="s">
        <v>49</v>
      </c>
      <c r="E165" s="180">
        <v>9391</v>
      </c>
    </row>
    <row r="166" spans="1:5" ht="12.75">
      <c r="A166" s="78" t="s">
        <v>414</v>
      </c>
      <c r="B166" s="166" t="s">
        <v>244</v>
      </c>
      <c r="C166" s="166" t="s">
        <v>94</v>
      </c>
      <c r="D166" s="166"/>
      <c r="E166" s="180">
        <v>165</v>
      </c>
    </row>
    <row r="167" spans="1:5" ht="25.5">
      <c r="A167" s="78" t="s">
        <v>48</v>
      </c>
      <c r="B167" s="166" t="s">
        <v>244</v>
      </c>
      <c r="C167" s="166" t="s">
        <v>94</v>
      </c>
      <c r="D167" s="166" t="s">
        <v>49</v>
      </c>
      <c r="E167" s="180">
        <v>165</v>
      </c>
    </row>
    <row r="168" spans="1:5" ht="12.75">
      <c r="A168" s="78" t="s">
        <v>245</v>
      </c>
      <c r="B168" s="166" t="s">
        <v>246</v>
      </c>
      <c r="C168" s="166"/>
      <c r="D168" s="166"/>
      <c r="E168" s="180">
        <f>E170+E173</f>
        <v>15637</v>
      </c>
    </row>
    <row r="169" spans="1:5" ht="38.25">
      <c r="A169" s="81" t="s">
        <v>584</v>
      </c>
      <c r="B169" s="166" t="s">
        <v>246</v>
      </c>
      <c r="C169" s="166" t="s">
        <v>89</v>
      </c>
      <c r="D169" s="166"/>
      <c r="E169" s="180">
        <f>E168</f>
        <v>15637</v>
      </c>
    </row>
    <row r="170" spans="1:5" ht="12.75">
      <c r="A170" s="78" t="s">
        <v>256</v>
      </c>
      <c r="B170" s="166" t="s">
        <v>246</v>
      </c>
      <c r="C170" s="166" t="s">
        <v>88</v>
      </c>
      <c r="D170" s="166"/>
      <c r="E170" s="180">
        <f>E172+E171</f>
        <v>1530</v>
      </c>
    </row>
    <row r="171" spans="1:5" ht="51">
      <c r="A171" s="78" t="s">
        <v>24</v>
      </c>
      <c r="B171" s="166" t="s">
        <v>246</v>
      </c>
      <c r="C171" s="166" t="s">
        <v>88</v>
      </c>
      <c r="D171" s="166" t="s">
        <v>25</v>
      </c>
      <c r="E171" s="180">
        <v>20</v>
      </c>
    </row>
    <row r="172" spans="1:5" ht="25.5">
      <c r="A172" s="78" t="s">
        <v>27</v>
      </c>
      <c r="B172" s="166" t="s">
        <v>246</v>
      </c>
      <c r="C172" s="166" t="s">
        <v>88</v>
      </c>
      <c r="D172" s="166" t="s">
        <v>26</v>
      </c>
      <c r="E172" s="180">
        <v>1510</v>
      </c>
    </row>
    <row r="173" spans="1:5" ht="51">
      <c r="A173" s="78" t="s">
        <v>412</v>
      </c>
      <c r="B173" s="166" t="s">
        <v>246</v>
      </c>
      <c r="C173" s="166" t="s">
        <v>87</v>
      </c>
      <c r="D173" s="166"/>
      <c r="E173" s="180">
        <f>E176+E174+E175</f>
        <v>14107</v>
      </c>
    </row>
    <row r="174" spans="1:5" ht="51">
      <c r="A174" s="78" t="s">
        <v>24</v>
      </c>
      <c r="B174" s="166" t="s">
        <v>246</v>
      </c>
      <c r="C174" s="166" t="s">
        <v>87</v>
      </c>
      <c r="D174" s="166" t="s">
        <v>25</v>
      </c>
      <c r="E174" s="169">
        <v>4303</v>
      </c>
    </row>
    <row r="175" spans="1:5" ht="25.5">
      <c r="A175" s="78" t="s">
        <v>27</v>
      </c>
      <c r="B175" s="166" t="s">
        <v>246</v>
      </c>
      <c r="C175" s="166" t="s">
        <v>87</v>
      </c>
      <c r="D175" s="166" t="s">
        <v>26</v>
      </c>
      <c r="E175" s="180">
        <v>84</v>
      </c>
    </row>
    <row r="176" spans="1:5" ht="25.5">
      <c r="A176" s="78" t="s">
        <v>48</v>
      </c>
      <c r="B176" s="166" t="s">
        <v>246</v>
      </c>
      <c r="C176" s="166" t="s">
        <v>87</v>
      </c>
      <c r="D176" s="166" t="s">
        <v>49</v>
      </c>
      <c r="E176" s="180">
        <v>9720</v>
      </c>
    </row>
    <row r="177" spans="1:5" ht="12.75">
      <c r="A177" s="153" t="s">
        <v>498</v>
      </c>
      <c r="B177" s="163" t="s">
        <v>184</v>
      </c>
      <c r="C177" s="163"/>
      <c r="D177" s="163"/>
      <c r="E177" s="186">
        <f>E178+E182</f>
        <v>15291</v>
      </c>
    </row>
    <row r="178" spans="1:5" ht="12.75">
      <c r="A178" s="78" t="s">
        <v>247</v>
      </c>
      <c r="B178" s="166" t="s">
        <v>185</v>
      </c>
      <c r="C178" s="166"/>
      <c r="D178" s="166"/>
      <c r="E178" s="180">
        <f>E179</f>
        <v>12911</v>
      </c>
    </row>
    <row r="179" spans="1:5" ht="25.5">
      <c r="A179" s="78" t="s">
        <v>592</v>
      </c>
      <c r="B179" s="166" t="s">
        <v>185</v>
      </c>
      <c r="C179" s="166" t="s">
        <v>431</v>
      </c>
      <c r="D179" s="166"/>
      <c r="E179" s="180">
        <f>E180</f>
        <v>12911</v>
      </c>
    </row>
    <row r="180" spans="1:5" ht="12.75">
      <c r="A180" s="78" t="s">
        <v>194</v>
      </c>
      <c r="B180" s="166" t="s">
        <v>185</v>
      </c>
      <c r="C180" s="166" t="s">
        <v>86</v>
      </c>
      <c r="D180" s="166"/>
      <c r="E180" s="180">
        <f>E181</f>
        <v>12911</v>
      </c>
    </row>
    <row r="181" spans="1:5" ht="25.5">
      <c r="A181" s="78" t="s">
        <v>48</v>
      </c>
      <c r="B181" s="166" t="s">
        <v>185</v>
      </c>
      <c r="C181" s="166" t="s">
        <v>86</v>
      </c>
      <c r="D181" s="166" t="s">
        <v>49</v>
      </c>
      <c r="E181" s="180">
        <v>12911</v>
      </c>
    </row>
    <row r="182" spans="1:5" ht="12.75">
      <c r="A182" s="78" t="s">
        <v>500</v>
      </c>
      <c r="B182" s="166" t="s">
        <v>248</v>
      </c>
      <c r="C182" s="166"/>
      <c r="D182" s="166"/>
      <c r="E182" s="180">
        <f>E183</f>
        <v>2380</v>
      </c>
    </row>
    <row r="183" spans="1:5" ht="25.5">
      <c r="A183" s="78" t="s">
        <v>592</v>
      </c>
      <c r="B183" s="166" t="s">
        <v>248</v>
      </c>
      <c r="C183" s="166" t="s">
        <v>431</v>
      </c>
      <c r="D183" s="166"/>
      <c r="E183" s="180">
        <f>E184</f>
        <v>2380</v>
      </c>
    </row>
    <row r="184" spans="1:5" ht="51">
      <c r="A184" s="78" t="s">
        <v>412</v>
      </c>
      <c r="B184" s="166" t="s">
        <v>248</v>
      </c>
      <c r="C184" s="166" t="s">
        <v>85</v>
      </c>
      <c r="D184" s="166"/>
      <c r="E184" s="180">
        <f>E185+E186+E187</f>
        <v>2380</v>
      </c>
    </row>
    <row r="185" spans="1:5" ht="51">
      <c r="A185" s="78" t="s">
        <v>24</v>
      </c>
      <c r="B185" s="166" t="s">
        <v>248</v>
      </c>
      <c r="C185" s="166" t="s">
        <v>85</v>
      </c>
      <c r="D185" s="166" t="s">
        <v>25</v>
      </c>
      <c r="E185" s="180">
        <v>1650</v>
      </c>
    </row>
    <row r="186" spans="1:5" ht="25.5">
      <c r="A186" s="101" t="s">
        <v>27</v>
      </c>
      <c r="B186" s="187" t="s">
        <v>248</v>
      </c>
      <c r="C186" s="187" t="s">
        <v>85</v>
      </c>
      <c r="D186" s="166" t="s">
        <v>26</v>
      </c>
      <c r="E186" s="180">
        <v>729</v>
      </c>
    </row>
    <row r="187" spans="1:5" ht="12.75">
      <c r="A187" s="352" t="s">
        <v>28</v>
      </c>
      <c r="B187" s="353" t="s">
        <v>248</v>
      </c>
      <c r="C187" s="353" t="s">
        <v>85</v>
      </c>
      <c r="D187" s="172" t="s">
        <v>29</v>
      </c>
      <c r="E187" s="190">
        <v>1</v>
      </c>
    </row>
    <row r="188" spans="1:5" s="77" customFormat="1" ht="12.75">
      <c r="A188" s="155" t="s">
        <v>189</v>
      </c>
      <c r="B188" s="168" t="s">
        <v>254</v>
      </c>
      <c r="C188" s="167"/>
      <c r="D188" s="168"/>
      <c r="E188" s="177">
        <f>E194+E212+E189</f>
        <v>61934.6</v>
      </c>
    </row>
    <row r="189" spans="1:5" s="77" customFormat="1" ht="12.75">
      <c r="A189" s="81" t="s">
        <v>518</v>
      </c>
      <c r="B189" s="178" t="s">
        <v>517</v>
      </c>
      <c r="C189" s="188"/>
      <c r="D189" s="189"/>
      <c r="E189" s="179">
        <f>E192</f>
        <v>406</v>
      </c>
    </row>
    <row r="190" spans="1:5" s="77" customFormat="1" ht="38.25">
      <c r="A190" s="78" t="s">
        <v>588</v>
      </c>
      <c r="B190" s="178" t="s">
        <v>517</v>
      </c>
      <c r="C190" s="170" t="s">
        <v>77</v>
      </c>
      <c r="D190" s="189"/>
      <c r="E190" s="179">
        <f>E192</f>
        <v>406</v>
      </c>
    </row>
    <row r="191" spans="1:5" s="77" customFormat="1" ht="25.5">
      <c r="A191" s="81" t="s">
        <v>612</v>
      </c>
      <c r="B191" s="121" t="s">
        <v>517</v>
      </c>
      <c r="C191" s="126" t="s">
        <v>613</v>
      </c>
      <c r="D191" s="189"/>
      <c r="E191" s="179">
        <f>E190</f>
        <v>406</v>
      </c>
    </row>
    <row r="192" spans="1:5" s="77" customFormat="1" ht="12.75">
      <c r="A192" s="81" t="s">
        <v>502</v>
      </c>
      <c r="B192" s="178" t="s">
        <v>517</v>
      </c>
      <c r="C192" s="170" t="s">
        <v>731</v>
      </c>
      <c r="D192" s="189"/>
      <c r="E192" s="179">
        <f>E193</f>
        <v>406</v>
      </c>
    </row>
    <row r="193" spans="1:5" s="77" customFormat="1" ht="12.75">
      <c r="A193" s="78" t="s">
        <v>71</v>
      </c>
      <c r="B193" s="178" t="s">
        <v>517</v>
      </c>
      <c r="C193" s="170" t="s">
        <v>731</v>
      </c>
      <c r="D193" s="178" t="s">
        <v>70</v>
      </c>
      <c r="E193" s="179">
        <v>406</v>
      </c>
    </row>
    <row r="194" spans="1:5" ht="12.75">
      <c r="A194" s="78" t="s">
        <v>257</v>
      </c>
      <c r="B194" s="166" t="s">
        <v>258</v>
      </c>
      <c r="C194" s="171"/>
      <c r="D194" s="166"/>
      <c r="E194" s="180">
        <f>E195+E198+E206</f>
        <v>10473.1</v>
      </c>
    </row>
    <row r="195" spans="1:5" ht="38.25">
      <c r="A195" s="78" t="s">
        <v>587</v>
      </c>
      <c r="B195" s="166" t="s">
        <v>258</v>
      </c>
      <c r="C195" s="171" t="s">
        <v>65</v>
      </c>
      <c r="D195" s="166"/>
      <c r="E195" s="180">
        <f>E196</f>
        <v>453</v>
      </c>
    </row>
    <row r="196" spans="1:5" ht="12.75">
      <c r="A196" s="78" t="s">
        <v>284</v>
      </c>
      <c r="B196" s="166" t="s">
        <v>258</v>
      </c>
      <c r="C196" s="171" t="s">
        <v>732</v>
      </c>
      <c r="D196" s="166"/>
      <c r="E196" s="180">
        <f>E197</f>
        <v>453</v>
      </c>
    </row>
    <row r="197" spans="1:5" ht="25.5">
      <c r="A197" s="78" t="s">
        <v>48</v>
      </c>
      <c r="B197" s="166" t="s">
        <v>258</v>
      </c>
      <c r="C197" s="171" t="s">
        <v>732</v>
      </c>
      <c r="D197" s="166" t="s">
        <v>49</v>
      </c>
      <c r="E197" s="180">
        <v>453</v>
      </c>
    </row>
    <row r="198" spans="1:5" ht="38.25">
      <c r="A198" s="78" t="s">
        <v>588</v>
      </c>
      <c r="B198" s="166" t="s">
        <v>258</v>
      </c>
      <c r="C198" s="171" t="s">
        <v>77</v>
      </c>
      <c r="D198" s="166"/>
      <c r="E198" s="180">
        <f>E202+E200+E204</f>
        <v>9020.1</v>
      </c>
    </row>
    <row r="199" spans="1:5" ht="25.5">
      <c r="A199" s="81" t="s">
        <v>612</v>
      </c>
      <c r="B199" s="113" t="s">
        <v>258</v>
      </c>
      <c r="C199" s="114" t="s">
        <v>613</v>
      </c>
      <c r="D199" s="166"/>
      <c r="E199" s="169">
        <f>E198</f>
        <v>9020.1</v>
      </c>
    </row>
    <row r="200" spans="1:5" ht="51">
      <c r="A200" s="78" t="s">
        <v>199</v>
      </c>
      <c r="B200" s="166" t="s">
        <v>258</v>
      </c>
      <c r="C200" s="171" t="s">
        <v>614</v>
      </c>
      <c r="D200" s="166"/>
      <c r="E200" s="169">
        <f>E201</f>
        <v>1795.9</v>
      </c>
    </row>
    <row r="201" spans="1:5" ht="25.5">
      <c r="A201" s="78" t="s">
        <v>48</v>
      </c>
      <c r="B201" s="166" t="s">
        <v>258</v>
      </c>
      <c r="C201" s="171" t="s">
        <v>614</v>
      </c>
      <c r="D201" s="166" t="s">
        <v>49</v>
      </c>
      <c r="E201" s="169">
        <v>1795.9</v>
      </c>
    </row>
    <row r="202" spans="1:5" ht="25.5">
      <c r="A202" s="78" t="s">
        <v>432</v>
      </c>
      <c r="B202" s="166" t="s">
        <v>258</v>
      </c>
      <c r="C202" s="171" t="s">
        <v>615</v>
      </c>
      <c r="D202" s="166"/>
      <c r="E202" s="180">
        <f>E203</f>
        <v>6650.2</v>
      </c>
    </row>
    <row r="203" spans="1:5" ht="25.5">
      <c r="A203" s="78" t="s">
        <v>48</v>
      </c>
      <c r="B203" s="166" t="s">
        <v>258</v>
      </c>
      <c r="C203" s="171" t="s">
        <v>615</v>
      </c>
      <c r="D203" s="166" t="s">
        <v>49</v>
      </c>
      <c r="E203" s="180">
        <v>6650.2</v>
      </c>
    </row>
    <row r="204" spans="1:5" ht="38.25">
      <c r="A204" s="78" t="s">
        <v>293</v>
      </c>
      <c r="B204" s="166" t="s">
        <v>258</v>
      </c>
      <c r="C204" s="171" t="s">
        <v>47</v>
      </c>
      <c r="D204" s="166"/>
      <c r="E204" s="180">
        <f>E205</f>
        <v>574</v>
      </c>
    </row>
    <row r="205" spans="1:5" ht="12.75">
      <c r="A205" s="78" t="s">
        <v>71</v>
      </c>
      <c r="B205" s="166" t="s">
        <v>258</v>
      </c>
      <c r="C205" s="171" t="s">
        <v>47</v>
      </c>
      <c r="D205" s="166" t="s">
        <v>70</v>
      </c>
      <c r="E205" s="180">
        <v>574</v>
      </c>
    </row>
    <row r="206" spans="1:5" ht="25.5">
      <c r="A206" s="81" t="s">
        <v>602</v>
      </c>
      <c r="B206" s="113" t="s">
        <v>258</v>
      </c>
      <c r="C206" s="114" t="s">
        <v>83</v>
      </c>
      <c r="D206" s="113"/>
      <c r="E206" s="180">
        <f>E210+E208</f>
        <v>1000</v>
      </c>
    </row>
    <row r="207" spans="1:5" ht="25.5">
      <c r="A207" s="81" t="s">
        <v>603</v>
      </c>
      <c r="B207" s="113" t="s">
        <v>258</v>
      </c>
      <c r="C207" s="114" t="s">
        <v>619</v>
      </c>
      <c r="D207" s="113"/>
      <c r="E207" s="180">
        <f>E206</f>
        <v>1000</v>
      </c>
    </row>
    <row r="208" spans="1:5" ht="25.5">
      <c r="A208" s="78" t="s">
        <v>155</v>
      </c>
      <c r="B208" s="113" t="s">
        <v>258</v>
      </c>
      <c r="C208" s="138" t="s">
        <v>620</v>
      </c>
      <c r="D208" s="166"/>
      <c r="E208" s="180">
        <f>E209</f>
        <v>400</v>
      </c>
    </row>
    <row r="209" spans="1:5" ht="12.75">
      <c r="A209" s="78" t="s">
        <v>71</v>
      </c>
      <c r="B209" s="113" t="s">
        <v>258</v>
      </c>
      <c r="C209" s="138" t="s">
        <v>620</v>
      </c>
      <c r="D209" s="166" t="s">
        <v>70</v>
      </c>
      <c r="E209" s="180">
        <v>400</v>
      </c>
    </row>
    <row r="210" spans="1:5" ht="25.5">
      <c r="A210" s="78" t="s">
        <v>84</v>
      </c>
      <c r="B210" s="113" t="s">
        <v>258</v>
      </c>
      <c r="C210" s="114" t="s">
        <v>621</v>
      </c>
      <c r="D210" s="166"/>
      <c r="E210" s="180">
        <f>E211</f>
        <v>600</v>
      </c>
    </row>
    <row r="211" spans="1:5" ht="12.75">
      <c r="A211" s="78" t="s">
        <v>71</v>
      </c>
      <c r="B211" s="113" t="s">
        <v>258</v>
      </c>
      <c r="C211" s="114" t="s">
        <v>621</v>
      </c>
      <c r="D211" s="166" t="s">
        <v>70</v>
      </c>
      <c r="E211" s="180">
        <v>600</v>
      </c>
    </row>
    <row r="212" spans="1:5" ht="12.75">
      <c r="A212" s="78" t="s">
        <v>411</v>
      </c>
      <c r="B212" s="166" t="s">
        <v>259</v>
      </c>
      <c r="C212" s="171"/>
      <c r="D212" s="162"/>
      <c r="E212" s="180">
        <f>E213+E217</f>
        <v>51055.5</v>
      </c>
    </row>
    <row r="213" spans="1:5" ht="38.25">
      <c r="A213" s="78" t="s">
        <v>588</v>
      </c>
      <c r="B213" s="166" t="s">
        <v>259</v>
      </c>
      <c r="C213" s="171" t="s">
        <v>77</v>
      </c>
      <c r="D213" s="166"/>
      <c r="E213" s="180">
        <f>E215</f>
        <v>10492</v>
      </c>
    </row>
    <row r="214" spans="1:5" ht="25.5">
      <c r="A214" s="81" t="s">
        <v>612</v>
      </c>
      <c r="B214" s="113" t="s">
        <v>259</v>
      </c>
      <c r="C214" s="114" t="s">
        <v>613</v>
      </c>
      <c r="D214" s="166"/>
      <c r="E214" s="180">
        <f>E213</f>
        <v>10492</v>
      </c>
    </row>
    <row r="215" spans="1:5" ht="38.25">
      <c r="A215" s="78" t="s">
        <v>76</v>
      </c>
      <c r="B215" s="166" t="s">
        <v>259</v>
      </c>
      <c r="C215" s="171" t="s">
        <v>616</v>
      </c>
      <c r="D215" s="162"/>
      <c r="E215" s="180">
        <f>E216</f>
        <v>10492</v>
      </c>
    </row>
    <row r="216" spans="1:5" ht="25.5">
      <c r="A216" s="78" t="s">
        <v>48</v>
      </c>
      <c r="B216" s="166" t="s">
        <v>259</v>
      </c>
      <c r="C216" s="171" t="s">
        <v>616</v>
      </c>
      <c r="D216" s="166" t="s">
        <v>49</v>
      </c>
      <c r="E216" s="180">
        <v>10492</v>
      </c>
    </row>
    <row r="217" spans="1:5" ht="38.25">
      <c r="A217" s="78" t="s">
        <v>589</v>
      </c>
      <c r="B217" s="166" t="s">
        <v>259</v>
      </c>
      <c r="C217" s="171" t="s">
        <v>60</v>
      </c>
      <c r="D217" s="166"/>
      <c r="E217" s="180">
        <f>E230+E226+E228+E222+E218+E224+E220</f>
        <v>40563.5</v>
      </c>
    </row>
    <row r="218" spans="1:5" ht="51">
      <c r="A218" s="78" t="s">
        <v>82</v>
      </c>
      <c r="B218" s="166" t="s">
        <v>259</v>
      </c>
      <c r="C218" s="171" t="s">
        <v>81</v>
      </c>
      <c r="D218" s="166"/>
      <c r="E218" s="180">
        <f>E219</f>
        <v>2260.3</v>
      </c>
    </row>
    <row r="219" spans="1:5" ht="12.75">
      <c r="A219" s="78" t="s">
        <v>71</v>
      </c>
      <c r="B219" s="166" t="s">
        <v>259</v>
      </c>
      <c r="C219" s="171" t="s">
        <v>81</v>
      </c>
      <c r="D219" s="166" t="s">
        <v>98</v>
      </c>
      <c r="E219" s="180">
        <v>2260.3</v>
      </c>
    </row>
    <row r="220" spans="1:5" ht="51">
      <c r="A220" s="78" t="s">
        <v>266</v>
      </c>
      <c r="B220" s="166" t="s">
        <v>259</v>
      </c>
      <c r="C220" s="171" t="s">
        <v>265</v>
      </c>
      <c r="D220" s="166"/>
      <c r="E220" s="180">
        <f>E221</f>
        <v>8713.3</v>
      </c>
    </row>
    <row r="221" spans="1:5" ht="12.75">
      <c r="A221" s="78" t="s">
        <v>71</v>
      </c>
      <c r="B221" s="166" t="s">
        <v>259</v>
      </c>
      <c r="C221" s="171" t="s">
        <v>265</v>
      </c>
      <c r="D221" s="166" t="s">
        <v>98</v>
      </c>
      <c r="E221" s="180">
        <v>8713.3</v>
      </c>
    </row>
    <row r="222" spans="1:5" ht="38.25">
      <c r="A222" s="78" t="s">
        <v>80</v>
      </c>
      <c r="B222" s="166" t="s">
        <v>259</v>
      </c>
      <c r="C222" s="171" t="s">
        <v>79</v>
      </c>
      <c r="D222" s="166"/>
      <c r="E222" s="180">
        <f>E223</f>
        <v>458.1</v>
      </c>
    </row>
    <row r="223" spans="1:5" ht="12.75">
      <c r="A223" s="78" t="s">
        <v>71</v>
      </c>
      <c r="B223" s="166" t="s">
        <v>259</v>
      </c>
      <c r="C223" s="171" t="s">
        <v>79</v>
      </c>
      <c r="D223" s="166" t="s">
        <v>70</v>
      </c>
      <c r="E223" s="180">
        <v>458.1</v>
      </c>
    </row>
    <row r="224" spans="1:5" ht="25.5">
      <c r="A224" s="78" t="s">
        <v>330</v>
      </c>
      <c r="B224" s="166" t="s">
        <v>259</v>
      </c>
      <c r="C224" s="171" t="s">
        <v>34</v>
      </c>
      <c r="D224" s="166"/>
      <c r="E224" s="180">
        <f>E225</f>
        <v>160</v>
      </c>
    </row>
    <row r="225" spans="1:5" ht="25.5">
      <c r="A225" s="78" t="s">
        <v>27</v>
      </c>
      <c r="B225" s="166" t="s">
        <v>259</v>
      </c>
      <c r="C225" s="171" t="s">
        <v>34</v>
      </c>
      <c r="D225" s="166" t="s">
        <v>26</v>
      </c>
      <c r="E225" s="180">
        <v>160</v>
      </c>
    </row>
    <row r="226" spans="1:5" ht="12.75">
      <c r="A226" s="78" t="s">
        <v>315</v>
      </c>
      <c r="B226" s="166" t="s">
        <v>259</v>
      </c>
      <c r="C226" s="171" t="s">
        <v>74</v>
      </c>
      <c r="D226" s="162"/>
      <c r="E226" s="180">
        <f>E227</f>
        <v>5940</v>
      </c>
    </row>
    <row r="227" spans="1:5" ht="12.75">
      <c r="A227" s="78" t="s">
        <v>71</v>
      </c>
      <c r="B227" s="166" t="s">
        <v>259</v>
      </c>
      <c r="C227" s="171" t="s">
        <v>74</v>
      </c>
      <c r="D227" s="166" t="s">
        <v>70</v>
      </c>
      <c r="E227" s="180">
        <v>5940</v>
      </c>
    </row>
    <row r="228" spans="1:5" ht="12.75">
      <c r="A228" s="78" t="s">
        <v>316</v>
      </c>
      <c r="B228" s="166" t="s">
        <v>259</v>
      </c>
      <c r="C228" s="171" t="s">
        <v>73</v>
      </c>
      <c r="D228" s="166"/>
      <c r="E228" s="180">
        <f>E229</f>
        <v>9575</v>
      </c>
    </row>
    <row r="229" spans="1:5" ht="12.75">
      <c r="A229" s="78" t="s">
        <v>71</v>
      </c>
      <c r="B229" s="166" t="s">
        <v>259</v>
      </c>
      <c r="C229" s="171" t="s">
        <v>73</v>
      </c>
      <c r="D229" s="166" t="s">
        <v>70</v>
      </c>
      <c r="E229" s="180">
        <v>9575</v>
      </c>
    </row>
    <row r="230" spans="1:5" ht="12.75">
      <c r="A230" s="78" t="s">
        <v>317</v>
      </c>
      <c r="B230" s="166" t="s">
        <v>259</v>
      </c>
      <c r="C230" s="171" t="s">
        <v>72</v>
      </c>
      <c r="D230" s="166"/>
      <c r="E230" s="180">
        <f>E231</f>
        <v>13456.8</v>
      </c>
    </row>
    <row r="231" spans="1:5" ht="12.75">
      <c r="A231" s="80" t="s">
        <v>71</v>
      </c>
      <c r="B231" s="172" t="s">
        <v>259</v>
      </c>
      <c r="C231" s="173" t="s">
        <v>72</v>
      </c>
      <c r="D231" s="172" t="s">
        <v>70</v>
      </c>
      <c r="E231" s="190">
        <v>13456.8</v>
      </c>
    </row>
    <row r="232" spans="1:5" s="99" customFormat="1" ht="12.75">
      <c r="A232" s="157" t="s">
        <v>503</v>
      </c>
      <c r="B232" s="175" t="s">
        <v>260</v>
      </c>
      <c r="C232" s="185"/>
      <c r="D232" s="175"/>
      <c r="E232" s="191">
        <f>E233</f>
        <v>16685</v>
      </c>
    </row>
    <row r="233" spans="1:5" s="98" customFormat="1" ht="12.75">
      <c r="A233" s="158" t="s">
        <v>505</v>
      </c>
      <c r="B233" s="178" t="s">
        <v>504</v>
      </c>
      <c r="C233" s="170"/>
      <c r="D233" s="178"/>
      <c r="E233" s="179">
        <f>E234</f>
        <v>16685</v>
      </c>
    </row>
    <row r="234" spans="1:5" ht="38.25">
      <c r="A234" s="156" t="s">
        <v>593</v>
      </c>
      <c r="B234" s="166" t="s">
        <v>504</v>
      </c>
      <c r="C234" s="171" t="s">
        <v>67</v>
      </c>
      <c r="D234" s="166"/>
      <c r="E234" s="180">
        <f>E235+E237</f>
        <v>16685</v>
      </c>
    </row>
    <row r="235" spans="1:5" ht="12.75">
      <c r="A235" s="156" t="s">
        <v>478</v>
      </c>
      <c r="B235" s="166" t="s">
        <v>504</v>
      </c>
      <c r="C235" s="171" t="s">
        <v>68</v>
      </c>
      <c r="D235" s="166"/>
      <c r="E235" s="180">
        <f>E236</f>
        <v>14518</v>
      </c>
    </row>
    <row r="236" spans="1:5" ht="25.5">
      <c r="A236" s="156" t="s">
        <v>48</v>
      </c>
      <c r="B236" s="166" t="s">
        <v>504</v>
      </c>
      <c r="C236" s="171" t="s">
        <v>68</v>
      </c>
      <c r="D236" s="166" t="s">
        <v>49</v>
      </c>
      <c r="E236" s="180">
        <v>14518</v>
      </c>
    </row>
    <row r="237" spans="1:5" ht="12.75">
      <c r="A237" s="156" t="s">
        <v>200</v>
      </c>
      <c r="B237" s="166" t="s">
        <v>504</v>
      </c>
      <c r="C237" s="171" t="s">
        <v>69</v>
      </c>
      <c r="D237" s="166"/>
      <c r="E237" s="180">
        <f>E238+E239</f>
        <v>2167</v>
      </c>
    </row>
    <row r="238" spans="1:5" ht="51">
      <c r="A238" s="156" t="s">
        <v>24</v>
      </c>
      <c r="B238" s="166" t="s">
        <v>504</v>
      </c>
      <c r="C238" s="171" t="s">
        <v>69</v>
      </c>
      <c r="D238" s="166" t="s">
        <v>25</v>
      </c>
      <c r="E238" s="180">
        <v>3</v>
      </c>
    </row>
    <row r="239" spans="1:5" ht="25.5">
      <c r="A239" s="159" t="s">
        <v>27</v>
      </c>
      <c r="B239" s="166" t="s">
        <v>504</v>
      </c>
      <c r="C239" s="171" t="s">
        <v>69</v>
      </c>
      <c r="D239" s="166" t="s">
        <v>26</v>
      </c>
      <c r="E239" s="180">
        <v>2164</v>
      </c>
    </row>
    <row r="240" spans="1:5" s="99" customFormat="1" ht="12.75">
      <c r="A240" s="157" t="s">
        <v>507</v>
      </c>
      <c r="B240" s="175" t="s">
        <v>506</v>
      </c>
      <c r="C240" s="175"/>
      <c r="D240" s="175"/>
      <c r="E240" s="176">
        <f>E241+E245</f>
        <v>2100</v>
      </c>
    </row>
    <row r="241" spans="1:5" s="98" customFormat="1" ht="12.75">
      <c r="A241" s="158" t="s">
        <v>196</v>
      </c>
      <c r="B241" s="178" t="s">
        <v>508</v>
      </c>
      <c r="C241" s="178"/>
      <c r="D241" s="178"/>
      <c r="E241" s="192">
        <f>E243</f>
        <v>1380</v>
      </c>
    </row>
    <row r="242" spans="1:5" ht="41.25" customHeight="1">
      <c r="A242" s="156" t="s">
        <v>587</v>
      </c>
      <c r="B242" s="166" t="s">
        <v>508</v>
      </c>
      <c r="C242" s="166" t="s">
        <v>65</v>
      </c>
      <c r="D242" s="166"/>
      <c r="E242" s="169">
        <f>E243</f>
        <v>1380</v>
      </c>
    </row>
    <row r="243" spans="1:5" ht="12.75">
      <c r="A243" s="156" t="s">
        <v>42</v>
      </c>
      <c r="B243" s="166" t="s">
        <v>508</v>
      </c>
      <c r="C243" s="166" t="s">
        <v>41</v>
      </c>
      <c r="D243" s="166"/>
      <c r="E243" s="169">
        <f>E244</f>
        <v>1380</v>
      </c>
    </row>
    <row r="244" spans="1:5" ht="12.75">
      <c r="A244" s="158" t="s">
        <v>28</v>
      </c>
      <c r="B244" s="166" t="s">
        <v>508</v>
      </c>
      <c r="C244" s="166" t="s">
        <v>41</v>
      </c>
      <c r="D244" s="166" t="s">
        <v>29</v>
      </c>
      <c r="E244" s="169">
        <v>1380</v>
      </c>
    </row>
    <row r="245" spans="1:5" s="98" customFormat="1" ht="12.75">
      <c r="A245" s="158" t="s">
        <v>188</v>
      </c>
      <c r="B245" s="178" t="s">
        <v>509</v>
      </c>
      <c r="C245" s="178"/>
      <c r="D245" s="178"/>
      <c r="E245" s="192">
        <f>E247</f>
        <v>720</v>
      </c>
    </row>
    <row r="246" spans="1:5" ht="40.5" customHeight="1">
      <c r="A246" s="156" t="s">
        <v>587</v>
      </c>
      <c r="B246" s="166" t="s">
        <v>509</v>
      </c>
      <c r="C246" s="166" t="s">
        <v>65</v>
      </c>
      <c r="D246" s="166"/>
      <c r="E246" s="169">
        <f>E247</f>
        <v>720</v>
      </c>
    </row>
    <row r="247" spans="1:5" ht="25.5">
      <c r="A247" s="156" t="s">
        <v>43</v>
      </c>
      <c r="B247" s="166" t="s">
        <v>509</v>
      </c>
      <c r="C247" s="166" t="s">
        <v>44</v>
      </c>
      <c r="D247" s="166"/>
      <c r="E247" s="169">
        <f>E248</f>
        <v>720</v>
      </c>
    </row>
    <row r="248" spans="1:5" ht="29.25" customHeight="1">
      <c r="A248" s="159" t="s">
        <v>27</v>
      </c>
      <c r="B248" s="172" t="s">
        <v>509</v>
      </c>
      <c r="C248" s="172" t="s">
        <v>44</v>
      </c>
      <c r="D248" s="172" t="s">
        <v>26</v>
      </c>
      <c r="E248" s="174">
        <v>720</v>
      </c>
    </row>
    <row r="249" spans="1:5" ht="38.25">
      <c r="A249" s="160" t="s">
        <v>201</v>
      </c>
      <c r="B249" s="163" t="s">
        <v>510</v>
      </c>
      <c r="C249" s="171"/>
      <c r="D249" s="166"/>
      <c r="E249" s="177">
        <f>E250</f>
        <v>47054</v>
      </c>
    </row>
    <row r="250" spans="1:5" ht="27" customHeight="1">
      <c r="A250" s="156" t="s">
        <v>430</v>
      </c>
      <c r="B250" s="166" t="s">
        <v>524</v>
      </c>
      <c r="C250" s="171"/>
      <c r="D250" s="166"/>
      <c r="E250" s="180">
        <f>E251</f>
        <v>47054</v>
      </c>
    </row>
    <row r="251" spans="1:5" ht="48" customHeight="1">
      <c r="A251" s="156" t="s">
        <v>585</v>
      </c>
      <c r="B251" s="166" t="s">
        <v>524</v>
      </c>
      <c r="C251" s="171" t="s">
        <v>58</v>
      </c>
      <c r="D251" s="166"/>
      <c r="E251" s="180">
        <f>E252</f>
        <v>47054</v>
      </c>
    </row>
    <row r="252" spans="1:5" ht="12.75">
      <c r="A252" s="156" t="s">
        <v>64</v>
      </c>
      <c r="B252" s="166" t="s">
        <v>524</v>
      </c>
      <c r="C252" s="171" t="s">
        <v>63</v>
      </c>
      <c r="D252" s="166"/>
      <c r="E252" s="180">
        <f>E253</f>
        <v>47054</v>
      </c>
    </row>
    <row r="253" spans="1:5" ht="17.25" customHeight="1">
      <c r="A253" s="159" t="s">
        <v>754</v>
      </c>
      <c r="B253" s="172" t="s">
        <v>524</v>
      </c>
      <c r="C253" s="173" t="s">
        <v>63</v>
      </c>
      <c r="D253" s="172" t="s">
        <v>66</v>
      </c>
      <c r="E253" s="190">
        <v>47054</v>
      </c>
    </row>
    <row r="254" spans="1:7" s="77" customFormat="1" ht="12.75">
      <c r="A254" s="84" t="s">
        <v>191</v>
      </c>
      <c r="B254" s="193"/>
      <c r="C254" s="193"/>
      <c r="D254" s="193"/>
      <c r="E254" s="194">
        <f>E249+E188+E177+E121+E80+E12+E240+E232+E64+E69+E105+E258+E256</f>
        <v>1018918.2</v>
      </c>
      <c r="G254" s="85"/>
    </row>
    <row r="255" spans="1:6" s="77" customFormat="1" ht="12.75">
      <c r="A255" s="86"/>
      <c r="B255" s="90"/>
      <c r="C255" s="90"/>
      <c r="D255" s="90"/>
      <c r="E255" s="87"/>
      <c r="F255" s="85"/>
    </row>
    <row r="256" spans="1:6" ht="12.75">
      <c r="A256" s="79" t="s">
        <v>341</v>
      </c>
      <c r="C256" s="432" t="s">
        <v>277</v>
      </c>
      <c r="D256" s="433"/>
      <c r="E256" s="433"/>
      <c r="F256" s="88"/>
    </row>
    <row r="257" spans="2:7" ht="12.75">
      <c r="B257" s="91"/>
      <c r="C257" s="91"/>
      <c r="D257" s="91"/>
      <c r="E257" s="89"/>
      <c r="F257" s="82"/>
      <c r="G257" s="82"/>
    </row>
    <row r="258" spans="2:5" ht="12.75">
      <c r="B258" s="91"/>
      <c r="C258" s="91"/>
      <c r="D258" s="91"/>
      <c r="E258" s="82"/>
    </row>
    <row r="259" spans="2:5" ht="12.75">
      <c r="B259" s="91"/>
      <c r="C259" s="91"/>
      <c r="D259" s="91"/>
      <c r="E259" s="89"/>
    </row>
    <row r="260" spans="2:5" ht="12.75">
      <c r="B260" s="91"/>
      <c r="C260" s="91"/>
      <c r="D260" s="91"/>
      <c r="E260" s="89"/>
    </row>
    <row r="261" spans="2:5" ht="12.75">
      <c r="B261" s="91"/>
      <c r="C261" s="91"/>
      <c r="D261" s="91"/>
      <c r="E261" s="89"/>
    </row>
    <row r="262" spans="2:5" ht="12.75">
      <c r="B262" s="91"/>
      <c r="C262" s="91"/>
      <c r="D262" s="91"/>
      <c r="E262" s="89"/>
    </row>
    <row r="263" spans="2:5" ht="12.75">
      <c r="B263" s="91"/>
      <c r="C263" s="91"/>
      <c r="D263" s="91"/>
      <c r="E263" s="89"/>
    </row>
    <row r="264" spans="2:5" ht="12.75">
      <c r="B264" s="91"/>
      <c r="C264" s="91"/>
      <c r="D264" s="91"/>
      <c r="E264" s="89"/>
    </row>
    <row r="265" spans="2:5" ht="12.75">
      <c r="B265" s="91"/>
      <c r="C265" s="91"/>
      <c r="D265" s="91"/>
      <c r="E265" s="89"/>
    </row>
    <row r="266" spans="2:5" ht="12.75">
      <c r="B266" s="91"/>
      <c r="C266" s="91"/>
      <c r="D266" s="91"/>
      <c r="E266" s="89"/>
    </row>
    <row r="267" spans="2:5" ht="12.75">
      <c r="B267" s="91"/>
      <c r="C267" s="91"/>
      <c r="D267" s="91"/>
      <c r="E267" s="89"/>
    </row>
    <row r="268" spans="2:5" ht="12.75">
      <c r="B268" s="91"/>
      <c r="C268" s="91"/>
      <c r="D268" s="91"/>
      <c r="E268" s="89"/>
    </row>
    <row r="269" spans="2:5" ht="12.75">
      <c r="B269" s="91"/>
      <c r="C269" s="91"/>
      <c r="D269" s="91"/>
      <c r="E269" s="89"/>
    </row>
    <row r="270" spans="2:5" ht="12.75">
      <c r="B270" s="91"/>
      <c r="C270" s="91"/>
      <c r="D270" s="91"/>
      <c r="E270" s="89"/>
    </row>
    <row r="271" spans="2:5" ht="12.75">
      <c r="B271" s="91"/>
      <c r="C271" s="91"/>
      <c r="D271" s="91"/>
      <c r="E271" s="89"/>
    </row>
    <row r="272" spans="2:5" ht="12.75">
      <c r="B272" s="91"/>
      <c r="C272" s="91"/>
      <c r="D272" s="91"/>
      <c r="E272" s="89"/>
    </row>
    <row r="273" spans="2:5" ht="12.75">
      <c r="B273" s="91"/>
      <c r="C273" s="91"/>
      <c r="D273" s="91"/>
      <c r="E273" s="89"/>
    </row>
    <row r="274" spans="2:5" ht="12.75">
      <c r="B274" s="91"/>
      <c r="C274" s="91"/>
      <c r="D274" s="91"/>
      <c r="E274" s="89"/>
    </row>
    <row r="275" spans="2:5" ht="12.75">
      <c r="B275" s="91"/>
      <c r="C275" s="91"/>
      <c r="D275" s="91"/>
      <c r="E275" s="89"/>
    </row>
    <row r="276" spans="2:5" ht="12.75">
      <c r="B276" s="91"/>
      <c r="C276" s="91"/>
      <c r="D276" s="91"/>
      <c r="E276" s="89"/>
    </row>
    <row r="277" spans="2:5" ht="12.75">
      <c r="B277" s="91"/>
      <c r="C277" s="91"/>
      <c r="D277" s="91"/>
      <c r="E277" s="89"/>
    </row>
    <row r="278" spans="2:5" ht="12.75">
      <c r="B278" s="91"/>
      <c r="C278" s="91"/>
      <c r="D278" s="91"/>
      <c r="E278" s="89"/>
    </row>
    <row r="279" spans="2:5" ht="12.75">
      <c r="B279" s="91"/>
      <c r="C279" s="91"/>
      <c r="D279" s="91"/>
      <c r="E279" s="89"/>
    </row>
    <row r="280" spans="2:5" ht="12.75">
      <c r="B280" s="91"/>
      <c r="C280" s="91"/>
      <c r="D280" s="91"/>
      <c r="E280" s="89"/>
    </row>
    <row r="281" spans="2:5" ht="12.75">
      <c r="B281" s="91"/>
      <c r="C281" s="91"/>
      <c r="D281" s="91"/>
      <c r="E281" s="89"/>
    </row>
    <row r="282" spans="2:5" ht="12.75">
      <c r="B282" s="91"/>
      <c r="C282" s="91"/>
      <c r="D282" s="91"/>
      <c r="E282" s="89"/>
    </row>
    <row r="283" spans="2:5" ht="12.75">
      <c r="B283" s="91"/>
      <c r="C283" s="91"/>
      <c r="D283" s="91"/>
      <c r="E283" s="89"/>
    </row>
    <row r="284" spans="2:5" ht="12.75">
      <c r="B284" s="91"/>
      <c r="C284" s="91"/>
      <c r="D284" s="91"/>
      <c r="E284" s="89"/>
    </row>
    <row r="285" spans="2:5" ht="12.75">
      <c r="B285" s="91"/>
      <c r="C285" s="91"/>
      <c r="D285" s="91"/>
      <c r="E285" s="89"/>
    </row>
    <row r="286" spans="2:5" ht="12.75">
      <c r="B286" s="91"/>
      <c r="C286" s="91"/>
      <c r="D286" s="91"/>
      <c r="E286" s="89"/>
    </row>
    <row r="287" spans="2:5" ht="12.75">
      <c r="B287" s="91"/>
      <c r="C287" s="91"/>
      <c r="D287" s="91"/>
      <c r="E287" s="89"/>
    </row>
    <row r="288" spans="2:5" ht="12.75">
      <c r="B288" s="91"/>
      <c r="C288" s="91"/>
      <c r="D288" s="91"/>
      <c r="E288" s="89"/>
    </row>
    <row r="289" spans="2:5" ht="12.75">
      <c r="B289" s="91"/>
      <c r="C289" s="91"/>
      <c r="D289" s="91"/>
      <c r="E289" s="89"/>
    </row>
    <row r="290" spans="2:5" ht="12.75">
      <c r="B290" s="91"/>
      <c r="C290" s="91"/>
      <c r="D290" s="91"/>
      <c r="E290" s="89"/>
    </row>
    <row r="291" spans="2:5" ht="12.75">
      <c r="B291" s="91"/>
      <c r="C291" s="91"/>
      <c r="D291" s="91"/>
      <c r="E291" s="89"/>
    </row>
    <row r="292" spans="2:5" ht="12.75">
      <c r="B292" s="91"/>
      <c r="C292" s="91"/>
      <c r="D292" s="91"/>
      <c r="E292" s="89"/>
    </row>
    <row r="293" spans="2:5" ht="12.75">
      <c r="B293" s="91"/>
      <c r="C293" s="91"/>
      <c r="D293" s="91"/>
      <c r="E293" s="89"/>
    </row>
    <row r="294" ht="12.75">
      <c r="E294" s="89"/>
    </row>
    <row r="295" ht="12.75">
      <c r="E295" s="89"/>
    </row>
    <row r="296" ht="12.75">
      <c r="E296" s="89"/>
    </row>
    <row r="297" ht="12.75">
      <c r="E297" s="89"/>
    </row>
    <row r="298" ht="12.75">
      <c r="E298" s="89"/>
    </row>
    <row r="299" ht="12.75">
      <c r="E299" s="89"/>
    </row>
    <row r="300" ht="12.75">
      <c r="E300" s="89"/>
    </row>
    <row r="301" ht="12.75">
      <c r="E301" s="89"/>
    </row>
    <row r="302" ht="12.75">
      <c r="E302" s="89"/>
    </row>
    <row r="303" ht="12.75">
      <c r="E303" s="89"/>
    </row>
    <row r="304" ht="12.75">
      <c r="E304" s="89"/>
    </row>
    <row r="305" ht="12.75">
      <c r="E305" s="89"/>
    </row>
    <row r="306" ht="12.75">
      <c r="E306" s="89"/>
    </row>
    <row r="307" ht="12.75">
      <c r="E307" s="89"/>
    </row>
    <row r="308" ht="12.75">
      <c r="E308" s="89"/>
    </row>
    <row r="309" ht="12.75">
      <c r="E309" s="89"/>
    </row>
    <row r="310" ht="12.75">
      <c r="E310" s="89"/>
    </row>
    <row r="311" ht="12.75">
      <c r="E311" s="89"/>
    </row>
    <row r="312" ht="12.75">
      <c r="E312" s="89"/>
    </row>
    <row r="313" ht="12.75">
      <c r="E313" s="89"/>
    </row>
    <row r="314" ht="12.75">
      <c r="E314" s="89"/>
    </row>
    <row r="315" ht="12.75">
      <c r="E315" s="89"/>
    </row>
    <row r="316" ht="12.75">
      <c r="E316" s="89"/>
    </row>
    <row r="317" ht="12.75">
      <c r="E317" s="89"/>
    </row>
    <row r="318" ht="12.75">
      <c r="E318" s="89"/>
    </row>
    <row r="319" ht="12.75">
      <c r="E319" s="89"/>
    </row>
    <row r="320" ht="12.75">
      <c r="E320" s="89"/>
    </row>
    <row r="321" ht="12.75">
      <c r="E321" s="89"/>
    </row>
    <row r="322" ht="12.75">
      <c r="E322" s="89"/>
    </row>
    <row r="323" ht="12.75">
      <c r="E323" s="89"/>
    </row>
    <row r="324" ht="12.75">
      <c r="E324" s="89"/>
    </row>
    <row r="325" ht="12.75">
      <c r="E325" s="89"/>
    </row>
    <row r="326" ht="12.75">
      <c r="E326" s="89"/>
    </row>
    <row r="327" ht="12.75">
      <c r="E327" s="89"/>
    </row>
    <row r="328" ht="12.75">
      <c r="E328" s="89"/>
    </row>
    <row r="329" ht="12.75">
      <c r="E329" s="89"/>
    </row>
    <row r="330" ht="12.75">
      <c r="E330" s="89"/>
    </row>
    <row r="331" ht="12.75">
      <c r="E331" s="89"/>
    </row>
    <row r="332" ht="12.75">
      <c r="E332" s="89"/>
    </row>
    <row r="333" ht="12.75">
      <c r="E333" s="89"/>
    </row>
    <row r="334" ht="12.75">
      <c r="E334" s="89"/>
    </row>
    <row r="335" ht="12.75">
      <c r="E335" s="89"/>
    </row>
    <row r="336" ht="12.75">
      <c r="E336" s="89"/>
    </row>
    <row r="337" ht="12.75">
      <c r="E337" s="89"/>
    </row>
    <row r="338" ht="12.75">
      <c r="E338" s="89"/>
    </row>
    <row r="339" ht="12.75">
      <c r="E339" s="89"/>
    </row>
    <row r="340" ht="12.75">
      <c r="E340" s="89"/>
    </row>
    <row r="341" ht="12.75">
      <c r="E341" s="89"/>
    </row>
    <row r="342" ht="12.75">
      <c r="E342" s="89"/>
    </row>
    <row r="343" ht="12.75">
      <c r="E343" s="89"/>
    </row>
    <row r="344" ht="12.75">
      <c r="E344" s="89"/>
    </row>
    <row r="345" ht="12.75">
      <c r="E345" s="89"/>
    </row>
    <row r="346" ht="12.75">
      <c r="E346" s="89"/>
    </row>
    <row r="347" ht="12.75">
      <c r="E347" s="89"/>
    </row>
    <row r="348" ht="12.75">
      <c r="E348" s="89"/>
    </row>
    <row r="349" ht="12.75">
      <c r="E349" s="89"/>
    </row>
    <row r="350" ht="12.75">
      <c r="E350" s="89"/>
    </row>
    <row r="351" ht="12.75">
      <c r="E351" s="89"/>
    </row>
    <row r="352" ht="12.75">
      <c r="E352" s="89"/>
    </row>
    <row r="353" ht="12.75">
      <c r="E353" s="89"/>
    </row>
    <row r="354" ht="12.75">
      <c r="E354" s="89"/>
    </row>
    <row r="355" ht="12.75">
      <c r="E355" s="89"/>
    </row>
    <row r="356" ht="12.75">
      <c r="E356" s="89"/>
    </row>
    <row r="357" ht="12.75">
      <c r="E357" s="89"/>
    </row>
    <row r="358" ht="12.75">
      <c r="E358" s="89"/>
    </row>
    <row r="359" ht="12.75">
      <c r="E359" s="89"/>
    </row>
    <row r="360" ht="12.75">
      <c r="E360" s="89"/>
    </row>
    <row r="361" ht="12.75">
      <c r="E361" s="89"/>
    </row>
    <row r="362" ht="12.75">
      <c r="E362" s="89"/>
    </row>
    <row r="363" ht="12.75">
      <c r="E363" s="89"/>
    </row>
    <row r="364" ht="12.75">
      <c r="E364" s="89"/>
    </row>
    <row r="365" ht="12.75">
      <c r="E365" s="89"/>
    </row>
    <row r="366" ht="12.75">
      <c r="E366" s="89"/>
    </row>
    <row r="367" ht="12.75">
      <c r="E367" s="89"/>
    </row>
    <row r="368" ht="12.75">
      <c r="E368" s="89"/>
    </row>
    <row r="369" ht="12.75">
      <c r="E369" s="89"/>
    </row>
    <row r="370" ht="12.75">
      <c r="E370" s="89"/>
    </row>
    <row r="371" ht="12.75">
      <c r="E371" s="89"/>
    </row>
    <row r="372" ht="12.75">
      <c r="E372" s="89"/>
    </row>
    <row r="373" ht="12.75">
      <c r="E373" s="89"/>
    </row>
    <row r="374" ht="12.75">
      <c r="E374" s="89"/>
    </row>
    <row r="375" ht="12.75">
      <c r="E375" s="89"/>
    </row>
    <row r="376" ht="12.75">
      <c r="E376" s="89"/>
    </row>
    <row r="377" ht="12.75">
      <c r="E377" s="89"/>
    </row>
    <row r="378" ht="12.75">
      <c r="E378" s="89"/>
    </row>
    <row r="379" ht="12.75">
      <c r="E379" s="89"/>
    </row>
    <row r="380" ht="12.75">
      <c r="E380" s="89"/>
    </row>
    <row r="381" ht="12.75">
      <c r="E381" s="89"/>
    </row>
    <row r="382" ht="12.75">
      <c r="E382" s="89"/>
    </row>
    <row r="383" ht="12.75">
      <c r="E383" s="89"/>
    </row>
    <row r="384" ht="12.75">
      <c r="E384" s="89"/>
    </row>
    <row r="385" ht="12.75">
      <c r="E385" s="89"/>
    </row>
    <row r="386" ht="12.75">
      <c r="E386" s="89"/>
    </row>
    <row r="387" ht="12.75">
      <c r="E387" s="89"/>
    </row>
    <row r="388" ht="12.75">
      <c r="E388" s="89"/>
    </row>
    <row r="389" ht="12.75">
      <c r="E389" s="89"/>
    </row>
    <row r="390" ht="12.75">
      <c r="E390" s="89"/>
    </row>
    <row r="391" ht="12.75">
      <c r="E391" s="89"/>
    </row>
    <row r="392" ht="12.75">
      <c r="E392" s="89"/>
    </row>
    <row r="393" ht="12.75">
      <c r="E393" s="89"/>
    </row>
    <row r="394" ht="12.75">
      <c r="E394" s="89"/>
    </row>
    <row r="395" ht="12.75">
      <c r="E395" s="89"/>
    </row>
    <row r="396" ht="12.75">
      <c r="E396" s="89"/>
    </row>
    <row r="397" ht="12.75">
      <c r="E397" s="89"/>
    </row>
    <row r="398" ht="12.75">
      <c r="E398" s="89"/>
    </row>
    <row r="399" ht="12.75">
      <c r="E399" s="89"/>
    </row>
    <row r="400" ht="12.75">
      <c r="E400" s="89"/>
    </row>
    <row r="401" ht="12.75">
      <c r="E401" s="89"/>
    </row>
    <row r="402" ht="12.75">
      <c r="E402" s="89"/>
    </row>
    <row r="403" ht="12.75">
      <c r="E403" s="89"/>
    </row>
    <row r="404" ht="12.75">
      <c r="E404" s="89"/>
    </row>
    <row r="405" ht="12.75">
      <c r="E405" s="89"/>
    </row>
    <row r="406" ht="12.75">
      <c r="E406" s="89"/>
    </row>
    <row r="407" ht="12.75">
      <c r="E407" s="89"/>
    </row>
    <row r="408" ht="12.75">
      <c r="E408" s="89"/>
    </row>
    <row r="409" ht="12.75">
      <c r="E409" s="89"/>
    </row>
    <row r="410" ht="12.75">
      <c r="E410" s="89"/>
    </row>
    <row r="411" ht="12.75">
      <c r="E411" s="89"/>
    </row>
    <row r="412" ht="12.75">
      <c r="E412" s="89"/>
    </row>
    <row r="413" ht="12.75">
      <c r="E413" s="89"/>
    </row>
    <row r="414" ht="12.75">
      <c r="E414" s="89"/>
    </row>
    <row r="415" ht="12.75">
      <c r="E415" s="89"/>
    </row>
    <row r="416" ht="12.75">
      <c r="E416" s="89"/>
    </row>
    <row r="417" ht="12.75">
      <c r="E417" s="89"/>
    </row>
    <row r="418" ht="12.75">
      <c r="E418" s="89"/>
    </row>
    <row r="419" ht="12.75">
      <c r="E419" s="89"/>
    </row>
    <row r="420" ht="12.75">
      <c r="E420" s="89"/>
    </row>
    <row r="421" ht="12.75">
      <c r="E421" s="89"/>
    </row>
    <row r="422" ht="12.75">
      <c r="E422" s="89"/>
    </row>
    <row r="423" ht="12.75">
      <c r="E423" s="89"/>
    </row>
    <row r="424" ht="12.75">
      <c r="E424" s="89"/>
    </row>
    <row r="425" ht="12.75">
      <c r="E425" s="89"/>
    </row>
    <row r="426" ht="12.75">
      <c r="E426" s="89"/>
    </row>
    <row r="427" ht="12.75">
      <c r="E427" s="89"/>
    </row>
    <row r="428" ht="12.75">
      <c r="E428" s="89"/>
    </row>
    <row r="429" ht="12.75">
      <c r="E429" s="89"/>
    </row>
    <row r="430" ht="12.75">
      <c r="E430" s="89"/>
    </row>
    <row r="431" ht="12.75">
      <c r="E431" s="89"/>
    </row>
    <row r="432" ht="12.75">
      <c r="E432" s="89"/>
    </row>
    <row r="433" ht="12.75">
      <c r="E433" s="89"/>
    </row>
    <row r="434" ht="12.75">
      <c r="E434" s="89"/>
    </row>
    <row r="435" ht="12.75">
      <c r="E435" s="89"/>
    </row>
    <row r="436" ht="12.75">
      <c r="E436" s="89"/>
    </row>
    <row r="437" ht="12.75">
      <c r="E437" s="89"/>
    </row>
    <row r="438" ht="12.75">
      <c r="E438" s="89"/>
    </row>
    <row r="439" ht="12.75">
      <c r="E439" s="89"/>
    </row>
    <row r="440" ht="12.75">
      <c r="E440" s="89"/>
    </row>
    <row r="441" ht="12.75">
      <c r="E441" s="89"/>
    </row>
    <row r="442" ht="12.75">
      <c r="E442" s="89"/>
    </row>
    <row r="443" ht="12.75">
      <c r="E443" s="89"/>
    </row>
    <row r="444" ht="12.75">
      <c r="E444" s="89"/>
    </row>
    <row r="445" ht="12.75">
      <c r="E445" s="89"/>
    </row>
    <row r="446" ht="12.75">
      <c r="E446" s="89"/>
    </row>
    <row r="447" ht="12.75">
      <c r="E447" s="89"/>
    </row>
    <row r="448" ht="12.75">
      <c r="E448" s="89"/>
    </row>
    <row r="449" ht="12.75">
      <c r="E449" s="89"/>
    </row>
    <row r="450" ht="12.75">
      <c r="E450" s="89"/>
    </row>
    <row r="451" ht="12.75">
      <c r="E451" s="89"/>
    </row>
    <row r="452" ht="12.75">
      <c r="E452" s="89"/>
    </row>
    <row r="453" ht="12.75">
      <c r="E453" s="89"/>
    </row>
    <row r="454" ht="12.75">
      <c r="E454" s="89"/>
    </row>
    <row r="455" ht="12.75">
      <c r="E455" s="89"/>
    </row>
    <row r="456" ht="12.75">
      <c r="E456" s="89"/>
    </row>
    <row r="457" ht="12.75">
      <c r="E457" s="89"/>
    </row>
    <row r="458" ht="12.75">
      <c r="E458" s="89"/>
    </row>
    <row r="459" ht="12.75">
      <c r="E459" s="89"/>
    </row>
    <row r="460" ht="12.75">
      <c r="E460" s="89"/>
    </row>
    <row r="461" ht="12.75">
      <c r="E461" s="89"/>
    </row>
    <row r="462" ht="12.75">
      <c r="E462" s="89"/>
    </row>
    <row r="463" ht="12.75">
      <c r="E463" s="89"/>
    </row>
    <row r="464" ht="12.75">
      <c r="E464" s="89"/>
    </row>
    <row r="465" ht="12.75">
      <c r="E465" s="89"/>
    </row>
    <row r="466" ht="12.75">
      <c r="E466" s="89"/>
    </row>
    <row r="467" ht="12.75">
      <c r="E467" s="89"/>
    </row>
    <row r="468" ht="12.75">
      <c r="E468" s="89"/>
    </row>
    <row r="469" ht="12.75">
      <c r="E469" s="89"/>
    </row>
    <row r="470" ht="12.75">
      <c r="E470" s="89"/>
    </row>
    <row r="471" ht="12.75">
      <c r="E471" s="89"/>
    </row>
    <row r="472" ht="12.75">
      <c r="E472" s="89"/>
    </row>
    <row r="473" ht="12.75">
      <c r="E473" s="89"/>
    </row>
    <row r="474" ht="12.75">
      <c r="E474" s="89"/>
    </row>
    <row r="475" ht="12.75">
      <c r="E475" s="89"/>
    </row>
    <row r="476" ht="12.75">
      <c r="E476" s="89"/>
    </row>
    <row r="477" ht="12.75">
      <c r="E477" s="89"/>
    </row>
    <row r="478" ht="12.75">
      <c r="E478" s="89"/>
    </row>
    <row r="479" ht="12.75">
      <c r="E479" s="89"/>
    </row>
    <row r="480" ht="12.75">
      <c r="E480" s="89"/>
    </row>
    <row r="481" ht="12.75">
      <c r="E481" s="89"/>
    </row>
    <row r="482" ht="12.75">
      <c r="E482" s="89"/>
    </row>
    <row r="483" ht="12.75">
      <c r="E483" s="89"/>
    </row>
    <row r="484" ht="12.75">
      <c r="E484" s="89"/>
    </row>
    <row r="485" ht="12.75">
      <c r="E485" s="89"/>
    </row>
    <row r="486" ht="12.75">
      <c r="E486" s="89"/>
    </row>
    <row r="487" ht="12.75">
      <c r="E487" s="89"/>
    </row>
    <row r="488" ht="12.75">
      <c r="E488" s="89"/>
    </row>
    <row r="489" ht="12.75">
      <c r="E489" s="89"/>
    </row>
    <row r="490" ht="12.75">
      <c r="E490" s="89"/>
    </row>
    <row r="491" ht="12.75">
      <c r="E491" s="89"/>
    </row>
    <row r="492" ht="12.75">
      <c r="E492" s="89"/>
    </row>
    <row r="493" ht="12.75">
      <c r="E493" s="89"/>
    </row>
    <row r="494" ht="12.75">
      <c r="E494" s="89"/>
    </row>
    <row r="495" ht="12.75">
      <c r="E495" s="89"/>
    </row>
    <row r="496" ht="12.75">
      <c r="E496" s="89"/>
    </row>
    <row r="497" ht="12.75">
      <c r="E497" s="89"/>
    </row>
    <row r="498" ht="12.75">
      <c r="E498" s="89"/>
    </row>
    <row r="499" ht="12.75">
      <c r="E499" s="89"/>
    </row>
    <row r="500" ht="12.75">
      <c r="E500" s="89"/>
    </row>
    <row r="501" ht="12.75">
      <c r="E501" s="89"/>
    </row>
    <row r="502" ht="12.75">
      <c r="E502" s="89"/>
    </row>
    <row r="503" ht="12.75">
      <c r="E503" s="89"/>
    </row>
    <row r="504" ht="12.75">
      <c r="E504" s="89"/>
    </row>
    <row r="505" ht="12.75">
      <c r="E505" s="89"/>
    </row>
    <row r="506" ht="12.75">
      <c r="E506" s="89"/>
    </row>
    <row r="507" ht="12.75">
      <c r="E507" s="89"/>
    </row>
    <row r="508" ht="12.75">
      <c r="E508" s="89"/>
    </row>
    <row r="509" ht="12.75">
      <c r="E509" s="89"/>
    </row>
    <row r="510" ht="12.75">
      <c r="E510" s="89"/>
    </row>
    <row r="511" ht="12.75">
      <c r="E511" s="89"/>
    </row>
    <row r="512" ht="12.75">
      <c r="E512" s="89"/>
    </row>
    <row r="513" ht="12.75">
      <c r="E513" s="89"/>
    </row>
    <row r="514" ht="12.75">
      <c r="E514" s="89"/>
    </row>
    <row r="515" ht="12.75">
      <c r="E515" s="89"/>
    </row>
    <row r="516" ht="12.75">
      <c r="E516" s="89"/>
    </row>
    <row r="517" ht="12.75">
      <c r="E517" s="89"/>
    </row>
    <row r="518" ht="12.75">
      <c r="E518" s="89"/>
    </row>
    <row r="519" ht="12.75">
      <c r="E519" s="89"/>
    </row>
    <row r="520" ht="12.75">
      <c r="E520" s="89"/>
    </row>
    <row r="521" ht="12.75">
      <c r="E521" s="89"/>
    </row>
    <row r="522" ht="12.75">
      <c r="E522" s="89"/>
    </row>
    <row r="523" ht="12.75">
      <c r="E523" s="89"/>
    </row>
    <row r="524" ht="12.75">
      <c r="E524" s="89"/>
    </row>
  </sheetData>
  <sheetProtection/>
  <mergeCells count="10">
    <mergeCell ref="B1:E1"/>
    <mergeCell ref="B2:E2"/>
    <mergeCell ref="B3:E3"/>
    <mergeCell ref="B4:E4"/>
    <mergeCell ref="F21:F22"/>
    <mergeCell ref="D9:E9"/>
    <mergeCell ref="A7:E7"/>
    <mergeCell ref="B5:E5"/>
    <mergeCell ref="A8:E8"/>
    <mergeCell ref="C256:E25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6.375" style="6" customWidth="1"/>
    <col min="2" max="2" width="6.125" style="6" customWidth="1"/>
    <col min="3" max="3" width="9.25390625" style="6" customWidth="1"/>
    <col min="4" max="4" width="5.00390625" style="14" customWidth="1"/>
    <col min="5" max="5" width="9.75390625" style="28" customWidth="1"/>
    <col min="6" max="6" width="10.75390625" style="6" customWidth="1"/>
    <col min="7" max="7" width="11.125" style="6" customWidth="1"/>
    <col min="8" max="16384" width="9.125" style="6" customWidth="1"/>
  </cols>
  <sheetData>
    <row r="1" spans="1:6" ht="15.75">
      <c r="A1" s="79"/>
      <c r="B1" s="432" t="s">
        <v>566</v>
      </c>
      <c r="C1" s="433"/>
      <c r="D1" s="433"/>
      <c r="E1" s="433"/>
      <c r="F1" s="79"/>
    </row>
    <row r="2" spans="1:6" ht="15.75">
      <c r="A2" s="79"/>
      <c r="B2" s="432" t="s">
        <v>477</v>
      </c>
      <c r="C2" s="433"/>
      <c r="D2" s="433"/>
      <c r="E2" s="433"/>
      <c r="F2" s="433"/>
    </row>
    <row r="3" spans="1:6" ht="15.75">
      <c r="A3" s="79"/>
      <c r="B3" s="432" t="s">
        <v>479</v>
      </c>
      <c r="C3" s="433"/>
      <c r="D3" s="433"/>
      <c r="E3" s="433"/>
      <c r="F3" s="79"/>
    </row>
    <row r="4" spans="1:6" ht="15.75">
      <c r="A4" s="79"/>
      <c r="B4" s="432" t="s">
        <v>170</v>
      </c>
      <c r="C4" s="433"/>
      <c r="D4" s="433"/>
      <c r="E4" s="433"/>
      <c r="F4" s="79"/>
    </row>
    <row r="5" spans="1:6" ht="15.75">
      <c r="A5" s="79"/>
      <c r="B5" s="424" t="s">
        <v>739</v>
      </c>
      <c r="C5" s="433"/>
      <c r="D5" s="433"/>
      <c r="E5" s="433"/>
      <c r="F5" s="433"/>
    </row>
    <row r="6" spans="1:6" ht="15.75">
      <c r="A6" s="427"/>
      <c r="B6" s="427"/>
      <c r="C6" s="427"/>
      <c r="D6" s="427"/>
      <c r="E6" s="427"/>
      <c r="F6" s="433"/>
    </row>
    <row r="7" spans="1:6" ht="66.75" customHeight="1">
      <c r="A7" s="427" t="s">
        <v>112</v>
      </c>
      <c r="B7" s="427"/>
      <c r="C7" s="427"/>
      <c r="D7" s="427"/>
      <c r="E7" s="427"/>
      <c r="F7" s="433"/>
    </row>
    <row r="8" spans="4:6" s="198" customFormat="1" ht="13.5" customHeight="1" thickBot="1">
      <c r="D8" s="436" t="s">
        <v>173</v>
      </c>
      <c r="E8" s="436"/>
      <c r="F8" s="436"/>
    </row>
    <row r="9" spans="1:6" s="14" customFormat="1" ht="16.5" thickBot="1">
      <c r="A9" s="13" t="s">
        <v>192</v>
      </c>
      <c r="B9" s="49" t="s">
        <v>231</v>
      </c>
      <c r="C9" s="49" t="s">
        <v>232</v>
      </c>
      <c r="D9" s="49" t="s">
        <v>233</v>
      </c>
      <c r="E9" s="199">
        <v>2015</v>
      </c>
      <c r="F9" s="49">
        <v>2016</v>
      </c>
    </row>
    <row r="10" spans="1:6" s="14" customFormat="1" ht="15.75">
      <c r="A10" s="12">
        <v>1</v>
      </c>
      <c r="B10" s="200">
        <v>2</v>
      </c>
      <c r="C10" s="200">
        <v>3</v>
      </c>
      <c r="D10" s="200">
        <v>4</v>
      </c>
      <c r="E10" s="201">
        <v>5</v>
      </c>
      <c r="F10" s="200">
        <v>6</v>
      </c>
    </row>
    <row r="11" spans="1:6" s="206" customFormat="1" ht="15.75">
      <c r="A11" s="160" t="s">
        <v>234</v>
      </c>
      <c r="B11" s="232" t="s">
        <v>180</v>
      </c>
      <c r="C11" s="203"/>
      <c r="D11" s="202"/>
      <c r="E11" s="204">
        <f>E12+E18+E41+E46</f>
        <v>69039.5</v>
      </c>
      <c r="F11" s="205">
        <f>F12+F18+F41+F46</f>
        <v>68087.5</v>
      </c>
    </row>
    <row r="12" spans="1:6" s="206" customFormat="1" ht="51">
      <c r="A12" s="156" t="s">
        <v>144</v>
      </c>
      <c r="B12" s="224" t="s">
        <v>261</v>
      </c>
      <c r="C12" s="207"/>
      <c r="D12" s="208"/>
      <c r="E12" s="209">
        <f>E14</f>
        <v>2636</v>
      </c>
      <c r="F12" s="115">
        <f>F14</f>
        <v>2636</v>
      </c>
    </row>
    <row r="13" spans="1:7" s="206" customFormat="1" ht="55.5" customHeight="1">
      <c r="A13" s="158" t="s">
        <v>604</v>
      </c>
      <c r="B13" s="224" t="s">
        <v>261</v>
      </c>
      <c r="C13" s="126" t="s">
        <v>100</v>
      </c>
      <c r="D13" s="208"/>
      <c r="E13" s="209">
        <f>E14</f>
        <v>2636</v>
      </c>
      <c r="F13" s="115">
        <f>F14</f>
        <v>2636</v>
      </c>
      <c r="G13" s="210"/>
    </row>
    <row r="14" spans="1:6" s="206" customFormat="1" ht="15.75">
      <c r="A14" s="156" t="s">
        <v>236</v>
      </c>
      <c r="B14" s="224" t="s">
        <v>261</v>
      </c>
      <c r="C14" s="114" t="s">
        <v>605</v>
      </c>
      <c r="D14" s="113"/>
      <c r="E14" s="209">
        <f>E15+E16+E17</f>
        <v>2636</v>
      </c>
      <c r="F14" s="115">
        <f>F15+F16+F17</f>
        <v>2636</v>
      </c>
    </row>
    <row r="15" spans="1:6" s="206" customFormat="1" ht="63.75">
      <c r="A15" s="156" t="s">
        <v>24</v>
      </c>
      <c r="B15" s="224" t="s">
        <v>261</v>
      </c>
      <c r="C15" s="114" t="s">
        <v>605</v>
      </c>
      <c r="D15" s="113" t="s">
        <v>25</v>
      </c>
      <c r="E15" s="209">
        <v>1988</v>
      </c>
      <c r="F15" s="115">
        <v>1988</v>
      </c>
    </row>
    <row r="16" spans="1:6" s="206" customFormat="1" ht="42.75" customHeight="1">
      <c r="A16" s="156" t="s">
        <v>27</v>
      </c>
      <c r="B16" s="224" t="s">
        <v>261</v>
      </c>
      <c r="C16" s="114" t="s">
        <v>605</v>
      </c>
      <c r="D16" s="113" t="s">
        <v>26</v>
      </c>
      <c r="E16" s="209">
        <v>545</v>
      </c>
      <c r="F16" s="115">
        <v>545</v>
      </c>
    </row>
    <row r="17" spans="1:6" s="206" customFormat="1" ht="15.75">
      <c r="A17" s="156" t="s">
        <v>28</v>
      </c>
      <c r="B17" s="224" t="s">
        <v>261</v>
      </c>
      <c r="C17" s="114" t="s">
        <v>605</v>
      </c>
      <c r="D17" s="113" t="s">
        <v>29</v>
      </c>
      <c r="E17" s="209">
        <v>103</v>
      </c>
      <c r="F17" s="115">
        <v>103</v>
      </c>
    </row>
    <row r="18" spans="1:6" s="206" customFormat="1" ht="51">
      <c r="A18" s="156" t="s">
        <v>408</v>
      </c>
      <c r="B18" s="224" t="s">
        <v>235</v>
      </c>
      <c r="C18" s="114"/>
      <c r="D18" s="113"/>
      <c r="E18" s="209">
        <f>E19+E31+E36+E26</f>
        <v>60043</v>
      </c>
      <c r="F18" s="115">
        <f>F19+F31+F36+F26</f>
        <v>60191</v>
      </c>
    </row>
    <row r="19" spans="1:6" s="206" customFormat="1" ht="38.25">
      <c r="A19" s="158" t="s">
        <v>604</v>
      </c>
      <c r="B19" s="224" t="s">
        <v>235</v>
      </c>
      <c r="C19" s="126" t="s">
        <v>100</v>
      </c>
      <c r="D19" s="113"/>
      <c r="E19" s="209">
        <f>E20+E24</f>
        <v>38787</v>
      </c>
      <c r="F19" s="115">
        <f>F20+F24</f>
        <v>38867</v>
      </c>
    </row>
    <row r="20" spans="1:6" s="206" customFormat="1" ht="25.5" customHeight="1">
      <c r="A20" s="156" t="s">
        <v>236</v>
      </c>
      <c r="B20" s="224" t="s">
        <v>235</v>
      </c>
      <c r="C20" s="114" t="s">
        <v>605</v>
      </c>
      <c r="D20" s="113"/>
      <c r="E20" s="209">
        <f>E21+E22+E23</f>
        <v>37108</v>
      </c>
      <c r="F20" s="115">
        <f>F21+F22+F23</f>
        <v>37188</v>
      </c>
    </row>
    <row r="21" spans="1:6" ht="83.25" customHeight="1">
      <c r="A21" s="156" t="s">
        <v>24</v>
      </c>
      <c r="B21" s="224" t="s">
        <v>235</v>
      </c>
      <c r="C21" s="114" t="s">
        <v>605</v>
      </c>
      <c r="D21" s="113" t="s">
        <v>25</v>
      </c>
      <c r="E21" s="209">
        <v>25634</v>
      </c>
      <c r="F21" s="115">
        <v>25634</v>
      </c>
    </row>
    <row r="22" spans="1:6" ht="25.5">
      <c r="A22" s="156" t="s">
        <v>27</v>
      </c>
      <c r="B22" s="224" t="s">
        <v>235</v>
      </c>
      <c r="C22" s="114" t="s">
        <v>605</v>
      </c>
      <c r="D22" s="113" t="s">
        <v>26</v>
      </c>
      <c r="E22" s="209">
        <v>11238</v>
      </c>
      <c r="F22" s="115">
        <v>11318</v>
      </c>
    </row>
    <row r="23" spans="1:6" ht="15.75">
      <c r="A23" s="156" t="s">
        <v>28</v>
      </c>
      <c r="B23" s="224" t="s">
        <v>235</v>
      </c>
      <c r="C23" s="114" t="s">
        <v>605</v>
      </c>
      <c r="D23" s="113" t="s">
        <v>29</v>
      </c>
      <c r="E23" s="209">
        <v>236</v>
      </c>
      <c r="F23" s="115">
        <v>236</v>
      </c>
    </row>
    <row r="24" spans="1:6" ht="38.25">
      <c r="A24" s="156" t="s">
        <v>262</v>
      </c>
      <c r="B24" s="224" t="s">
        <v>235</v>
      </c>
      <c r="C24" s="114" t="s">
        <v>606</v>
      </c>
      <c r="D24" s="113"/>
      <c r="E24" s="209">
        <f>E25</f>
        <v>1679</v>
      </c>
      <c r="F24" s="115">
        <f>F25</f>
        <v>1679</v>
      </c>
    </row>
    <row r="25" spans="1:6" ht="63.75">
      <c r="A25" s="156" t="s">
        <v>24</v>
      </c>
      <c r="B25" s="224" t="s">
        <v>235</v>
      </c>
      <c r="C25" s="114" t="s">
        <v>606</v>
      </c>
      <c r="D25" s="113" t="s">
        <v>25</v>
      </c>
      <c r="E25" s="209">
        <v>1679</v>
      </c>
      <c r="F25" s="115">
        <v>1679</v>
      </c>
    </row>
    <row r="26" spans="1:6" ht="38.25">
      <c r="A26" s="158" t="s">
        <v>584</v>
      </c>
      <c r="B26" s="338" t="s">
        <v>235</v>
      </c>
      <c r="C26" s="171" t="s">
        <v>89</v>
      </c>
      <c r="D26" s="166"/>
      <c r="E26" s="209">
        <f>E27</f>
        <v>3886</v>
      </c>
      <c r="F26" s="115">
        <f>F27</f>
        <v>3934</v>
      </c>
    </row>
    <row r="27" spans="1:6" ht="15.75">
      <c r="A27" s="156" t="s">
        <v>236</v>
      </c>
      <c r="B27" s="338" t="s">
        <v>235</v>
      </c>
      <c r="C27" s="171" t="s">
        <v>581</v>
      </c>
      <c r="D27" s="166"/>
      <c r="E27" s="209">
        <f>E28+E29+E30</f>
        <v>3886</v>
      </c>
      <c r="F27" s="115">
        <f>F28+F29+F30</f>
        <v>3934</v>
      </c>
    </row>
    <row r="28" spans="1:6" ht="78.75" customHeight="1">
      <c r="A28" s="156" t="s">
        <v>24</v>
      </c>
      <c r="B28" s="338" t="s">
        <v>235</v>
      </c>
      <c r="C28" s="171" t="s">
        <v>581</v>
      </c>
      <c r="D28" s="166" t="s">
        <v>25</v>
      </c>
      <c r="E28" s="169">
        <v>2760</v>
      </c>
      <c r="F28" s="180">
        <v>2760</v>
      </c>
    </row>
    <row r="29" spans="1:6" ht="25.5">
      <c r="A29" s="156" t="s">
        <v>27</v>
      </c>
      <c r="B29" s="338" t="s">
        <v>235</v>
      </c>
      <c r="C29" s="171" t="s">
        <v>581</v>
      </c>
      <c r="D29" s="166" t="s">
        <v>26</v>
      </c>
      <c r="E29" s="169">
        <v>988</v>
      </c>
      <c r="F29" s="180">
        <v>1036</v>
      </c>
    </row>
    <row r="30" spans="1:6" ht="15.75">
      <c r="A30" s="156" t="s">
        <v>28</v>
      </c>
      <c r="B30" s="338" t="s">
        <v>235</v>
      </c>
      <c r="C30" s="171" t="s">
        <v>581</v>
      </c>
      <c r="D30" s="166" t="s">
        <v>29</v>
      </c>
      <c r="E30" s="169">
        <v>138</v>
      </c>
      <c r="F30" s="180">
        <v>138</v>
      </c>
    </row>
    <row r="31" spans="1:6" ht="51">
      <c r="A31" s="156" t="s">
        <v>585</v>
      </c>
      <c r="B31" s="224" t="s">
        <v>235</v>
      </c>
      <c r="C31" s="114" t="s">
        <v>58</v>
      </c>
      <c r="D31" s="113"/>
      <c r="E31" s="209">
        <f>E32</f>
        <v>9952</v>
      </c>
      <c r="F31" s="115">
        <f>F32</f>
        <v>9952</v>
      </c>
    </row>
    <row r="32" spans="1:6" ht="15.75">
      <c r="A32" s="156" t="s">
        <v>236</v>
      </c>
      <c r="B32" s="224" t="s">
        <v>235</v>
      </c>
      <c r="C32" s="114" t="s">
        <v>30</v>
      </c>
      <c r="D32" s="113"/>
      <c r="E32" s="209">
        <f>E33+E34+E35</f>
        <v>9952</v>
      </c>
      <c r="F32" s="115">
        <f>F33+F34+F35</f>
        <v>9952</v>
      </c>
    </row>
    <row r="33" spans="1:6" ht="63.75">
      <c r="A33" s="156" t="s">
        <v>24</v>
      </c>
      <c r="B33" s="224" t="s">
        <v>235</v>
      </c>
      <c r="C33" s="114" t="s">
        <v>30</v>
      </c>
      <c r="D33" s="113" t="s">
        <v>25</v>
      </c>
      <c r="E33" s="115">
        <v>8724</v>
      </c>
      <c r="F33" s="115">
        <v>8724</v>
      </c>
    </row>
    <row r="34" spans="1:6" ht="40.5" customHeight="1">
      <c r="A34" s="156" t="s">
        <v>27</v>
      </c>
      <c r="B34" s="224" t="s">
        <v>235</v>
      </c>
      <c r="C34" s="114" t="s">
        <v>30</v>
      </c>
      <c r="D34" s="113" t="s">
        <v>26</v>
      </c>
      <c r="E34" s="209">
        <v>1208</v>
      </c>
      <c r="F34" s="115">
        <v>1208</v>
      </c>
    </row>
    <row r="35" spans="1:6" ht="15.75">
      <c r="A35" s="156" t="s">
        <v>28</v>
      </c>
      <c r="B35" s="224" t="s">
        <v>235</v>
      </c>
      <c r="C35" s="114" t="s">
        <v>30</v>
      </c>
      <c r="D35" s="113" t="s">
        <v>29</v>
      </c>
      <c r="E35" s="209">
        <v>20</v>
      </c>
      <c r="F35" s="115">
        <v>20</v>
      </c>
    </row>
    <row r="36" spans="1:6" ht="63.75">
      <c r="A36" s="158" t="s">
        <v>591</v>
      </c>
      <c r="B36" s="338" t="s">
        <v>235</v>
      </c>
      <c r="C36" s="171" t="s">
        <v>103</v>
      </c>
      <c r="D36" s="166"/>
      <c r="E36" s="115">
        <f>E37</f>
        <v>7418</v>
      </c>
      <c r="F36" s="115">
        <f>F37</f>
        <v>7438</v>
      </c>
    </row>
    <row r="37" spans="1:6" ht="15.75">
      <c r="A37" s="156" t="s">
        <v>236</v>
      </c>
      <c r="B37" s="338" t="s">
        <v>235</v>
      </c>
      <c r="C37" s="171" t="s">
        <v>582</v>
      </c>
      <c r="D37" s="166"/>
      <c r="E37" s="115">
        <f>E38+E39+E40</f>
        <v>7418</v>
      </c>
      <c r="F37" s="115">
        <f>F38+F39+F40</f>
        <v>7438</v>
      </c>
    </row>
    <row r="38" spans="1:6" ht="63.75">
      <c r="A38" s="156" t="s">
        <v>24</v>
      </c>
      <c r="B38" s="338" t="s">
        <v>235</v>
      </c>
      <c r="C38" s="171" t="s">
        <v>582</v>
      </c>
      <c r="D38" s="166" t="s">
        <v>25</v>
      </c>
      <c r="E38" s="209">
        <v>5419</v>
      </c>
      <c r="F38" s="115">
        <v>5419</v>
      </c>
    </row>
    <row r="39" spans="1:6" ht="25.5">
      <c r="A39" s="156" t="s">
        <v>27</v>
      </c>
      <c r="B39" s="338" t="s">
        <v>235</v>
      </c>
      <c r="C39" s="171" t="s">
        <v>582</v>
      </c>
      <c r="D39" s="166" t="s">
        <v>26</v>
      </c>
      <c r="E39" s="209">
        <v>1910</v>
      </c>
      <c r="F39" s="115">
        <v>1930</v>
      </c>
    </row>
    <row r="40" spans="1:6" ht="15.75">
      <c r="A40" s="156" t="s">
        <v>28</v>
      </c>
      <c r="B40" s="338" t="s">
        <v>235</v>
      </c>
      <c r="C40" s="171" t="s">
        <v>582</v>
      </c>
      <c r="D40" s="166" t="s">
        <v>29</v>
      </c>
      <c r="E40" s="209">
        <v>89</v>
      </c>
      <c r="F40" s="115">
        <v>89</v>
      </c>
    </row>
    <row r="41" spans="1:6" ht="15.75">
      <c r="A41" s="156" t="s">
        <v>190</v>
      </c>
      <c r="B41" s="224" t="s">
        <v>496</v>
      </c>
      <c r="C41" s="114"/>
      <c r="D41" s="113"/>
      <c r="E41" s="209">
        <f aca="true" t="shared" si="0" ref="E41:F44">E42</f>
        <v>500</v>
      </c>
      <c r="F41" s="115">
        <f t="shared" si="0"/>
        <v>500</v>
      </c>
    </row>
    <row r="42" spans="1:6" ht="57.75" customHeight="1">
      <c r="A42" s="158" t="s">
        <v>594</v>
      </c>
      <c r="B42" s="224" t="s">
        <v>496</v>
      </c>
      <c r="C42" s="114" t="s">
        <v>59</v>
      </c>
      <c r="D42" s="113"/>
      <c r="E42" s="209">
        <f>E44</f>
        <v>500</v>
      </c>
      <c r="F42" s="115">
        <f>F44</f>
        <v>500</v>
      </c>
    </row>
    <row r="43" spans="1:6" ht="38.25">
      <c r="A43" s="158" t="s">
        <v>595</v>
      </c>
      <c r="B43" s="224" t="s">
        <v>496</v>
      </c>
      <c r="C43" s="114" t="s">
        <v>596</v>
      </c>
      <c r="D43" s="113"/>
      <c r="E43" s="209">
        <f>E42</f>
        <v>500</v>
      </c>
      <c r="F43" s="115">
        <f>F42</f>
        <v>500</v>
      </c>
    </row>
    <row r="44" spans="1:6" ht="15.75">
      <c r="A44" s="156" t="s">
        <v>515</v>
      </c>
      <c r="B44" s="224" t="s">
        <v>496</v>
      </c>
      <c r="C44" s="114" t="s">
        <v>598</v>
      </c>
      <c r="D44" s="113"/>
      <c r="E44" s="209">
        <f t="shared" si="0"/>
        <v>500</v>
      </c>
      <c r="F44" s="115">
        <f t="shared" si="0"/>
        <v>500</v>
      </c>
    </row>
    <row r="45" spans="1:6" ht="15.75">
      <c r="A45" s="156" t="s">
        <v>28</v>
      </c>
      <c r="B45" s="224" t="s">
        <v>496</v>
      </c>
      <c r="C45" s="114" t="s">
        <v>598</v>
      </c>
      <c r="D45" s="113" t="s">
        <v>29</v>
      </c>
      <c r="E45" s="209">
        <v>500</v>
      </c>
      <c r="F45" s="115">
        <v>500</v>
      </c>
    </row>
    <row r="46" spans="1:6" ht="15.75">
      <c r="A46" s="156" t="s">
        <v>564</v>
      </c>
      <c r="B46" s="224" t="s">
        <v>497</v>
      </c>
      <c r="C46" s="114"/>
      <c r="D46" s="113"/>
      <c r="E46" s="209">
        <f>E47+E51</f>
        <v>5860.5</v>
      </c>
      <c r="F46" s="115">
        <f>F47+F51</f>
        <v>4760.5</v>
      </c>
    </row>
    <row r="47" spans="1:6" ht="51">
      <c r="A47" s="156" t="s">
        <v>589</v>
      </c>
      <c r="B47" s="224" t="s">
        <v>497</v>
      </c>
      <c r="C47" s="114" t="s">
        <v>60</v>
      </c>
      <c r="D47" s="113"/>
      <c r="E47" s="209">
        <f>E48</f>
        <v>3770.2</v>
      </c>
      <c r="F47" s="115">
        <f>F48</f>
        <v>3770.2</v>
      </c>
    </row>
    <row r="48" spans="1:6" ht="25.5">
      <c r="A48" s="156" t="s">
        <v>33</v>
      </c>
      <c r="B48" s="224" t="s">
        <v>497</v>
      </c>
      <c r="C48" s="114" t="s">
        <v>34</v>
      </c>
      <c r="D48" s="113"/>
      <c r="E48" s="209">
        <f>E49+E50</f>
        <v>3770.2</v>
      </c>
      <c r="F48" s="115">
        <f>F49+F50</f>
        <v>3770.2</v>
      </c>
    </row>
    <row r="49" spans="1:6" ht="63.75">
      <c r="A49" s="156" t="s">
        <v>24</v>
      </c>
      <c r="B49" s="224" t="s">
        <v>497</v>
      </c>
      <c r="C49" s="114" t="s">
        <v>34</v>
      </c>
      <c r="D49" s="113" t="s">
        <v>25</v>
      </c>
      <c r="E49" s="209">
        <v>2636</v>
      </c>
      <c r="F49" s="115">
        <v>2636</v>
      </c>
    </row>
    <row r="50" spans="1:6" ht="25.5">
      <c r="A50" s="156" t="s">
        <v>27</v>
      </c>
      <c r="B50" s="224" t="s">
        <v>497</v>
      </c>
      <c r="C50" s="114" t="s">
        <v>34</v>
      </c>
      <c r="D50" s="113" t="s">
        <v>26</v>
      </c>
      <c r="E50" s="209">
        <v>1134.2</v>
      </c>
      <c r="F50" s="115">
        <v>1134.2</v>
      </c>
    </row>
    <row r="51" spans="1:6" ht="49.5" customHeight="1">
      <c r="A51" s="158" t="s">
        <v>604</v>
      </c>
      <c r="B51" s="224" t="s">
        <v>497</v>
      </c>
      <c r="C51" s="114" t="s">
        <v>100</v>
      </c>
      <c r="D51" s="113"/>
      <c r="E51" s="209">
        <f>E52+E54+E59+E61</f>
        <v>2090.3</v>
      </c>
      <c r="F51" s="115">
        <f>F52+F54+F59+F61</f>
        <v>990.3</v>
      </c>
    </row>
    <row r="52" spans="1:6" ht="34.5" customHeight="1">
      <c r="A52" s="156" t="s">
        <v>35</v>
      </c>
      <c r="B52" s="224" t="s">
        <v>497</v>
      </c>
      <c r="C52" s="114" t="s">
        <v>608</v>
      </c>
      <c r="D52" s="113"/>
      <c r="E52" s="209">
        <f>E53</f>
        <v>760.9</v>
      </c>
      <c r="F52" s="115">
        <f>F53</f>
        <v>760.9</v>
      </c>
    </row>
    <row r="53" spans="1:6" ht="86.25" customHeight="1">
      <c r="A53" s="156" t="s">
        <v>24</v>
      </c>
      <c r="B53" s="224" t="s">
        <v>497</v>
      </c>
      <c r="C53" s="114" t="s">
        <v>608</v>
      </c>
      <c r="D53" s="113" t="s">
        <v>25</v>
      </c>
      <c r="E53" s="209">
        <v>760.9</v>
      </c>
      <c r="F53" s="115">
        <v>760.9</v>
      </c>
    </row>
    <row r="54" spans="1:6" ht="25.5">
      <c r="A54" s="156" t="s">
        <v>36</v>
      </c>
      <c r="B54" s="224" t="s">
        <v>497</v>
      </c>
      <c r="C54" s="114" t="s">
        <v>609</v>
      </c>
      <c r="D54" s="113"/>
      <c r="E54" s="209">
        <f>E55+E56</f>
        <v>229.4</v>
      </c>
      <c r="F54" s="115">
        <f>F55+F56</f>
        <v>229.4</v>
      </c>
    </row>
    <row r="55" spans="1:6" ht="63.75">
      <c r="A55" s="156" t="s">
        <v>24</v>
      </c>
      <c r="B55" s="224" t="s">
        <v>497</v>
      </c>
      <c r="C55" s="114" t="s">
        <v>609</v>
      </c>
      <c r="D55" s="113" t="s">
        <v>25</v>
      </c>
      <c r="E55" s="209">
        <v>122</v>
      </c>
      <c r="F55" s="115">
        <v>122</v>
      </c>
    </row>
    <row r="56" spans="1:6" ht="25.5">
      <c r="A56" s="156" t="s">
        <v>27</v>
      </c>
      <c r="B56" s="224" t="s">
        <v>497</v>
      </c>
      <c r="C56" s="114" t="s">
        <v>609</v>
      </c>
      <c r="D56" s="113" t="s">
        <v>26</v>
      </c>
      <c r="E56" s="209">
        <v>107.4</v>
      </c>
      <c r="F56" s="115">
        <v>107.4</v>
      </c>
    </row>
    <row r="57" spans="1:6" ht="51">
      <c r="A57" s="158" t="s">
        <v>625</v>
      </c>
      <c r="B57" s="224" t="s">
        <v>497</v>
      </c>
      <c r="C57" s="114" t="s">
        <v>622</v>
      </c>
      <c r="D57" s="113"/>
      <c r="E57" s="209">
        <f>E58</f>
        <v>1100</v>
      </c>
      <c r="F57" s="115">
        <f>F58</f>
        <v>0</v>
      </c>
    </row>
    <row r="58" spans="1:6" ht="25.5">
      <c r="A58" s="156" t="s">
        <v>626</v>
      </c>
      <c r="B58" s="224" t="s">
        <v>497</v>
      </c>
      <c r="C58" s="113" t="s">
        <v>627</v>
      </c>
      <c r="D58" s="113"/>
      <c r="E58" s="209">
        <f>E59+E61</f>
        <v>1100</v>
      </c>
      <c r="F58" s="115">
        <f>F59+F61</f>
        <v>0</v>
      </c>
    </row>
    <row r="59" spans="1:6" ht="38.25">
      <c r="A59" s="156" t="s">
        <v>583</v>
      </c>
      <c r="B59" s="224" t="s">
        <v>497</v>
      </c>
      <c r="C59" s="113" t="s">
        <v>628</v>
      </c>
      <c r="D59" s="113"/>
      <c r="E59" s="209">
        <f>E60</f>
        <v>700</v>
      </c>
      <c r="F59" s="115">
        <f>F60</f>
        <v>0</v>
      </c>
    </row>
    <row r="60" spans="1:6" ht="25.5">
      <c r="A60" s="156" t="s">
        <v>27</v>
      </c>
      <c r="B60" s="224" t="s">
        <v>497</v>
      </c>
      <c r="C60" s="113" t="s">
        <v>628</v>
      </c>
      <c r="D60" s="113" t="s">
        <v>26</v>
      </c>
      <c r="E60" s="209">
        <v>700</v>
      </c>
      <c r="F60" s="115">
        <v>0</v>
      </c>
    </row>
    <row r="61" spans="1:6" ht="15.75">
      <c r="A61" s="156" t="s">
        <v>342</v>
      </c>
      <c r="B61" s="224" t="s">
        <v>497</v>
      </c>
      <c r="C61" s="113" t="s">
        <v>629</v>
      </c>
      <c r="D61" s="113"/>
      <c r="E61" s="115">
        <f>E62</f>
        <v>400</v>
      </c>
      <c r="F61" s="115">
        <f>F62</f>
        <v>0</v>
      </c>
    </row>
    <row r="62" spans="1:6" ht="25.5">
      <c r="A62" s="159" t="s">
        <v>27</v>
      </c>
      <c r="B62" s="224" t="s">
        <v>497</v>
      </c>
      <c r="C62" s="113" t="s">
        <v>629</v>
      </c>
      <c r="D62" s="113" t="s">
        <v>26</v>
      </c>
      <c r="E62" s="209">
        <v>400</v>
      </c>
      <c r="F62" s="133">
        <v>0</v>
      </c>
    </row>
    <row r="63" spans="1:6" ht="15.75">
      <c r="A63" s="102" t="s">
        <v>426</v>
      </c>
      <c r="B63" s="116" t="s">
        <v>427</v>
      </c>
      <c r="C63" s="119"/>
      <c r="D63" s="116"/>
      <c r="E63" s="211">
        <f aca="true" t="shared" si="1" ref="E63:F66">E64</f>
        <v>1450.4</v>
      </c>
      <c r="F63" s="124">
        <f t="shared" si="1"/>
        <v>1450.3</v>
      </c>
    </row>
    <row r="64" spans="1:6" ht="15.75">
      <c r="A64" s="78" t="s">
        <v>429</v>
      </c>
      <c r="B64" s="113" t="s">
        <v>428</v>
      </c>
      <c r="C64" s="114"/>
      <c r="D64" s="113"/>
      <c r="E64" s="209">
        <f t="shared" si="1"/>
        <v>1450.4</v>
      </c>
      <c r="F64" s="115">
        <f t="shared" si="1"/>
        <v>1450.3</v>
      </c>
    </row>
    <row r="65" spans="1:6" ht="38.25">
      <c r="A65" s="81" t="s">
        <v>604</v>
      </c>
      <c r="B65" s="113" t="s">
        <v>428</v>
      </c>
      <c r="C65" s="114" t="s">
        <v>100</v>
      </c>
      <c r="D65" s="113"/>
      <c r="E65" s="209">
        <f t="shared" si="1"/>
        <v>1450.4</v>
      </c>
      <c r="F65" s="115">
        <f t="shared" si="1"/>
        <v>1450.3</v>
      </c>
    </row>
    <row r="66" spans="1:6" ht="38.25">
      <c r="A66" s="78" t="s">
        <v>37</v>
      </c>
      <c r="B66" s="113" t="s">
        <v>428</v>
      </c>
      <c r="C66" s="114" t="s">
        <v>607</v>
      </c>
      <c r="D66" s="113"/>
      <c r="E66" s="209">
        <f t="shared" si="1"/>
        <v>1450.4</v>
      </c>
      <c r="F66" s="115">
        <f t="shared" si="1"/>
        <v>1450.3</v>
      </c>
    </row>
    <row r="67" spans="1:6" ht="15.75">
      <c r="A67" s="80" t="s">
        <v>754</v>
      </c>
      <c r="B67" s="118" t="s">
        <v>428</v>
      </c>
      <c r="C67" s="120" t="s">
        <v>607</v>
      </c>
      <c r="D67" s="118" t="s">
        <v>66</v>
      </c>
      <c r="E67" s="212">
        <v>1450.4</v>
      </c>
      <c r="F67" s="133">
        <v>1450.3</v>
      </c>
    </row>
    <row r="68" spans="1:6" s="213" customFormat="1" ht="25.5">
      <c r="A68" s="157" t="s">
        <v>237</v>
      </c>
      <c r="B68" s="119" t="s">
        <v>238</v>
      </c>
      <c r="C68" s="116"/>
      <c r="D68" s="119"/>
      <c r="E68" s="124">
        <f>E69</f>
        <v>2345</v>
      </c>
      <c r="F68" s="117">
        <f>F69</f>
        <v>2433</v>
      </c>
    </row>
    <row r="69" spans="1:6" ht="38.25">
      <c r="A69" s="156" t="s">
        <v>333</v>
      </c>
      <c r="B69" s="114" t="s">
        <v>413</v>
      </c>
      <c r="C69" s="113"/>
      <c r="D69" s="114"/>
      <c r="E69" s="115">
        <f>E70</f>
        <v>2345</v>
      </c>
      <c r="F69" s="125">
        <f>F70</f>
        <v>2433</v>
      </c>
    </row>
    <row r="70" spans="1:6" s="213" customFormat="1" ht="38.25">
      <c r="A70" s="158" t="s">
        <v>594</v>
      </c>
      <c r="B70" s="114" t="s">
        <v>413</v>
      </c>
      <c r="C70" s="113" t="s">
        <v>59</v>
      </c>
      <c r="D70" s="114"/>
      <c r="E70" s="135">
        <f>E72+E76</f>
        <v>2345</v>
      </c>
      <c r="F70" s="136">
        <f>F72+F76</f>
        <v>2433</v>
      </c>
    </row>
    <row r="71" spans="1:6" s="213" customFormat="1" ht="38.25">
      <c r="A71" s="158" t="s">
        <v>595</v>
      </c>
      <c r="B71" s="114" t="s">
        <v>413</v>
      </c>
      <c r="C71" s="113" t="s">
        <v>596</v>
      </c>
      <c r="D71" s="114"/>
      <c r="E71" s="135">
        <f>E70</f>
        <v>2345</v>
      </c>
      <c r="F71" s="136">
        <f>F70</f>
        <v>2433</v>
      </c>
    </row>
    <row r="72" spans="1:6" ht="15.75">
      <c r="A72" s="156" t="s">
        <v>481</v>
      </c>
      <c r="B72" s="114" t="s">
        <v>413</v>
      </c>
      <c r="C72" s="113" t="s">
        <v>597</v>
      </c>
      <c r="D72" s="114"/>
      <c r="E72" s="135">
        <f>E73+E74+E75</f>
        <v>1873</v>
      </c>
      <c r="F72" s="136">
        <f>F73+F74+F75</f>
        <v>1961</v>
      </c>
    </row>
    <row r="73" spans="1:6" ht="63.75">
      <c r="A73" s="156" t="s">
        <v>24</v>
      </c>
      <c r="B73" s="114" t="s">
        <v>413</v>
      </c>
      <c r="C73" s="113" t="s">
        <v>597</v>
      </c>
      <c r="D73" s="114" t="s">
        <v>25</v>
      </c>
      <c r="E73" s="135">
        <v>1604</v>
      </c>
      <c r="F73" s="136">
        <v>1685</v>
      </c>
    </row>
    <row r="74" spans="1:6" ht="25.5">
      <c r="A74" s="156" t="s">
        <v>27</v>
      </c>
      <c r="B74" s="114" t="s">
        <v>413</v>
      </c>
      <c r="C74" s="113" t="s">
        <v>597</v>
      </c>
      <c r="D74" s="114" t="s">
        <v>26</v>
      </c>
      <c r="E74" s="135">
        <v>260</v>
      </c>
      <c r="F74" s="136">
        <v>267</v>
      </c>
    </row>
    <row r="75" spans="1:6" s="213" customFormat="1" ht="15.75">
      <c r="A75" s="156" t="s">
        <v>28</v>
      </c>
      <c r="B75" s="114" t="s">
        <v>413</v>
      </c>
      <c r="C75" s="113" t="s">
        <v>597</v>
      </c>
      <c r="D75" s="114" t="s">
        <v>29</v>
      </c>
      <c r="E75" s="135">
        <v>9</v>
      </c>
      <c r="F75" s="136">
        <v>9</v>
      </c>
    </row>
    <row r="76" spans="1:6" s="213" customFormat="1" ht="25.5">
      <c r="A76" s="156" t="s">
        <v>633</v>
      </c>
      <c r="B76" s="114" t="s">
        <v>413</v>
      </c>
      <c r="C76" s="113" t="s">
        <v>634</v>
      </c>
      <c r="D76" s="171"/>
      <c r="E76" s="135">
        <f>E77</f>
        <v>472</v>
      </c>
      <c r="F76" s="136">
        <f>F77</f>
        <v>472</v>
      </c>
    </row>
    <row r="77" spans="1:6" s="213" customFormat="1" ht="15.75">
      <c r="A77" s="156" t="s">
        <v>481</v>
      </c>
      <c r="B77" s="114" t="s">
        <v>413</v>
      </c>
      <c r="C77" s="113" t="s">
        <v>635</v>
      </c>
      <c r="D77" s="171"/>
      <c r="E77" s="135">
        <f>E78</f>
        <v>472</v>
      </c>
      <c r="F77" s="136">
        <f>F78</f>
        <v>472</v>
      </c>
    </row>
    <row r="78" spans="1:6" s="213" customFormat="1" ht="25.5">
      <c r="A78" s="159" t="s">
        <v>27</v>
      </c>
      <c r="B78" s="120" t="s">
        <v>413</v>
      </c>
      <c r="C78" s="118" t="s">
        <v>635</v>
      </c>
      <c r="D78" s="173" t="s">
        <v>26</v>
      </c>
      <c r="E78" s="215">
        <v>472</v>
      </c>
      <c r="F78" s="278">
        <v>472</v>
      </c>
    </row>
    <row r="79" spans="1:6" ht="15.75">
      <c r="A79" s="155" t="s">
        <v>239</v>
      </c>
      <c r="B79" s="208" t="s">
        <v>240</v>
      </c>
      <c r="C79" s="207"/>
      <c r="D79" s="216"/>
      <c r="E79" s="211">
        <f>E80+E88+E92+E96</f>
        <v>20751.5</v>
      </c>
      <c r="F79" s="124">
        <f>F80+F88+F92+F96</f>
        <v>22061</v>
      </c>
    </row>
    <row r="80" spans="1:6" ht="15.75">
      <c r="A80" s="81" t="s">
        <v>465</v>
      </c>
      <c r="B80" s="121" t="s">
        <v>464</v>
      </c>
      <c r="C80" s="126"/>
      <c r="D80" s="217"/>
      <c r="E80" s="209">
        <f>E81</f>
        <v>3685.5</v>
      </c>
      <c r="F80" s="115">
        <f>F81</f>
        <v>3223</v>
      </c>
    </row>
    <row r="81" spans="1:6" ht="63.75">
      <c r="A81" s="81" t="s">
        <v>591</v>
      </c>
      <c r="B81" s="121" t="s">
        <v>464</v>
      </c>
      <c r="C81" s="126" t="s">
        <v>103</v>
      </c>
      <c r="D81" s="217"/>
      <c r="E81" s="209">
        <f>E82+E84+E86</f>
        <v>3685.5</v>
      </c>
      <c r="F81" s="115">
        <f>F82+F84+F86</f>
        <v>3223</v>
      </c>
    </row>
    <row r="82" spans="1:6" ht="25.5">
      <c r="A82" s="78" t="s">
        <v>38</v>
      </c>
      <c r="B82" s="113" t="s">
        <v>464</v>
      </c>
      <c r="C82" s="114" t="s">
        <v>39</v>
      </c>
      <c r="D82" s="138"/>
      <c r="E82" s="209">
        <f>E83</f>
        <v>2374</v>
      </c>
      <c r="F82" s="115">
        <f>F83</f>
        <v>2476</v>
      </c>
    </row>
    <row r="83" spans="1:6" ht="25.5">
      <c r="A83" s="78" t="s">
        <v>48</v>
      </c>
      <c r="B83" s="113" t="s">
        <v>464</v>
      </c>
      <c r="C83" s="114" t="s">
        <v>39</v>
      </c>
      <c r="D83" s="138" t="s">
        <v>49</v>
      </c>
      <c r="E83" s="209">
        <v>2374</v>
      </c>
      <c r="F83" s="115">
        <v>2476</v>
      </c>
    </row>
    <row r="84" spans="1:6" ht="51">
      <c r="A84" s="78" t="s">
        <v>102</v>
      </c>
      <c r="B84" s="113" t="s">
        <v>464</v>
      </c>
      <c r="C84" s="114" t="s">
        <v>101</v>
      </c>
      <c r="D84" s="138"/>
      <c r="E84" s="209">
        <f>E85</f>
        <v>711.5</v>
      </c>
      <c r="F84" s="115">
        <f>F85</f>
        <v>747</v>
      </c>
    </row>
    <row r="85" spans="1:6" ht="25.5">
      <c r="A85" s="78" t="s">
        <v>27</v>
      </c>
      <c r="B85" s="113" t="s">
        <v>464</v>
      </c>
      <c r="C85" s="114" t="s">
        <v>101</v>
      </c>
      <c r="D85" s="138" t="s">
        <v>26</v>
      </c>
      <c r="E85" s="209">
        <v>711.5</v>
      </c>
      <c r="F85" s="115">
        <v>747</v>
      </c>
    </row>
    <row r="86" spans="1:6" ht="25.5">
      <c r="A86" s="81" t="s">
        <v>466</v>
      </c>
      <c r="B86" s="121" t="s">
        <v>464</v>
      </c>
      <c r="C86" s="126" t="s">
        <v>636</v>
      </c>
      <c r="D86" s="217"/>
      <c r="E86" s="209">
        <f>E87</f>
        <v>600</v>
      </c>
      <c r="F86" s="115">
        <f>F87</f>
        <v>0</v>
      </c>
    </row>
    <row r="87" spans="1:6" ht="25.5">
      <c r="A87" s="78" t="s">
        <v>27</v>
      </c>
      <c r="B87" s="121" t="s">
        <v>464</v>
      </c>
      <c r="C87" s="126" t="s">
        <v>636</v>
      </c>
      <c r="D87" s="217" t="s">
        <v>26</v>
      </c>
      <c r="E87" s="209">
        <v>600</v>
      </c>
      <c r="F87" s="115">
        <v>0</v>
      </c>
    </row>
    <row r="88" spans="1:6" s="206" customFormat="1" ht="15.75">
      <c r="A88" s="81" t="s">
        <v>137</v>
      </c>
      <c r="B88" s="121" t="s">
        <v>136</v>
      </c>
      <c r="C88" s="218"/>
      <c r="D88" s="218"/>
      <c r="E88" s="214">
        <f aca="true" t="shared" si="2" ref="E88:F90">E89</f>
        <v>266</v>
      </c>
      <c r="F88" s="135">
        <f t="shared" si="2"/>
        <v>266</v>
      </c>
    </row>
    <row r="89" spans="1:6" s="220" customFormat="1" ht="38.25">
      <c r="A89" s="81" t="s">
        <v>601</v>
      </c>
      <c r="B89" s="121" t="s">
        <v>136</v>
      </c>
      <c r="C89" s="219">
        <v>1400000</v>
      </c>
      <c r="D89" s="219"/>
      <c r="E89" s="209">
        <f t="shared" si="2"/>
        <v>266</v>
      </c>
      <c r="F89" s="115">
        <f t="shared" si="2"/>
        <v>266</v>
      </c>
    </row>
    <row r="90" spans="1:6" s="220" customFormat="1" ht="25.5">
      <c r="A90" s="81" t="s">
        <v>138</v>
      </c>
      <c r="B90" s="121" t="s">
        <v>136</v>
      </c>
      <c r="C90" s="337">
        <v>1406302</v>
      </c>
      <c r="D90" s="218"/>
      <c r="E90" s="209">
        <f t="shared" si="2"/>
        <v>266</v>
      </c>
      <c r="F90" s="115">
        <f t="shared" si="2"/>
        <v>266</v>
      </c>
    </row>
    <row r="91" spans="1:6" s="220" customFormat="1" ht="15.75">
      <c r="A91" s="81" t="s">
        <v>28</v>
      </c>
      <c r="B91" s="121" t="s">
        <v>136</v>
      </c>
      <c r="C91" s="337">
        <v>1406302</v>
      </c>
      <c r="D91" s="217" t="s">
        <v>29</v>
      </c>
      <c r="E91" s="336">
        <v>266</v>
      </c>
      <c r="F91" s="115">
        <v>266</v>
      </c>
    </row>
    <row r="92" spans="1:6" s="220" customFormat="1" ht="15.75">
      <c r="A92" s="81" t="s">
        <v>752</v>
      </c>
      <c r="B92" s="121" t="s">
        <v>250</v>
      </c>
      <c r="C92" s="130"/>
      <c r="D92" s="217"/>
      <c r="E92" s="209">
        <f aca="true" t="shared" si="3" ref="E92:F94">E93</f>
        <v>15800</v>
      </c>
      <c r="F92" s="115">
        <f t="shared" si="3"/>
        <v>18572</v>
      </c>
    </row>
    <row r="93" spans="1:6" s="220" customFormat="1" ht="38.25">
      <c r="A93" s="81" t="s">
        <v>601</v>
      </c>
      <c r="B93" s="121" t="s">
        <v>250</v>
      </c>
      <c r="C93" s="130">
        <v>1400000</v>
      </c>
      <c r="D93" s="217"/>
      <c r="E93" s="209">
        <f t="shared" si="3"/>
        <v>15800</v>
      </c>
      <c r="F93" s="115">
        <f t="shared" si="3"/>
        <v>18572</v>
      </c>
    </row>
    <row r="94" spans="1:6" s="220" customFormat="1" ht="15.75">
      <c r="A94" s="81" t="s">
        <v>480</v>
      </c>
      <c r="B94" s="121" t="s">
        <v>250</v>
      </c>
      <c r="C94" s="121" t="s">
        <v>50</v>
      </c>
      <c r="D94" s="217"/>
      <c r="E94" s="209">
        <f t="shared" si="3"/>
        <v>15800</v>
      </c>
      <c r="F94" s="115">
        <f t="shared" si="3"/>
        <v>18572</v>
      </c>
    </row>
    <row r="95" spans="1:6" ht="25.5">
      <c r="A95" s="78" t="s">
        <v>27</v>
      </c>
      <c r="B95" s="121" t="s">
        <v>250</v>
      </c>
      <c r="C95" s="121" t="s">
        <v>50</v>
      </c>
      <c r="D95" s="217" t="s">
        <v>26</v>
      </c>
      <c r="E95" s="209">
        <v>15800</v>
      </c>
      <c r="F95" s="115">
        <v>18572</v>
      </c>
    </row>
    <row r="96" spans="1:6" ht="15.75">
      <c r="A96" s="78" t="s">
        <v>241</v>
      </c>
      <c r="B96" s="113" t="s">
        <v>145</v>
      </c>
      <c r="C96" s="114"/>
      <c r="D96" s="138"/>
      <c r="E96" s="209">
        <f aca="true" t="shared" si="4" ref="E96:F98">E97</f>
        <v>1000</v>
      </c>
      <c r="F96" s="115">
        <f t="shared" si="4"/>
        <v>0</v>
      </c>
    </row>
    <row r="97" spans="1:6" ht="51">
      <c r="A97" s="156" t="s">
        <v>590</v>
      </c>
      <c r="B97" s="113" t="s">
        <v>145</v>
      </c>
      <c r="C97" s="114" t="s">
        <v>560</v>
      </c>
      <c r="D97" s="138"/>
      <c r="E97" s="209">
        <f t="shared" si="4"/>
        <v>1000</v>
      </c>
      <c r="F97" s="115">
        <f t="shared" si="4"/>
        <v>0</v>
      </c>
    </row>
    <row r="98" spans="1:6" ht="51">
      <c r="A98" s="156" t="s">
        <v>51</v>
      </c>
      <c r="B98" s="113" t="s">
        <v>145</v>
      </c>
      <c r="C98" s="171" t="s">
        <v>728</v>
      </c>
      <c r="D98" s="138"/>
      <c r="E98" s="209">
        <f t="shared" si="4"/>
        <v>1000</v>
      </c>
      <c r="F98" s="115">
        <f t="shared" si="4"/>
        <v>0</v>
      </c>
    </row>
    <row r="99" spans="1:6" ht="15.75">
      <c r="A99" s="81" t="s">
        <v>28</v>
      </c>
      <c r="B99" s="118" t="s">
        <v>145</v>
      </c>
      <c r="C99" s="171" t="s">
        <v>728</v>
      </c>
      <c r="D99" s="138" t="s">
        <v>29</v>
      </c>
      <c r="E99" s="212">
        <v>1000</v>
      </c>
      <c r="F99" s="133">
        <v>0</v>
      </c>
    </row>
    <row r="100" spans="1:6" ht="15.75">
      <c r="A100" s="102" t="s">
        <v>485</v>
      </c>
      <c r="B100" s="116" t="s">
        <v>483</v>
      </c>
      <c r="C100" s="116"/>
      <c r="D100" s="119"/>
      <c r="E100" s="124">
        <f>E101+E106</f>
        <v>6660.3</v>
      </c>
      <c r="F100" s="117">
        <f>F101+F106</f>
        <v>6600</v>
      </c>
    </row>
    <row r="101" spans="1:6" ht="15.75">
      <c r="A101" s="81" t="s">
        <v>486</v>
      </c>
      <c r="B101" s="178" t="s">
        <v>484</v>
      </c>
      <c r="C101" s="178"/>
      <c r="D101" s="170"/>
      <c r="E101" s="135">
        <f aca="true" t="shared" si="5" ref="E101:F104">E102</f>
        <v>60.3</v>
      </c>
      <c r="F101" s="136">
        <f t="shared" si="5"/>
        <v>0</v>
      </c>
    </row>
    <row r="102" spans="1:6" ht="51">
      <c r="A102" s="81" t="s">
        <v>625</v>
      </c>
      <c r="B102" s="178" t="s">
        <v>484</v>
      </c>
      <c r="C102" s="113" t="s">
        <v>622</v>
      </c>
      <c r="D102" s="171"/>
      <c r="E102" s="115">
        <f>E104</f>
        <v>60.3</v>
      </c>
      <c r="F102" s="125">
        <f>F104</f>
        <v>0</v>
      </c>
    </row>
    <row r="103" spans="1:6" ht="15.75">
      <c r="A103" s="81" t="s">
        <v>624</v>
      </c>
      <c r="B103" s="178" t="s">
        <v>484</v>
      </c>
      <c r="C103" s="121" t="s">
        <v>623</v>
      </c>
      <c r="D103" s="171"/>
      <c r="E103" s="115">
        <f>E102</f>
        <v>60.3</v>
      </c>
      <c r="F103" s="125">
        <f>F102</f>
        <v>0</v>
      </c>
    </row>
    <row r="104" spans="1:6" ht="38.25">
      <c r="A104" s="78" t="s">
        <v>276</v>
      </c>
      <c r="B104" s="178" t="s">
        <v>484</v>
      </c>
      <c r="C104" s="113" t="s">
        <v>730</v>
      </c>
      <c r="D104" s="171"/>
      <c r="E104" s="115">
        <f t="shared" si="5"/>
        <v>60.3</v>
      </c>
      <c r="F104" s="125">
        <f t="shared" si="5"/>
        <v>0</v>
      </c>
    </row>
    <row r="105" spans="1:6" ht="38.25">
      <c r="A105" s="78" t="s">
        <v>99</v>
      </c>
      <c r="B105" s="178" t="s">
        <v>484</v>
      </c>
      <c r="C105" s="113" t="s">
        <v>730</v>
      </c>
      <c r="D105" s="171" t="s">
        <v>98</v>
      </c>
      <c r="E105" s="115">
        <v>60.3</v>
      </c>
      <c r="F105" s="125">
        <v>0</v>
      </c>
    </row>
    <row r="106" spans="1:6" ht="15.75">
      <c r="A106" s="78" t="s">
        <v>562</v>
      </c>
      <c r="B106" s="113" t="s">
        <v>561</v>
      </c>
      <c r="C106" s="113"/>
      <c r="D106" s="114"/>
      <c r="E106" s="115">
        <f>E108</f>
        <v>6600</v>
      </c>
      <c r="F106" s="125">
        <f>F108</f>
        <v>6600</v>
      </c>
    </row>
    <row r="107" spans="1:6" ht="51">
      <c r="A107" s="81" t="s">
        <v>599</v>
      </c>
      <c r="B107" s="113" t="s">
        <v>561</v>
      </c>
      <c r="C107" s="113" t="s">
        <v>97</v>
      </c>
      <c r="D107" s="114"/>
      <c r="E107" s="115">
        <f aca="true" t="shared" si="6" ref="E107:F109">E108</f>
        <v>6600</v>
      </c>
      <c r="F107" s="125">
        <f t="shared" si="6"/>
        <v>6600</v>
      </c>
    </row>
    <row r="108" spans="1:6" ht="25.5">
      <c r="A108" s="81" t="s">
        <v>600</v>
      </c>
      <c r="B108" s="113" t="s">
        <v>561</v>
      </c>
      <c r="C108" s="121" t="s">
        <v>617</v>
      </c>
      <c r="D108" s="114"/>
      <c r="E108" s="115">
        <f t="shared" si="6"/>
        <v>6600</v>
      </c>
      <c r="F108" s="125">
        <f t="shared" si="6"/>
        <v>6600</v>
      </c>
    </row>
    <row r="109" spans="1:7" ht="15.75">
      <c r="A109" s="78" t="s">
        <v>96</v>
      </c>
      <c r="B109" s="113" t="s">
        <v>561</v>
      </c>
      <c r="C109" s="113" t="s">
        <v>618</v>
      </c>
      <c r="D109" s="114"/>
      <c r="E109" s="115">
        <f t="shared" si="6"/>
        <v>6600</v>
      </c>
      <c r="F109" s="125">
        <f t="shared" si="6"/>
        <v>6600</v>
      </c>
      <c r="G109" s="222"/>
    </row>
    <row r="110" spans="1:7" ht="15.75">
      <c r="A110" s="80" t="s">
        <v>754</v>
      </c>
      <c r="B110" s="118" t="s">
        <v>561</v>
      </c>
      <c r="C110" s="118" t="s">
        <v>618</v>
      </c>
      <c r="D110" s="120" t="s">
        <v>66</v>
      </c>
      <c r="E110" s="133">
        <v>6600</v>
      </c>
      <c r="F110" s="134">
        <v>6600</v>
      </c>
      <c r="G110" s="222"/>
    </row>
    <row r="111" spans="1:6" ht="15.75">
      <c r="A111" s="344" t="s">
        <v>242</v>
      </c>
      <c r="B111" s="223" t="s">
        <v>181</v>
      </c>
      <c r="C111" s="208"/>
      <c r="D111" s="207"/>
      <c r="E111" s="350">
        <f>E112+E123+E139+E144+E158</f>
        <v>830984.1000000001</v>
      </c>
      <c r="F111" s="124">
        <f>F112+F123+F139+F144+F158</f>
        <v>848992.1000000001</v>
      </c>
    </row>
    <row r="112" spans="1:6" ht="15.75">
      <c r="A112" s="156" t="s">
        <v>186</v>
      </c>
      <c r="B112" s="224" t="s">
        <v>182</v>
      </c>
      <c r="C112" s="113"/>
      <c r="D112" s="114"/>
      <c r="E112" s="209">
        <f>E113</f>
        <v>232382.90000000002</v>
      </c>
      <c r="F112" s="115">
        <f>F113</f>
        <v>238199.1</v>
      </c>
    </row>
    <row r="113" spans="1:6" ht="38.25">
      <c r="A113" s="158" t="s">
        <v>584</v>
      </c>
      <c r="B113" s="224" t="s">
        <v>182</v>
      </c>
      <c r="C113" s="113" t="s">
        <v>89</v>
      </c>
      <c r="D113" s="114"/>
      <c r="E113" s="115">
        <f>E114+E117+E119+E121</f>
        <v>232382.90000000002</v>
      </c>
      <c r="F113" s="115">
        <f>F114+F117+F119+F121</f>
        <v>238199.1</v>
      </c>
    </row>
    <row r="114" spans="1:6" ht="15.75">
      <c r="A114" s="156" t="s">
        <v>195</v>
      </c>
      <c r="B114" s="224" t="s">
        <v>182</v>
      </c>
      <c r="C114" s="113" t="s">
        <v>52</v>
      </c>
      <c r="D114" s="114"/>
      <c r="E114" s="209">
        <f>E115+E116</f>
        <v>113963</v>
      </c>
      <c r="F114" s="115">
        <f>F115+F116</f>
        <v>119377</v>
      </c>
    </row>
    <row r="115" spans="1:6" ht="15.75">
      <c r="A115" s="156" t="s">
        <v>71</v>
      </c>
      <c r="B115" s="224" t="s">
        <v>182</v>
      </c>
      <c r="C115" s="113" t="s">
        <v>52</v>
      </c>
      <c r="D115" s="224" t="s">
        <v>70</v>
      </c>
      <c r="E115" s="209">
        <v>626</v>
      </c>
      <c r="F115" s="115">
        <v>628</v>
      </c>
    </row>
    <row r="116" spans="1:6" ht="25.5">
      <c r="A116" s="156" t="s">
        <v>48</v>
      </c>
      <c r="B116" s="224" t="s">
        <v>182</v>
      </c>
      <c r="C116" s="113" t="s">
        <v>52</v>
      </c>
      <c r="D116" s="114" t="s">
        <v>49</v>
      </c>
      <c r="E116" s="115">
        <v>113337</v>
      </c>
      <c r="F116" s="115">
        <v>118749</v>
      </c>
    </row>
    <row r="117" spans="1:11" ht="63.75">
      <c r="A117" s="156" t="s">
        <v>54</v>
      </c>
      <c r="B117" s="224" t="s">
        <v>182</v>
      </c>
      <c r="C117" s="113" t="s">
        <v>53</v>
      </c>
      <c r="D117" s="114"/>
      <c r="E117" s="209">
        <f>E118</f>
        <v>4303.2</v>
      </c>
      <c r="F117" s="115">
        <f>F118</f>
        <v>4303.2</v>
      </c>
      <c r="H117" s="435"/>
      <c r="I117" s="435"/>
      <c r="J117" s="435"/>
      <c r="K117" s="435"/>
    </row>
    <row r="118" spans="1:11" ht="25.5">
      <c r="A118" s="156" t="s">
        <v>48</v>
      </c>
      <c r="B118" s="224" t="s">
        <v>182</v>
      </c>
      <c r="C118" s="113" t="s">
        <v>53</v>
      </c>
      <c r="D118" s="114" t="s">
        <v>49</v>
      </c>
      <c r="E118" s="209">
        <v>4303.2</v>
      </c>
      <c r="F118" s="115">
        <v>4303.2</v>
      </c>
      <c r="H118" s="14"/>
      <c r="I118" s="14"/>
      <c r="J118" s="14"/>
      <c r="K118" s="14"/>
    </row>
    <row r="119" spans="1:11" ht="204">
      <c r="A119" s="156" t="s">
        <v>269</v>
      </c>
      <c r="B119" s="224" t="s">
        <v>182</v>
      </c>
      <c r="C119" s="113" t="s">
        <v>268</v>
      </c>
      <c r="D119" s="114"/>
      <c r="E119" s="209">
        <f>E120</f>
        <v>112587.5</v>
      </c>
      <c r="F119" s="115">
        <f>F120</f>
        <v>112989.7</v>
      </c>
      <c r="H119" s="14"/>
      <c r="I119" s="14"/>
      <c r="J119" s="14"/>
      <c r="K119" s="14"/>
    </row>
    <row r="120" spans="1:11" ht="25.5">
      <c r="A120" s="156" t="s">
        <v>48</v>
      </c>
      <c r="B120" s="224" t="s">
        <v>182</v>
      </c>
      <c r="C120" s="113" t="s">
        <v>268</v>
      </c>
      <c r="D120" s="114" t="s">
        <v>49</v>
      </c>
      <c r="E120" s="209">
        <v>112587.5</v>
      </c>
      <c r="F120" s="115">
        <v>112989.7</v>
      </c>
      <c r="H120" s="14"/>
      <c r="I120" s="14"/>
      <c r="J120" s="14"/>
      <c r="K120" s="14"/>
    </row>
    <row r="121" spans="1:11" ht="216.75">
      <c r="A121" s="156" t="s">
        <v>270</v>
      </c>
      <c r="B121" s="224" t="s">
        <v>182</v>
      </c>
      <c r="C121" s="113" t="s">
        <v>267</v>
      </c>
      <c r="D121" s="114"/>
      <c r="E121" s="209">
        <f>E122</f>
        <v>1529.2</v>
      </c>
      <c r="F121" s="115">
        <f>F122</f>
        <v>1529.2</v>
      </c>
      <c r="H121" s="14"/>
      <c r="I121" s="14"/>
      <c r="J121" s="14"/>
      <c r="K121" s="14"/>
    </row>
    <row r="122" spans="1:11" ht="25.5">
      <c r="A122" s="156" t="s">
        <v>48</v>
      </c>
      <c r="B122" s="224" t="s">
        <v>182</v>
      </c>
      <c r="C122" s="113" t="s">
        <v>267</v>
      </c>
      <c r="D122" s="114" t="s">
        <v>49</v>
      </c>
      <c r="E122" s="209">
        <v>1529.2</v>
      </c>
      <c r="F122" s="115">
        <v>1529.2</v>
      </c>
      <c r="H122" s="14"/>
      <c r="I122" s="14"/>
      <c r="J122" s="14"/>
      <c r="K122" s="14"/>
    </row>
    <row r="123" spans="1:6" ht="15.75">
      <c r="A123" s="156" t="s">
        <v>187</v>
      </c>
      <c r="B123" s="224" t="s">
        <v>243</v>
      </c>
      <c r="C123" s="113"/>
      <c r="D123" s="114"/>
      <c r="E123" s="209">
        <f>E124+E133+E136</f>
        <v>541637.9</v>
      </c>
      <c r="F123" s="115">
        <f>F124+F133+F136</f>
        <v>562953.7000000001</v>
      </c>
    </row>
    <row r="124" spans="1:6" ht="38.25">
      <c r="A124" s="158" t="s">
        <v>584</v>
      </c>
      <c r="B124" s="224" t="s">
        <v>243</v>
      </c>
      <c r="C124" s="113" t="s">
        <v>89</v>
      </c>
      <c r="D124" s="114"/>
      <c r="E124" s="209">
        <f>E125+E127+E129+E131</f>
        <v>519203.9</v>
      </c>
      <c r="F124" s="115">
        <f>F125+F127+F129+F131</f>
        <v>539478.7000000001</v>
      </c>
    </row>
    <row r="125" spans="1:6" ht="25.5">
      <c r="A125" s="156" t="s">
        <v>56</v>
      </c>
      <c r="B125" s="224" t="s">
        <v>243</v>
      </c>
      <c r="C125" s="113" t="s">
        <v>55</v>
      </c>
      <c r="D125" s="114"/>
      <c r="E125" s="209">
        <f>E126</f>
        <v>154448</v>
      </c>
      <c r="F125" s="115">
        <f>F126</f>
        <v>159784</v>
      </c>
    </row>
    <row r="126" spans="1:6" ht="25.5">
      <c r="A126" s="156" t="s">
        <v>48</v>
      </c>
      <c r="B126" s="224" t="s">
        <v>243</v>
      </c>
      <c r="C126" s="113" t="s">
        <v>55</v>
      </c>
      <c r="D126" s="114" t="s">
        <v>49</v>
      </c>
      <c r="E126" s="115">
        <v>154448</v>
      </c>
      <c r="F126" s="115">
        <v>159784</v>
      </c>
    </row>
    <row r="127" spans="1:6" ht="15.75">
      <c r="A127" s="156" t="s">
        <v>193</v>
      </c>
      <c r="B127" s="224" t="s">
        <v>243</v>
      </c>
      <c r="C127" s="113" t="s">
        <v>57</v>
      </c>
      <c r="D127" s="114"/>
      <c r="E127" s="209">
        <f>E128</f>
        <v>39755</v>
      </c>
      <c r="F127" s="115">
        <f>F128</f>
        <v>41871</v>
      </c>
    </row>
    <row r="128" spans="1:6" ht="25.5">
      <c r="A128" s="156" t="s">
        <v>48</v>
      </c>
      <c r="B128" s="224" t="s">
        <v>243</v>
      </c>
      <c r="C128" s="113" t="s">
        <v>57</v>
      </c>
      <c r="D128" s="114" t="s">
        <v>49</v>
      </c>
      <c r="E128" s="209">
        <v>39755</v>
      </c>
      <c r="F128" s="115">
        <v>41871</v>
      </c>
    </row>
    <row r="129" spans="1:6" ht="178.5">
      <c r="A129" s="156" t="s">
        <v>273</v>
      </c>
      <c r="B129" s="224" t="s">
        <v>243</v>
      </c>
      <c r="C129" s="113" t="s">
        <v>271</v>
      </c>
      <c r="D129" s="114"/>
      <c r="E129" s="209">
        <f>E130</f>
        <v>319633.5</v>
      </c>
      <c r="F129" s="115">
        <f>F130</f>
        <v>332456.3</v>
      </c>
    </row>
    <row r="130" spans="1:6" ht="25.5">
      <c r="A130" s="156" t="s">
        <v>48</v>
      </c>
      <c r="B130" s="224" t="s">
        <v>243</v>
      </c>
      <c r="C130" s="113" t="s">
        <v>271</v>
      </c>
      <c r="D130" s="114" t="s">
        <v>49</v>
      </c>
      <c r="E130" s="209">
        <v>319633.5</v>
      </c>
      <c r="F130" s="115">
        <v>332456.3</v>
      </c>
    </row>
    <row r="131" spans="1:6" ht="191.25">
      <c r="A131" s="156" t="s">
        <v>274</v>
      </c>
      <c r="B131" s="224" t="s">
        <v>243</v>
      </c>
      <c r="C131" s="113" t="s">
        <v>272</v>
      </c>
      <c r="D131" s="114"/>
      <c r="E131" s="209">
        <f>E132</f>
        <v>5367.4</v>
      </c>
      <c r="F131" s="115">
        <f>F132</f>
        <v>5367.4</v>
      </c>
    </row>
    <row r="132" spans="1:6" ht="25.5">
      <c r="A132" s="156" t="s">
        <v>48</v>
      </c>
      <c r="B132" s="224" t="s">
        <v>243</v>
      </c>
      <c r="C132" s="113" t="s">
        <v>272</v>
      </c>
      <c r="D132" s="114" t="s">
        <v>49</v>
      </c>
      <c r="E132" s="209">
        <v>5367.4</v>
      </c>
      <c r="F132" s="115">
        <v>5367.4</v>
      </c>
    </row>
    <row r="133" spans="1:6" ht="51">
      <c r="A133" s="156" t="s">
        <v>589</v>
      </c>
      <c r="B133" s="224" t="s">
        <v>243</v>
      </c>
      <c r="C133" s="113" t="s">
        <v>60</v>
      </c>
      <c r="D133" s="114"/>
      <c r="E133" s="209">
        <f>E134</f>
        <v>816</v>
      </c>
      <c r="F133" s="115">
        <f>F134</f>
        <v>816</v>
      </c>
    </row>
    <row r="134" spans="1:6" ht="76.5">
      <c r="A134" s="156" t="s">
        <v>61</v>
      </c>
      <c r="B134" s="224" t="s">
        <v>243</v>
      </c>
      <c r="C134" s="113" t="s">
        <v>95</v>
      </c>
      <c r="D134" s="114"/>
      <c r="E134" s="209">
        <v>816</v>
      </c>
      <c r="F134" s="115">
        <f>F135</f>
        <v>816</v>
      </c>
    </row>
    <row r="135" spans="1:6" ht="15.75">
      <c r="A135" s="156" t="s">
        <v>71</v>
      </c>
      <c r="B135" s="224" t="s">
        <v>243</v>
      </c>
      <c r="C135" s="113" t="s">
        <v>95</v>
      </c>
      <c r="D135" s="114" t="s">
        <v>70</v>
      </c>
      <c r="E135" s="209">
        <v>816</v>
      </c>
      <c r="F135" s="115">
        <v>816</v>
      </c>
    </row>
    <row r="136" spans="1:6" ht="38.25">
      <c r="A136" s="156" t="s">
        <v>592</v>
      </c>
      <c r="B136" s="224" t="s">
        <v>243</v>
      </c>
      <c r="C136" s="113" t="s">
        <v>431</v>
      </c>
      <c r="D136" s="114"/>
      <c r="E136" s="209">
        <f>E137</f>
        <v>21618</v>
      </c>
      <c r="F136" s="115">
        <f>F137</f>
        <v>22659</v>
      </c>
    </row>
    <row r="137" spans="1:6" ht="15.75">
      <c r="A137" s="156" t="s">
        <v>193</v>
      </c>
      <c r="B137" s="224" t="s">
        <v>243</v>
      </c>
      <c r="C137" s="113" t="s">
        <v>109</v>
      </c>
      <c r="D137" s="114"/>
      <c r="E137" s="209">
        <f>E138</f>
        <v>21618</v>
      </c>
      <c r="F137" s="115">
        <f>F138</f>
        <v>22659</v>
      </c>
    </row>
    <row r="138" spans="1:6" ht="25.5">
      <c r="A138" s="156" t="s">
        <v>48</v>
      </c>
      <c r="B138" s="224" t="s">
        <v>243</v>
      </c>
      <c r="C138" s="113" t="s">
        <v>109</v>
      </c>
      <c r="D138" s="114" t="s">
        <v>49</v>
      </c>
      <c r="E138" s="209">
        <v>21618</v>
      </c>
      <c r="F138" s="115">
        <v>22659</v>
      </c>
    </row>
    <row r="139" spans="1:6" ht="25.5">
      <c r="A139" s="156" t="s">
        <v>146</v>
      </c>
      <c r="B139" s="224" t="s">
        <v>183</v>
      </c>
      <c r="C139" s="113"/>
      <c r="D139" s="114"/>
      <c r="E139" s="209">
        <f>E141</f>
        <v>397</v>
      </c>
      <c r="F139" s="115">
        <f>F141</f>
        <v>400</v>
      </c>
    </row>
    <row r="140" spans="1:6" ht="38.25">
      <c r="A140" s="158" t="s">
        <v>584</v>
      </c>
      <c r="B140" s="224" t="s">
        <v>183</v>
      </c>
      <c r="C140" s="113" t="s">
        <v>89</v>
      </c>
      <c r="D140" s="114"/>
      <c r="E140" s="209">
        <f>E139</f>
        <v>397</v>
      </c>
      <c r="F140" s="115">
        <f>F139</f>
        <v>400</v>
      </c>
    </row>
    <row r="141" spans="1:6" ht="15.75">
      <c r="A141" s="156" t="s">
        <v>106</v>
      </c>
      <c r="B141" s="224" t="s">
        <v>183</v>
      </c>
      <c r="C141" s="166" t="s">
        <v>46</v>
      </c>
      <c r="D141" s="114"/>
      <c r="E141" s="115">
        <f>E142+E143</f>
        <v>397</v>
      </c>
      <c r="F141" s="115">
        <f>F142+F143</f>
        <v>400</v>
      </c>
    </row>
    <row r="142" spans="1:6" ht="63.75">
      <c r="A142" s="156" t="s">
        <v>24</v>
      </c>
      <c r="B142" s="224" t="s">
        <v>183</v>
      </c>
      <c r="C142" s="166" t="s">
        <v>46</v>
      </c>
      <c r="D142" s="114" t="s">
        <v>25</v>
      </c>
      <c r="E142" s="209">
        <v>104</v>
      </c>
      <c r="F142" s="115">
        <v>104</v>
      </c>
    </row>
    <row r="143" spans="1:6" ht="25.5">
      <c r="A143" s="156" t="s">
        <v>27</v>
      </c>
      <c r="B143" s="224" t="s">
        <v>183</v>
      </c>
      <c r="C143" s="166" t="s">
        <v>46</v>
      </c>
      <c r="D143" s="114" t="s">
        <v>26</v>
      </c>
      <c r="E143" s="209">
        <v>293</v>
      </c>
      <c r="F143" s="115">
        <v>296</v>
      </c>
    </row>
    <row r="144" spans="1:6" ht="15.75">
      <c r="A144" s="156" t="s">
        <v>255</v>
      </c>
      <c r="B144" s="224" t="s">
        <v>244</v>
      </c>
      <c r="C144" s="113"/>
      <c r="D144" s="114"/>
      <c r="E144" s="209">
        <f>E145+E153+E150</f>
        <v>29787.300000000003</v>
      </c>
      <c r="F144" s="115">
        <f>F145+F153+F150</f>
        <v>30304.300000000003</v>
      </c>
    </row>
    <row r="145" spans="1:6" ht="38.25">
      <c r="A145" s="158" t="s">
        <v>584</v>
      </c>
      <c r="B145" s="224" t="s">
        <v>244</v>
      </c>
      <c r="C145" s="113" t="s">
        <v>89</v>
      </c>
      <c r="D145" s="114"/>
      <c r="E145" s="209">
        <f>E146+E148</f>
        <v>17174.9</v>
      </c>
      <c r="F145" s="115">
        <f>F146+F148</f>
        <v>17234.9</v>
      </c>
    </row>
    <row r="146" spans="1:6" ht="38.25">
      <c r="A146" s="156" t="s">
        <v>334</v>
      </c>
      <c r="B146" s="224" t="s">
        <v>244</v>
      </c>
      <c r="C146" s="113" t="s">
        <v>91</v>
      </c>
      <c r="D146" s="114"/>
      <c r="E146" s="209">
        <f>E147</f>
        <v>15854.9</v>
      </c>
      <c r="F146" s="115">
        <f>F147</f>
        <v>15854.9</v>
      </c>
    </row>
    <row r="147" spans="1:6" ht="25.5">
      <c r="A147" s="156" t="s">
        <v>48</v>
      </c>
      <c r="B147" s="224" t="s">
        <v>244</v>
      </c>
      <c r="C147" s="113" t="s">
        <v>91</v>
      </c>
      <c r="D147" s="114" t="s">
        <v>49</v>
      </c>
      <c r="E147" s="209">
        <v>15854.9</v>
      </c>
      <c r="F147" s="115">
        <v>15854.9</v>
      </c>
    </row>
    <row r="148" spans="1:6" ht="25.5">
      <c r="A148" s="156" t="s">
        <v>414</v>
      </c>
      <c r="B148" s="224" t="s">
        <v>244</v>
      </c>
      <c r="C148" s="113" t="s">
        <v>90</v>
      </c>
      <c r="D148" s="114"/>
      <c r="E148" s="209">
        <f>E149</f>
        <v>1320</v>
      </c>
      <c r="F148" s="115">
        <f>F149</f>
        <v>1380</v>
      </c>
    </row>
    <row r="149" spans="1:6" ht="25.5">
      <c r="A149" s="156" t="s">
        <v>48</v>
      </c>
      <c r="B149" s="224" t="s">
        <v>244</v>
      </c>
      <c r="C149" s="113" t="s">
        <v>90</v>
      </c>
      <c r="D149" s="114" t="s">
        <v>49</v>
      </c>
      <c r="E149" s="209">
        <v>1320</v>
      </c>
      <c r="F149" s="115">
        <v>1380</v>
      </c>
    </row>
    <row r="150" spans="1:6" ht="51">
      <c r="A150" s="156" t="s">
        <v>589</v>
      </c>
      <c r="B150" s="224" t="s">
        <v>244</v>
      </c>
      <c r="C150" s="113" t="s">
        <v>60</v>
      </c>
      <c r="D150" s="114"/>
      <c r="E150" s="209">
        <f>E151</f>
        <v>2633.4</v>
      </c>
      <c r="F150" s="115">
        <f>F151</f>
        <v>2633.4</v>
      </c>
    </row>
    <row r="151" spans="1:6" ht="25.5">
      <c r="A151" s="156" t="s">
        <v>729</v>
      </c>
      <c r="B151" s="224" t="s">
        <v>244</v>
      </c>
      <c r="C151" s="113" t="s">
        <v>40</v>
      </c>
      <c r="D151" s="114"/>
      <c r="E151" s="209">
        <f>E152</f>
        <v>2633.4</v>
      </c>
      <c r="F151" s="115">
        <f>F152</f>
        <v>2633.4</v>
      </c>
    </row>
    <row r="152" spans="1:6" ht="25.5">
      <c r="A152" s="156" t="s">
        <v>48</v>
      </c>
      <c r="B152" s="224" t="s">
        <v>244</v>
      </c>
      <c r="C152" s="113" t="s">
        <v>40</v>
      </c>
      <c r="D152" s="114" t="s">
        <v>49</v>
      </c>
      <c r="E152" s="209">
        <v>2633.4</v>
      </c>
      <c r="F152" s="115">
        <v>2633.4</v>
      </c>
    </row>
    <row r="153" spans="1:6" ht="38.25">
      <c r="A153" s="158" t="s">
        <v>586</v>
      </c>
      <c r="B153" s="224" t="s">
        <v>244</v>
      </c>
      <c r="C153" s="113" t="s">
        <v>93</v>
      </c>
      <c r="D153" s="114"/>
      <c r="E153" s="209">
        <f>E154+E156</f>
        <v>9979</v>
      </c>
      <c r="F153" s="115">
        <f>F154+F156</f>
        <v>10436</v>
      </c>
    </row>
    <row r="154" spans="1:6" ht="15.75">
      <c r="A154" s="156" t="s">
        <v>92</v>
      </c>
      <c r="B154" s="224" t="s">
        <v>244</v>
      </c>
      <c r="C154" s="113" t="s">
        <v>62</v>
      </c>
      <c r="D154" s="114"/>
      <c r="E154" s="209">
        <f>E155</f>
        <v>9809</v>
      </c>
      <c r="F154" s="115">
        <f>F155</f>
        <v>10261</v>
      </c>
    </row>
    <row r="155" spans="1:6" ht="25.5">
      <c r="A155" s="156" t="s">
        <v>48</v>
      </c>
      <c r="B155" s="224" t="s">
        <v>244</v>
      </c>
      <c r="C155" s="113" t="s">
        <v>62</v>
      </c>
      <c r="D155" s="114" t="s">
        <v>49</v>
      </c>
      <c r="E155" s="115">
        <v>9809</v>
      </c>
      <c r="F155" s="115">
        <v>10261</v>
      </c>
    </row>
    <row r="156" spans="1:6" ht="25.5">
      <c r="A156" s="156" t="s">
        <v>414</v>
      </c>
      <c r="B156" s="224" t="s">
        <v>244</v>
      </c>
      <c r="C156" s="113" t="s">
        <v>94</v>
      </c>
      <c r="D156" s="114"/>
      <c r="E156" s="115">
        <f>E157</f>
        <v>170</v>
      </c>
      <c r="F156" s="115">
        <f>F157</f>
        <v>175</v>
      </c>
    </row>
    <row r="157" spans="1:6" ht="25.5">
      <c r="A157" s="156" t="s">
        <v>48</v>
      </c>
      <c r="B157" s="224" t="s">
        <v>244</v>
      </c>
      <c r="C157" s="113" t="s">
        <v>94</v>
      </c>
      <c r="D157" s="114" t="s">
        <v>49</v>
      </c>
      <c r="E157" s="209">
        <v>170</v>
      </c>
      <c r="F157" s="115">
        <v>175</v>
      </c>
    </row>
    <row r="158" spans="1:6" ht="15.75">
      <c r="A158" s="156" t="s">
        <v>245</v>
      </c>
      <c r="B158" s="224" t="s">
        <v>246</v>
      </c>
      <c r="C158" s="113"/>
      <c r="D158" s="114"/>
      <c r="E158" s="209">
        <f>E159</f>
        <v>26779</v>
      </c>
      <c r="F158" s="115">
        <f>F159</f>
        <v>17135</v>
      </c>
    </row>
    <row r="159" spans="1:6" ht="38.25">
      <c r="A159" s="158" t="s">
        <v>584</v>
      </c>
      <c r="B159" s="224" t="s">
        <v>246</v>
      </c>
      <c r="C159" s="113" t="s">
        <v>89</v>
      </c>
      <c r="D159" s="114"/>
      <c r="E159" s="209">
        <f>E160+E163</f>
        <v>26779</v>
      </c>
      <c r="F159" s="115">
        <f>F160+F163</f>
        <v>17135</v>
      </c>
    </row>
    <row r="160" spans="1:6" ht="15.75">
      <c r="A160" s="156" t="s">
        <v>256</v>
      </c>
      <c r="B160" s="224" t="s">
        <v>246</v>
      </c>
      <c r="C160" s="113" t="s">
        <v>88</v>
      </c>
      <c r="D160" s="114"/>
      <c r="E160" s="209">
        <f>E162+E161</f>
        <v>1565</v>
      </c>
      <c r="F160" s="115">
        <f>F162+F161</f>
        <v>1612</v>
      </c>
    </row>
    <row r="161" spans="1:6" ht="63.75">
      <c r="A161" s="156" t="s">
        <v>24</v>
      </c>
      <c r="B161" s="224" t="s">
        <v>246</v>
      </c>
      <c r="C161" s="113" t="s">
        <v>88</v>
      </c>
      <c r="D161" s="224" t="s">
        <v>25</v>
      </c>
      <c r="E161" s="209">
        <v>20</v>
      </c>
      <c r="F161" s="115">
        <v>22</v>
      </c>
    </row>
    <row r="162" spans="1:6" ht="25.5">
      <c r="A162" s="156" t="s">
        <v>27</v>
      </c>
      <c r="B162" s="224" t="s">
        <v>246</v>
      </c>
      <c r="C162" s="113" t="s">
        <v>88</v>
      </c>
      <c r="D162" s="224" t="s">
        <v>26</v>
      </c>
      <c r="E162" s="209">
        <v>1545</v>
      </c>
      <c r="F162" s="115">
        <v>1590</v>
      </c>
    </row>
    <row r="163" spans="1:6" ht="51">
      <c r="A163" s="156" t="s">
        <v>412</v>
      </c>
      <c r="B163" s="224" t="s">
        <v>246</v>
      </c>
      <c r="C163" s="113" t="s">
        <v>87</v>
      </c>
      <c r="D163" s="114"/>
      <c r="E163" s="209">
        <f>E164+E165+E166</f>
        <v>25214</v>
      </c>
      <c r="F163" s="115">
        <f>F164+F165+F166</f>
        <v>15523</v>
      </c>
    </row>
    <row r="164" spans="1:6" ht="63.75">
      <c r="A164" s="156" t="s">
        <v>24</v>
      </c>
      <c r="B164" s="224" t="s">
        <v>246</v>
      </c>
      <c r="C164" s="113" t="s">
        <v>87</v>
      </c>
      <c r="D164" s="224" t="s">
        <v>25</v>
      </c>
      <c r="E164" s="209">
        <v>4423</v>
      </c>
      <c r="F164" s="115">
        <v>4758</v>
      </c>
    </row>
    <row r="165" spans="1:6" ht="25.5">
      <c r="A165" s="156" t="s">
        <v>27</v>
      </c>
      <c r="B165" s="224" t="s">
        <v>246</v>
      </c>
      <c r="C165" s="113" t="s">
        <v>87</v>
      </c>
      <c r="D165" s="224" t="s">
        <v>26</v>
      </c>
      <c r="E165" s="209">
        <v>86</v>
      </c>
      <c r="F165" s="115">
        <v>90</v>
      </c>
    </row>
    <row r="166" spans="1:6" ht="25.5">
      <c r="A166" s="159" t="s">
        <v>48</v>
      </c>
      <c r="B166" s="224" t="s">
        <v>246</v>
      </c>
      <c r="C166" s="118" t="s">
        <v>87</v>
      </c>
      <c r="D166" s="114" t="s">
        <v>49</v>
      </c>
      <c r="E166" s="212">
        <v>20705</v>
      </c>
      <c r="F166" s="133">
        <v>10675</v>
      </c>
    </row>
    <row r="167" spans="1:6" ht="15.75">
      <c r="A167" s="153" t="s">
        <v>498</v>
      </c>
      <c r="B167" s="202" t="s">
        <v>184</v>
      </c>
      <c r="C167" s="226"/>
      <c r="D167" s="226"/>
      <c r="E167" s="211">
        <f>E168+E172</f>
        <v>15995</v>
      </c>
      <c r="F167" s="124">
        <f>F168+F172</f>
        <v>16830</v>
      </c>
    </row>
    <row r="168" spans="1:6" ht="15.75">
      <c r="A168" s="78" t="s">
        <v>247</v>
      </c>
      <c r="B168" s="113" t="s">
        <v>185</v>
      </c>
      <c r="C168" s="138"/>
      <c r="D168" s="138"/>
      <c r="E168" s="209">
        <f aca="true" t="shared" si="7" ref="E168:F170">E169</f>
        <v>13555</v>
      </c>
      <c r="F168" s="115">
        <f t="shared" si="7"/>
        <v>14304</v>
      </c>
    </row>
    <row r="169" spans="1:6" ht="38.25">
      <c r="A169" s="78" t="s">
        <v>592</v>
      </c>
      <c r="B169" s="113" t="s">
        <v>185</v>
      </c>
      <c r="C169" s="138" t="s">
        <v>431</v>
      </c>
      <c r="D169" s="138"/>
      <c r="E169" s="209">
        <f t="shared" si="7"/>
        <v>13555</v>
      </c>
      <c r="F169" s="115">
        <f t="shared" si="7"/>
        <v>14304</v>
      </c>
    </row>
    <row r="170" spans="1:6" ht="15.75">
      <c r="A170" s="78" t="s">
        <v>194</v>
      </c>
      <c r="B170" s="113" t="s">
        <v>185</v>
      </c>
      <c r="C170" s="138" t="s">
        <v>86</v>
      </c>
      <c r="D170" s="138"/>
      <c r="E170" s="209">
        <f t="shared" si="7"/>
        <v>13555</v>
      </c>
      <c r="F170" s="115">
        <f t="shared" si="7"/>
        <v>14304</v>
      </c>
    </row>
    <row r="171" spans="1:6" ht="25.5">
      <c r="A171" s="78" t="s">
        <v>48</v>
      </c>
      <c r="B171" s="113" t="s">
        <v>185</v>
      </c>
      <c r="C171" s="138" t="s">
        <v>86</v>
      </c>
      <c r="D171" s="138" t="s">
        <v>49</v>
      </c>
      <c r="E171" s="214">
        <v>13555</v>
      </c>
      <c r="F171" s="135">
        <v>14304</v>
      </c>
    </row>
    <row r="172" spans="1:6" ht="15.75">
      <c r="A172" s="78" t="s">
        <v>500</v>
      </c>
      <c r="B172" s="113" t="s">
        <v>248</v>
      </c>
      <c r="C172" s="138"/>
      <c r="D172" s="138"/>
      <c r="E172" s="209">
        <f>E173</f>
        <v>2440</v>
      </c>
      <c r="F172" s="115">
        <f>F173</f>
        <v>2526</v>
      </c>
    </row>
    <row r="173" spans="1:6" ht="38.25">
      <c r="A173" s="78" t="s">
        <v>592</v>
      </c>
      <c r="B173" s="113" t="s">
        <v>248</v>
      </c>
      <c r="C173" s="138" t="s">
        <v>431</v>
      </c>
      <c r="D173" s="138"/>
      <c r="E173" s="209">
        <f>E174</f>
        <v>2440</v>
      </c>
      <c r="F173" s="115">
        <f>F174</f>
        <v>2526</v>
      </c>
    </row>
    <row r="174" spans="1:6" ht="63.75" customHeight="1">
      <c r="A174" s="78" t="s">
        <v>412</v>
      </c>
      <c r="B174" s="113" t="s">
        <v>248</v>
      </c>
      <c r="C174" s="138" t="s">
        <v>85</v>
      </c>
      <c r="D174" s="138"/>
      <c r="E174" s="209">
        <f>E175+E176+E177</f>
        <v>2440</v>
      </c>
      <c r="F174" s="115">
        <f>F175+F176+F177</f>
        <v>2526</v>
      </c>
    </row>
    <row r="175" spans="1:6" ht="76.5" customHeight="1">
      <c r="A175" s="78" t="s">
        <v>24</v>
      </c>
      <c r="B175" s="113" t="s">
        <v>248</v>
      </c>
      <c r="C175" s="138" t="s">
        <v>85</v>
      </c>
      <c r="D175" s="138" t="s">
        <v>25</v>
      </c>
      <c r="E175" s="209">
        <v>1731</v>
      </c>
      <c r="F175" s="115">
        <v>1817</v>
      </c>
    </row>
    <row r="176" spans="1:7" ht="39.75" customHeight="1">
      <c r="A176" s="101" t="s">
        <v>27</v>
      </c>
      <c r="B176" s="113" t="s">
        <v>248</v>
      </c>
      <c r="C176" s="138" t="s">
        <v>85</v>
      </c>
      <c r="D176" s="138" t="s">
        <v>26</v>
      </c>
      <c r="E176" s="115">
        <v>708</v>
      </c>
      <c r="F176" s="209">
        <v>708</v>
      </c>
      <c r="G176" s="354"/>
    </row>
    <row r="177" spans="1:6" ht="27" customHeight="1">
      <c r="A177" s="78" t="s">
        <v>28</v>
      </c>
      <c r="B177" s="113" t="s">
        <v>248</v>
      </c>
      <c r="C177" s="114" t="s">
        <v>85</v>
      </c>
      <c r="D177" s="138" t="s">
        <v>29</v>
      </c>
      <c r="E177" s="209">
        <v>1</v>
      </c>
      <c r="F177" s="115">
        <v>1</v>
      </c>
    </row>
    <row r="178" spans="1:6" ht="28.5" customHeight="1">
      <c r="A178" s="153" t="s">
        <v>189</v>
      </c>
      <c r="B178" s="202" t="s">
        <v>254</v>
      </c>
      <c r="C178" s="203"/>
      <c r="D178" s="202"/>
      <c r="E178" s="211">
        <f>E179+E184+E202</f>
        <v>63395.399999999994</v>
      </c>
      <c r="F178" s="124">
        <f>F179+F184+F202</f>
        <v>62567</v>
      </c>
    </row>
    <row r="179" spans="1:6" ht="30" customHeight="1">
      <c r="A179" s="81" t="s">
        <v>518</v>
      </c>
      <c r="B179" s="121" t="s">
        <v>517</v>
      </c>
      <c r="C179" s="227"/>
      <c r="D179" s="122"/>
      <c r="E179" s="209">
        <f aca="true" t="shared" si="8" ref="E179:F182">E180</f>
        <v>406</v>
      </c>
      <c r="F179" s="115">
        <f t="shared" si="8"/>
        <v>406</v>
      </c>
    </row>
    <row r="180" spans="1:6" ht="51" customHeight="1">
      <c r="A180" s="78" t="s">
        <v>588</v>
      </c>
      <c r="B180" s="121" t="s">
        <v>517</v>
      </c>
      <c r="C180" s="126" t="s">
        <v>77</v>
      </c>
      <c r="D180" s="122"/>
      <c r="E180" s="209">
        <f>E182</f>
        <v>406</v>
      </c>
      <c r="F180" s="115">
        <f>F182</f>
        <v>406</v>
      </c>
    </row>
    <row r="181" spans="1:6" ht="38.25" customHeight="1">
      <c r="A181" s="81" t="s">
        <v>612</v>
      </c>
      <c r="B181" s="121" t="s">
        <v>517</v>
      </c>
      <c r="C181" s="126" t="s">
        <v>613</v>
      </c>
      <c r="D181" s="122"/>
      <c r="E181" s="209">
        <f>E180</f>
        <v>406</v>
      </c>
      <c r="F181" s="115">
        <f>F180</f>
        <v>406</v>
      </c>
    </row>
    <row r="182" spans="1:6" ht="27.75" customHeight="1">
      <c r="A182" s="81" t="s">
        <v>502</v>
      </c>
      <c r="B182" s="121" t="s">
        <v>517</v>
      </c>
      <c r="C182" s="170" t="s">
        <v>731</v>
      </c>
      <c r="D182" s="122"/>
      <c r="E182" s="209">
        <f t="shared" si="8"/>
        <v>406</v>
      </c>
      <c r="F182" s="115">
        <f t="shared" si="8"/>
        <v>406</v>
      </c>
    </row>
    <row r="183" spans="1:6" ht="27.75" customHeight="1">
      <c r="A183" s="78" t="s">
        <v>71</v>
      </c>
      <c r="B183" s="121" t="s">
        <v>517</v>
      </c>
      <c r="C183" s="170" t="s">
        <v>731</v>
      </c>
      <c r="D183" s="121" t="s">
        <v>70</v>
      </c>
      <c r="E183" s="209">
        <v>406</v>
      </c>
      <c r="F183" s="115">
        <v>406</v>
      </c>
    </row>
    <row r="184" spans="1:6" ht="31.5" customHeight="1">
      <c r="A184" s="78" t="s">
        <v>257</v>
      </c>
      <c r="B184" s="113" t="s">
        <v>258</v>
      </c>
      <c r="C184" s="114"/>
      <c r="D184" s="113"/>
      <c r="E184" s="209">
        <f>E185+E188+E196</f>
        <v>10811.2</v>
      </c>
      <c r="F184" s="115">
        <f>F185+F188+F196</f>
        <v>9841.2</v>
      </c>
    </row>
    <row r="185" spans="1:6" ht="63.75" customHeight="1">
      <c r="A185" s="78" t="s">
        <v>587</v>
      </c>
      <c r="B185" s="113" t="s">
        <v>258</v>
      </c>
      <c r="C185" s="114" t="s">
        <v>65</v>
      </c>
      <c r="D185" s="113"/>
      <c r="E185" s="209">
        <f>E186</f>
        <v>480</v>
      </c>
      <c r="F185" s="115">
        <f>F186</f>
        <v>510</v>
      </c>
    </row>
    <row r="186" spans="1:6" ht="30" customHeight="1">
      <c r="A186" s="78" t="s">
        <v>284</v>
      </c>
      <c r="B186" s="113" t="s">
        <v>258</v>
      </c>
      <c r="C186" s="171" t="s">
        <v>732</v>
      </c>
      <c r="D186" s="113"/>
      <c r="E186" s="209">
        <f>E187</f>
        <v>480</v>
      </c>
      <c r="F186" s="115">
        <f>F187</f>
        <v>510</v>
      </c>
    </row>
    <row r="187" spans="1:6" ht="42" customHeight="1">
      <c r="A187" s="78" t="s">
        <v>48</v>
      </c>
      <c r="B187" s="113" t="s">
        <v>258</v>
      </c>
      <c r="C187" s="171" t="s">
        <v>732</v>
      </c>
      <c r="D187" s="113" t="s">
        <v>49</v>
      </c>
      <c r="E187" s="209">
        <v>480</v>
      </c>
      <c r="F187" s="115">
        <v>510</v>
      </c>
    </row>
    <row r="188" spans="1:6" ht="54" customHeight="1">
      <c r="A188" s="78" t="s">
        <v>588</v>
      </c>
      <c r="B188" s="113" t="s">
        <v>258</v>
      </c>
      <c r="C188" s="114" t="s">
        <v>77</v>
      </c>
      <c r="D188" s="113"/>
      <c r="E188" s="209">
        <f>E190+E192+E194</f>
        <v>9331.2</v>
      </c>
      <c r="F188" s="115">
        <f>F190+F192+F194</f>
        <v>9331.2</v>
      </c>
    </row>
    <row r="189" spans="1:6" ht="41.25" customHeight="1">
      <c r="A189" s="81" t="s">
        <v>612</v>
      </c>
      <c r="B189" s="113" t="s">
        <v>258</v>
      </c>
      <c r="C189" s="114" t="s">
        <v>613</v>
      </c>
      <c r="D189" s="113"/>
      <c r="E189" s="209">
        <f>E188</f>
        <v>9331.2</v>
      </c>
      <c r="F189" s="115">
        <f>F188</f>
        <v>9331.2</v>
      </c>
    </row>
    <row r="190" spans="1:6" s="206" customFormat="1" ht="81" customHeight="1">
      <c r="A190" s="78" t="s">
        <v>199</v>
      </c>
      <c r="B190" s="113" t="s">
        <v>258</v>
      </c>
      <c r="C190" s="114" t="s">
        <v>614</v>
      </c>
      <c r="D190" s="113"/>
      <c r="E190" s="214">
        <f>E191</f>
        <v>1813.7</v>
      </c>
      <c r="F190" s="135">
        <f>F191</f>
        <v>1813.7</v>
      </c>
    </row>
    <row r="191" spans="1:6" s="206" customFormat="1" ht="39" customHeight="1">
      <c r="A191" s="78" t="s">
        <v>48</v>
      </c>
      <c r="B191" s="113" t="s">
        <v>258</v>
      </c>
      <c r="C191" s="114" t="s">
        <v>614</v>
      </c>
      <c r="D191" s="113" t="s">
        <v>49</v>
      </c>
      <c r="E191" s="209">
        <v>1813.7</v>
      </c>
      <c r="F191" s="115">
        <v>1813.7</v>
      </c>
    </row>
    <row r="192" spans="1:6" s="206" customFormat="1" ht="53.25" customHeight="1">
      <c r="A192" s="78" t="s">
        <v>432</v>
      </c>
      <c r="B192" s="113" t="s">
        <v>258</v>
      </c>
      <c r="C192" s="114" t="s">
        <v>615</v>
      </c>
      <c r="D192" s="113"/>
      <c r="E192" s="209">
        <f>E193</f>
        <v>6943.5</v>
      </c>
      <c r="F192" s="115">
        <f>F193</f>
        <v>6943.5</v>
      </c>
    </row>
    <row r="193" spans="1:6" s="206" customFormat="1" ht="39.75" customHeight="1">
      <c r="A193" s="78" t="s">
        <v>48</v>
      </c>
      <c r="B193" s="113" t="s">
        <v>258</v>
      </c>
      <c r="C193" s="114" t="s">
        <v>615</v>
      </c>
      <c r="D193" s="113" t="s">
        <v>49</v>
      </c>
      <c r="E193" s="209">
        <v>6943.5</v>
      </c>
      <c r="F193" s="115">
        <v>6943.5</v>
      </c>
    </row>
    <row r="194" spans="1:6" s="206" customFormat="1" ht="51.75" customHeight="1">
      <c r="A194" s="78" t="s">
        <v>293</v>
      </c>
      <c r="B194" s="113" t="s">
        <v>258</v>
      </c>
      <c r="C194" s="114" t="s">
        <v>47</v>
      </c>
      <c r="D194" s="113"/>
      <c r="E194" s="209">
        <f>E195</f>
        <v>574</v>
      </c>
      <c r="F194" s="115">
        <f>F195</f>
        <v>574</v>
      </c>
    </row>
    <row r="195" spans="1:6" s="206" customFormat="1" ht="30" customHeight="1">
      <c r="A195" s="78" t="s">
        <v>71</v>
      </c>
      <c r="B195" s="113" t="s">
        <v>258</v>
      </c>
      <c r="C195" s="114" t="s">
        <v>47</v>
      </c>
      <c r="D195" s="113" t="s">
        <v>70</v>
      </c>
      <c r="E195" s="209">
        <v>574</v>
      </c>
      <c r="F195" s="115">
        <v>574</v>
      </c>
    </row>
    <row r="196" spans="1:6" ht="51" customHeight="1">
      <c r="A196" s="81" t="s">
        <v>602</v>
      </c>
      <c r="B196" s="113" t="s">
        <v>258</v>
      </c>
      <c r="C196" s="114" t="s">
        <v>83</v>
      </c>
      <c r="D196" s="113"/>
      <c r="E196" s="209">
        <f>E200+E198</f>
        <v>1000</v>
      </c>
      <c r="F196" s="115">
        <f>F200</f>
        <v>0</v>
      </c>
    </row>
    <row r="197" spans="1:6" ht="40.5" customHeight="1">
      <c r="A197" s="81" t="s">
        <v>603</v>
      </c>
      <c r="B197" s="113" t="s">
        <v>258</v>
      </c>
      <c r="C197" s="114" t="s">
        <v>619</v>
      </c>
      <c r="D197" s="113"/>
      <c r="E197" s="209">
        <f>E196</f>
        <v>1000</v>
      </c>
      <c r="F197" s="115">
        <f>F196</f>
        <v>0</v>
      </c>
    </row>
    <row r="198" spans="1:6" ht="49.5" customHeight="1">
      <c r="A198" s="78" t="s">
        <v>155</v>
      </c>
      <c r="B198" s="113" t="s">
        <v>258</v>
      </c>
      <c r="C198" s="138" t="s">
        <v>620</v>
      </c>
      <c r="D198" s="113"/>
      <c r="E198" s="115">
        <f>E199</f>
        <v>400</v>
      </c>
      <c r="F198" s="115">
        <v>0</v>
      </c>
    </row>
    <row r="199" spans="1:6" ht="31.5" customHeight="1">
      <c r="A199" s="78" t="s">
        <v>71</v>
      </c>
      <c r="B199" s="113" t="s">
        <v>258</v>
      </c>
      <c r="C199" s="138" t="s">
        <v>620</v>
      </c>
      <c r="D199" s="113" t="s">
        <v>70</v>
      </c>
      <c r="E199" s="115">
        <v>400</v>
      </c>
      <c r="F199" s="115">
        <v>0</v>
      </c>
    </row>
    <row r="200" spans="1:6" ht="39" customHeight="1">
      <c r="A200" s="78" t="s">
        <v>84</v>
      </c>
      <c r="B200" s="113" t="s">
        <v>258</v>
      </c>
      <c r="C200" s="114" t="s">
        <v>621</v>
      </c>
      <c r="D200" s="113"/>
      <c r="E200" s="209">
        <f>E201</f>
        <v>600</v>
      </c>
      <c r="F200" s="115">
        <f>F201</f>
        <v>0</v>
      </c>
    </row>
    <row r="201" spans="1:6" ht="27.75" customHeight="1">
      <c r="A201" s="78" t="s">
        <v>71</v>
      </c>
      <c r="B201" s="113" t="s">
        <v>258</v>
      </c>
      <c r="C201" s="114" t="s">
        <v>621</v>
      </c>
      <c r="D201" s="113" t="s">
        <v>70</v>
      </c>
      <c r="E201" s="209">
        <v>600</v>
      </c>
      <c r="F201" s="115">
        <v>0</v>
      </c>
    </row>
    <row r="202" spans="1:6" ht="29.25" customHeight="1">
      <c r="A202" s="78" t="s">
        <v>411</v>
      </c>
      <c r="B202" s="113" t="s">
        <v>259</v>
      </c>
      <c r="C202" s="114"/>
      <c r="D202" s="123"/>
      <c r="E202" s="209">
        <f>E203+E207</f>
        <v>52178.2</v>
      </c>
      <c r="F202" s="115">
        <f>F203+F207</f>
        <v>52319.8</v>
      </c>
    </row>
    <row r="203" spans="1:6" ht="53.25" customHeight="1">
      <c r="A203" s="78" t="s">
        <v>588</v>
      </c>
      <c r="B203" s="113" t="s">
        <v>259</v>
      </c>
      <c r="C203" s="114" t="s">
        <v>77</v>
      </c>
      <c r="D203" s="113"/>
      <c r="E203" s="209">
        <f>E205</f>
        <v>11009.5</v>
      </c>
      <c r="F203" s="115">
        <f>F205</f>
        <v>11009.5</v>
      </c>
    </row>
    <row r="204" spans="1:6" ht="41.25" customHeight="1">
      <c r="A204" s="81" t="s">
        <v>612</v>
      </c>
      <c r="B204" s="113" t="s">
        <v>259</v>
      </c>
      <c r="C204" s="114" t="s">
        <v>613</v>
      </c>
      <c r="D204" s="113"/>
      <c r="E204" s="209">
        <f>E203</f>
        <v>11009.5</v>
      </c>
      <c r="F204" s="115">
        <f>F203</f>
        <v>11009.5</v>
      </c>
    </row>
    <row r="205" spans="1:6" ht="65.25" customHeight="1">
      <c r="A205" s="78" t="s">
        <v>76</v>
      </c>
      <c r="B205" s="113" t="s">
        <v>259</v>
      </c>
      <c r="C205" s="114" t="s">
        <v>616</v>
      </c>
      <c r="D205" s="123"/>
      <c r="E205" s="209">
        <f>E206</f>
        <v>11009.5</v>
      </c>
      <c r="F205" s="115">
        <f>F206</f>
        <v>11009.5</v>
      </c>
    </row>
    <row r="206" spans="1:6" ht="39" customHeight="1">
      <c r="A206" s="78" t="s">
        <v>48</v>
      </c>
      <c r="B206" s="113" t="s">
        <v>259</v>
      </c>
      <c r="C206" s="114" t="s">
        <v>616</v>
      </c>
      <c r="D206" s="113" t="s">
        <v>49</v>
      </c>
      <c r="E206" s="209">
        <v>11009.5</v>
      </c>
      <c r="F206" s="115">
        <v>11009.5</v>
      </c>
    </row>
    <row r="207" spans="1:6" ht="67.5" customHeight="1">
      <c r="A207" s="78" t="s">
        <v>589</v>
      </c>
      <c r="B207" s="113" t="s">
        <v>259</v>
      </c>
      <c r="C207" s="114" t="s">
        <v>60</v>
      </c>
      <c r="D207" s="113"/>
      <c r="E207" s="209">
        <f>E208+E212+E214+E216+E218+E220+E210</f>
        <v>41168.7</v>
      </c>
      <c r="F207" s="115">
        <f>F208+F212+F214+F216+F218+F220+F210</f>
        <v>41310.3</v>
      </c>
    </row>
    <row r="208" spans="1:6" ht="74.25" customHeight="1">
      <c r="A208" s="78" t="s">
        <v>82</v>
      </c>
      <c r="B208" s="113" t="s">
        <v>259</v>
      </c>
      <c r="C208" s="114" t="s">
        <v>81</v>
      </c>
      <c r="D208" s="113"/>
      <c r="E208" s="209">
        <f>E209</f>
        <v>2367.4</v>
      </c>
      <c r="F208" s="115">
        <f>F209</f>
        <v>2485.7</v>
      </c>
    </row>
    <row r="209" spans="1:6" ht="25.5" customHeight="1">
      <c r="A209" s="78" t="s">
        <v>71</v>
      </c>
      <c r="B209" s="113" t="s">
        <v>259</v>
      </c>
      <c r="C209" s="114" t="s">
        <v>81</v>
      </c>
      <c r="D209" s="113" t="s">
        <v>98</v>
      </c>
      <c r="E209" s="209">
        <v>2367.4</v>
      </c>
      <c r="F209" s="115">
        <v>2485.7</v>
      </c>
    </row>
    <row r="210" spans="1:6" ht="76.5" customHeight="1">
      <c r="A210" s="78" t="s">
        <v>266</v>
      </c>
      <c r="B210" s="113" t="s">
        <v>259</v>
      </c>
      <c r="C210" s="114" t="s">
        <v>265</v>
      </c>
      <c r="D210" s="113"/>
      <c r="E210" s="209">
        <f>E211</f>
        <v>8713.3</v>
      </c>
      <c r="F210" s="115">
        <f>F211</f>
        <v>8713.3</v>
      </c>
    </row>
    <row r="211" spans="1:6" ht="15.75">
      <c r="A211" s="78" t="s">
        <v>71</v>
      </c>
      <c r="B211" s="113" t="s">
        <v>259</v>
      </c>
      <c r="C211" s="114" t="s">
        <v>265</v>
      </c>
      <c r="D211" s="113" t="s">
        <v>98</v>
      </c>
      <c r="E211" s="209">
        <v>8713.3</v>
      </c>
      <c r="F211" s="115">
        <v>8713.3</v>
      </c>
    </row>
    <row r="212" spans="1:6" ht="38.25">
      <c r="A212" s="78" t="s">
        <v>80</v>
      </c>
      <c r="B212" s="113" t="s">
        <v>259</v>
      </c>
      <c r="C212" s="114" t="s">
        <v>79</v>
      </c>
      <c r="D212" s="113"/>
      <c r="E212" s="209">
        <f>E213</f>
        <v>480.2</v>
      </c>
      <c r="F212" s="115">
        <f>F213</f>
        <v>503.5</v>
      </c>
    </row>
    <row r="213" spans="1:6" ht="27.75" customHeight="1">
      <c r="A213" s="78" t="s">
        <v>71</v>
      </c>
      <c r="B213" s="113" t="s">
        <v>259</v>
      </c>
      <c r="C213" s="114" t="s">
        <v>79</v>
      </c>
      <c r="D213" s="113" t="s">
        <v>70</v>
      </c>
      <c r="E213" s="209">
        <v>480.2</v>
      </c>
      <c r="F213" s="115">
        <v>503.5</v>
      </c>
    </row>
    <row r="214" spans="1:6" ht="27.75" customHeight="1">
      <c r="A214" s="78" t="s">
        <v>330</v>
      </c>
      <c r="B214" s="113" t="s">
        <v>259</v>
      </c>
      <c r="C214" s="114" t="s">
        <v>34</v>
      </c>
      <c r="D214" s="113"/>
      <c r="E214" s="209">
        <f>E215</f>
        <v>160</v>
      </c>
      <c r="F214" s="115">
        <f>F215</f>
        <v>160</v>
      </c>
    </row>
    <row r="215" spans="1:6" ht="27.75" customHeight="1">
      <c r="A215" s="78" t="s">
        <v>27</v>
      </c>
      <c r="B215" s="113" t="s">
        <v>259</v>
      </c>
      <c r="C215" s="114" t="s">
        <v>34</v>
      </c>
      <c r="D215" s="113" t="s">
        <v>26</v>
      </c>
      <c r="E215" s="209">
        <v>160</v>
      </c>
      <c r="F215" s="115">
        <v>160</v>
      </c>
    </row>
    <row r="216" spans="1:6" ht="27.75" customHeight="1">
      <c r="A216" s="78" t="s">
        <v>315</v>
      </c>
      <c r="B216" s="113" t="s">
        <v>259</v>
      </c>
      <c r="C216" s="114" t="s">
        <v>74</v>
      </c>
      <c r="D216" s="123"/>
      <c r="E216" s="209">
        <f>E217</f>
        <v>5940</v>
      </c>
      <c r="F216" s="115">
        <f>F217</f>
        <v>5940</v>
      </c>
    </row>
    <row r="217" spans="1:6" ht="25.5" customHeight="1">
      <c r="A217" s="78" t="s">
        <v>71</v>
      </c>
      <c r="B217" s="113" t="s">
        <v>259</v>
      </c>
      <c r="C217" s="114" t="s">
        <v>74</v>
      </c>
      <c r="D217" s="113" t="s">
        <v>70</v>
      </c>
      <c r="E217" s="209">
        <v>5940</v>
      </c>
      <c r="F217" s="115">
        <v>5940</v>
      </c>
    </row>
    <row r="218" spans="1:6" ht="25.5" customHeight="1">
      <c r="A218" s="78" t="s">
        <v>316</v>
      </c>
      <c r="B218" s="113" t="s">
        <v>259</v>
      </c>
      <c r="C218" s="114" t="s">
        <v>73</v>
      </c>
      <c r="D218" s="113"/>
      <c r="E218" s="209">
        <f>E219</f>
        <v>10051</v>
      </c>
      <c r="F218" s="115">
        <f>F219</f>
        <v>10051</v>
      </c>
    </row>
    <row r="219" spans="1:6" ht="25.5" customHeight="1">
      <c r="A219" s="78" t="s">
        <v>71</v>
      </c>
      <c r="B219" s="113" t="s">
        <v>259</v>
      </c>
      <c r="C219" s="114" t="s">
        <v>73</v>
      </c>
      <c r="D219" s="113" t="s">
        <v>70</v>
      </c>
      <c r="E219" s="209">
        <v>10051</v>
      </c>
      <c r="F219" s="115">
        <v>10051</v>
      </c>
    </row>
    <row r="220" spans="1:6" ht="25.5" customHeight="1">
      <c r="A220" s="78" t="s">
        <v>317</v>
      </c>
      <c r="B220" s="113" t="s">
        <v>259</v>
      </c>
      <c r="C220" s="114" t="s">
        <v>72</v>
      </c>
      <c r="D220" s="113"/>
      <c r="E220" s="209">
        <f>E221</f>
        <v>13456.8</v>
      </c>
      <c r="F220" s="115">
        <f>F221</f>
        <v>13456.8</v>
      </c>
    </row>
    <row r="221" spans="1:6" ht="15.75">
      <c r="A221" s="80" t="s">
        <v>71</v>
      </c>
      <c r="B221" s="118" t="s">
        <v>259</v>
      </c>
      <c r="C221" s="120" t="s">
        <v>72</v>
      </c>
      <c r="D221" s="118" t="s">
        <v>70</v>
      </c>
      <c r="E221" s="212">
        <v>13456.8</v>
      </c>
      <c r="F221" s="133">
        <v>13456.8</v>
      </c>
    </row>
    <row r="222" spans="1:6" ht="15.75">
      <c r="A222" s="102" t="s">
        <v>503</v>
      </c>
      <c r="B222" s="116" t="s">
        <v>260</v>
      </c>
      <c r="C222" s="119"/>
      <c r="D222" s="116"/>
      <c r="E222" s="211">
        <f>E223</f>
        <v>17401</v>
      </c>
      <c r="F222" s="124">
        <f>F223</f>
        <v>18139</v>
      </c>
    </row>
    <row r="223" spans="1:6" ht="15.75">
      <c r="A223" s="81" t="s">
        <v>505</v>
      </c>
      <c r="B223" s="121" t="s">
        <v>504</v>
      </c>
      <c r="C223" s="126"/>
      <c r="D223" s="121"/>
      <c r="E223" s="209">
        <f>E224</f>
        <v>17401</v>
      </c>
      <c r="F223" s="115">
        <f>F224</f>
        <v>18139</v>
      </c>
    </row>
    <row r="224" spans="1:6" ht="38.25">
      <c r="A224" s="78" t="s">
        <v>593</v>
      </c>
      <c r="B224" s="113" t="s">
        <v>504</v>
      </c>
      <c r="C224" s="114" t="s">
        <v>67</v>
      </c>
      <c r="D224" s="113"/>
      <c r="E224" s="209">
        <f>E225+E227</f>
        <v>17401</v>
      </c>
      <c r="F224" s="115">
        <f>F225+F227</f>
        <v>18139</v>
      </c>
    </row>
    <row r="225" spans="1:6" ht="15.75">
      <c r="A225" s="78" t="s">
        <v>478</v>
      </c>
      <c r="B225" s="113" t="s">
        <v>504</v>
      </c>
      <c r="C225" s="114" t="s">
        <v>68</v>
      </c>
      <c r="D225" s="113"/>
      <c r="E225" s="209">
        <f>E226</f>
        <v>15234</v>
      </c>
      <c r="F225" s="115">
        <f>F226</f>
        <v>15972</v>
      </c>
    </row>
    <row r="226" spans="1:6" ht="36.75" customHeight="1">
      <c r="A226" s="78" t="s">
        <v>48</v>
      </c>
      <c r="B226" s="113" t="s">
        <v>504</v>
      </c>
      <c r="C226" s="114" t="s">
        <v>68</v>
      </c>
      <c r="D226" s="113" t="s">
        <v>49</v>
      </c>
      <c r="E226" s="209">
        <v>15234</v>
      </c>
      <c r="F226" s="115">
        <v>15972</v>
      </c>
    </row>
    <row r="227" spans="1:6" ht="25.5">
      <c r="A227" s="78" t="s">
        <v>200</v>
      </c>
      <c r="B227" s="113" t="s">
        <v>504</v>
      </c>
      <c r="C227" s="114" t="s">
        <v>69</v>
      </c>
      <c r="D227" s="113"/>
      <c r="E227" s="209">
        <f>E228+E229</f>
        <v>2167</v>
      </c>
      <c r="F227" s="115">
        <f>F228+F229</f>
        <v>2167</v>
      </c>
    </row>
    <row r="228" spans="1:6" ht="63.75">
      <c r="A228" s="78" t="s">
        <v>24</v>
      </c>
      <c r="B228" s="113" t="s">
        <v>504</v>
      </c>
      <c r="C228" s="114" t="s">
        <v>69</v>
      </c>
      <c r="D228" s="113" t="s">
        <v>25</v>
      </c>
      <c r="E228" s="209">
        <v>3</v>
      </c>
      <c r="F228" s="115">
        <v>3</v>
      </c>
    </row>
    <row r="229" spans="1:6" ht="25.5">
      <c r="A229" s="80" t="s">
        <v>27</v>
      </c>
      <c r="B229" s="118" t="s">
        <v>504</v>
      </c>
      <c r="C229" s="114" t="s">
        <v>69</v>
      </c>
      <c r="D229" s="113" t="s">
        <v>26</v>
      </c>
      <c r="E229" s="212">
        <v>2164</v>
      </c>
      <c r="F229" s="131">
        <v>2164</v>
      </c>
    </row>
    <row r="230" spans="1:6" ht="15.75">
      <c r="A230" s="157" t="s">
        <v>507</v>
      </c>
      <c r="B230" s="228" t="s">
        <v>506</v>
      </c>
      <c r="C230" s="116"/>
      <c r="D230" s="229"/>
      <c r="E230" s="211">
        <f>E231+E235</f>
        <v>2160</v>
      </c>
      <c r="F230" s="124">
        <f>F231+F235</f>
        <v>1205.2</v>
      </c>
    </row>
    <row r="231" spans="1:6" ht="15.75">
      <c r="A231" s="158" t="s">
        <v>196</v>
      </c>
      <c r="B231" s="230" t="s">
        <v>508</v>
      </c>
      <c r="C231" s="121"/>
      <c r="D231" s="217"/>
      <c r="E231" s="209">
        <f aca="true" t="shared" si="9" ref="E231:F233">E232</f>
        <v>1400</v>
      </c>
      <c r="F231" s="115">
        <f t="shared" si="9"/>
        <v>445.2</v>
      </c>
    </row>
    <row r="232" spans="1:6" s="213" customFormat="1" ht="51">
      <c r="A232" s="156" t="s">
        <v>587</v>
      </c>
      <c r="B232" s="224" t="s">
        <v>508</v>
      </c>
      <c r="C232" s="113" t="s">
        <v>65</v>
      </c>
      <c r="D232" s="138"/>
      <c r="E232" s="214">
        <f t="shared" si="9"/>
        <v>1400</v>
      </c>
      <c r="F232" s="135">
        <f t="shared" si="9"/>
        <v>445.2</v>
      </c>
    </row>
    <row r="233" spans="1:6" s="220" customFormat="1" ht="25.5">
      <c r="A233" s="156" t="s">
        <v>42</v>
      </c>
      <c r="B233" s="224" t="s">
        <v>508</v>
      </c>
      <c r="C233" s="166" t="s">
        <v>41</v>
      </c>
      <c r="D233" s="138"/>
      <c r="E233" s="209">
        <f t="shared" si="9"/>
        <v>1400</v>
      </c>
      <c r="F233" s="115">
        <f t="shared" si="9"/>
        <v>445.2</v>
      </c>
    </row>
    <row r="234" spans="1:6" ht="15.75">
      <c r="A234" s="158" t="s">
        <v>28</v>
      </c>
      <c r="B234" s="224" t="s">
        <v>508</v>
      </c>
      <c r="C234" s="166" t="s">
        <v>41</v>
      </c>
      <c r="D234" s="138" t="s">
        <v>29</v>
      </c>
      <c r="E234" s="209">
        <v>1400</v>
      </c>
      <c r="F234" s="115">
        <v>445.2</v>
      </c>
    </row>
    <row r="235" spans="1:6" ht="15.75">
      <c r="A235" s="158" t="s">
        <v>188</v>
      </c>
      <c r="B235" s="230" t="s">
        <v>509</v>
      </c>
      <c r="C235" s="178"/>
      <c r="D235" s="217"/>
      <c r="E235" s="209">
        <f aca="true" t="shared" si="10" ref="E235:F237">E236</f>
        <v>760</v>
      </c>
      <c r="F235" s="115">
        <f t="shared" si="10"/>
        <v>760</v>
      </c>
    </row>
    <row r="236" spans="1:6" ht="51">
      <c r="A236" s="156" t="s">
        <v>587</v>
      </c>
      <c r="B236" s="224" t="s">
        <v>509</v>
      </c>
      <c r="C236" s="166" t="s">
        <v>65</v>
      </c>
      <c r="D236" s="138"/>
      <c r="E236" s="209">
        <f t="shared" si="10"/>
        <v>760</v>
      </c>
      <c r="F236" s="115">
        <f t="shared" si="10"/>
        <v>760</v>
      </c>
    </row>
    <row r="237" spans="1:6" ht="25.5">
      <c r="A237" s="156" t="s">
        <v>43</v>
      </c>
      <c r="B237" s="224" t="s">
        <v>509</v>
      </c>
      <c r="C237" s="166" t="s">
        <v>44</v>
      </c>
      <c r="D237" s="138"/>
      <c r="E237" s="209">
        <f t="shared" si="10"/>
        <v>760</v>
      </c>
      <c r="F237" s="115">
        <f t="shared" si="10"/>
        <v>760</v>
      </c>
    </row>
    <row r="238" spans="1:6" ht="25.5">
      <c r="A238" s="159" t="s">
        <v>27</v>
      </c>
      <c r="B238" s="231" t="s">
        <v>509</v>
      </c>
      <c r="C238" s="172" t="s">
        <v>44</v>
      </c>
      <c r="D238" s="139" t="s">
        <v>26</v>
      </c>
      <c r="E238" s="212">
        <v>760</v>
      </c>
      <c r="F238" s="133">
        <v>760</v>
      </c>
    </row>
    <row r="239" spans="1:6" ht="51">
      <c r="A239" s="160" t="s">
        <v>201</v>
      </c>
      <c r="B239" s="232" t="s">
        <v>510</v>
      </c>
      <c r="C239" s="300"/>
      <c r="D239" s="301"/>
      <c r="E239" s="211">
        <f aca="true" t="shared" si="11" ref="E239:F242">E240</f>
        <v>47687</v>
      </c>
      <c r="F239" s="124">
        <f t="shared" si="11"/>
        <v>49748</v>
      </c>
    </row>
    <row r="240" spans="1:6" ht="38.25">
      <c r="A240" s="156" t="s">
        <v>430</v>
      </c>
      <c r="B240" s="224" t="s">
        <v>524</v>
      </c>
      <c r="C240" s="114"/>
      <c r="D240" s="138"/>
      <c r="E240" s="209">
        <f t="shared" si="11"/>
        <v>47687</v>
      </c>
      <c r="F240" s="115">
        <f t="shared" si="11"/>
        <v>49748</v>
      </c>
    </row>
    <row r="241" spans="1:6" ht="51">
      <c r="A241" s="156" t="s">
        <v>585</v>
      </c>
      <c r="B241" s="224" t="s">
        <v>524</v>
      </c>
      <c r="C241" s="114" t="s">
        <v>58</v>
      </c>
      <c r="D241" s="138"/>
      <c r="E241" s="209">
        <f t="shared" si="11"/>
        <v>47687</v>
      </c>
      <c r="F241" s="115">
        <f t="shared" si="11"/>
        <v>49748</v>
      </c>
    </row>
    <row r="242" spans="1:6" s="213" customFormat="1" ht="15.75">
      <c r="A242" s="156" t="s">
        <v>64</v>
      </c>
      <c r="B242" s="224" t="s">
        <v>524</v>
      </c>
      <c r="C242" s="114" t="s">
        <v>63</v>
      </c>
      <c r="D242" s="138"/>
      <c r="E242" s="214">
        <f t="shared" si="11"/>
        <v>47687</v>
      </c>
      <c r="F242" s="135">
        <f t="shared" si="11"/>
        <v>49748</v>
      </c>
    </row>
    <row r="243" spans="1:6" s="220" customFormat="1" ht="15.75">
      <c r="A243" s="159" t="s">
        <v>754</v>
      </c>
      <c r="B243" s="231" t="s">
        <v>524</v>
      </c>
      <c r="C243" s="120" t="s">
        <v>63</v>
      </c>
      <c r="D243" s="139" t="s">
        <v>66</v>
      </c>
      <c r="E243" s="212">
        <v>47687</v>
      </c>
      <c r="F243" s="133">
        <v>49748</v>
      </c>
    </row>
    <row r="244" spans="1:6" s="99" customFormat="1" ht="12.75">
      <c r="A244" s="233" t="s">
        <v>402</v>
      </c>
      <c r="B244" s="234" t="s">
        <v>206</v>
      </c>
      <c r="C244" s="235" t="s">
        <v>107</v>
      </c>
      <c r="D244" s="234" t="s">
        <v>207</v>
      </c>
      <c r="E244" s="196">
        <v>13863</v>
      </c>
      <c r="F244" s="197">
        <v>28815</v>
      </c>
    </row>
    <row r="245" spans="1:7" s="77" customFormat="1" ht="12.75">
      <c r="A245" s="84" t="s">
        <v>191</v>
      </c>
      <c r="B245" s="195"/>
      <c r="C245" s="195"/>
      <c r="D245" s="195"/>
      <c r="E245" s="196">
        <f>E244+E239+E230+E222+E178+E167+E111+E100+E79+E68+E63+E11</f>
        <v>1091732.2000000002</v>
      </c>
      <c r="F245" s="197">
        <f>F244+F239+F230+F222+F178+F167+F111+F100+F79+F68+F63+F11</f>
        <v>1126928.1</v>
      </c>
      <c r="G245" s="85"/>
    </row>
    <row r="246" spans="1:6" s="77" customFormat="1" ht="12.75">
      <c r="A246" s="86"/>
      <c r="B246" s="93"/>
      <c r="C246" s="93"/>
      <c r="D246" s="94"/>
      <c r="E246" s="87"/>
      <c r="F246" s="85"/>
    </row>
    <row r="247" spans="1:6" s="79" customFormat="1" ht="18" customHeight="1">
      <c r="A247" s="79" t="s">
        <v>341</v>
      </c>
      <c r="D247" s="434" t="s">
        <v>277</v>
      </c>
      <c r="E247" s="433"/>
      <c r="F247" s="433"/>
    </row>
    <row r="248" spans="2:7" ht="15.75">
      <c r="B248" s="10"/>
      <c r="C248" s="10"/>
      <c r="D248" s="15"/>
      <c r="E248" s="11"/>
      <c r="F248" s="27"/>
      <c r="G248" s="27"/>
    </row>
    <row r="249" spans="2:5" ht="15.75">
      <c r="B249" s="10"/>
      <c r="C249" s="10"/>
      <c r="D249" s="15"/>
      <c r="E249" s="27"/>
    </row>
    <row r="250" spans="2:5" ht="15.75">
      <c r="B250" s="10"/>
      <c r="C250" s="10"/>
      <c r="D250" s="15"/>
      <c r="E250" s="11"/>
    </row>
    <row r="251" spans="2:5" ht="15.75">
      <c r="B251" s="10"/>
      <c r="C251" s="10"/>
      <c r="D251" s="15"/>
      <c r="E251" s="11"/>
    </row>
    <row r="252" spans="2:5" ht="15.75">
      <c r="B252" s="10"/>
      <c r="C252" s="10"/>
      <c r="D252" s="15"/>
      <c r="E252" s="11"/>
    </row>
    <row r="253" spans="2:5" ht="15.75">
      <c r="B253" s="10"/>
      <c r="C253" s="10"/>
      <c r="D253" s="15"/>
      <c r="E253" s="11"/>
    </row>
    <row r="254" spans="2:5" ht="15.75">
      <c r="B254" s="10"/>
      <c r="C254" s="10"/>
      <c r="D254" s="15"/>
      <c r="E254" s="11"/>
    </row>
    <row r="255" spans="2:5" ht="15.75">
      <c r="B255" s="10"/>
      <c r="C255" s="10"/>
      <c r="D255" s="15"/>
      <c r="E255" s="11"/>
    </row>
    <row r="256" spans="2:5" ht="15.75">
      <c r="B256" s="10"/>
      <c r="C256" s="10"/>
      <c r="D256" s="15"/>
      <c r="E256" s="11"/>
    </row>
    <row r="257" spans="2:5" ht="15.75">
      <c r="B257" s="10"/>
      <c r="C257" s="10"/>
      <c r="D257" s="15"/>
      <c r="E257" s="11"/>
    </row>
    <row r="258" spans="2:5" ht="15.75">
      <c r="B258" s="10"/>
      <c r="C258" s="10"/>
      <c r="D258" s="15"/>
      <c r="E258" s="11"/>
    </row>
    <row r="259" spans="2:5" ht="15.75">
      <c r="B259" s="10"/>
      <c r="C259" s="10"/>
      <c r="D259" s="15"/>
      <c r="E259" s="11"/>
    </row>
    <row r="260" spans="2:5" ht="15.75">
      <c r="B260" s="10"/>
      <c r="C260" s="10"/>
      <c r="D260" s="15"/>
      <c r="E260" s="11"/>
    </row>
    <row r="261" spans="2:5" ht="15.75">
      <c r="B261" s="10"/>
      <c r="C261" s="10"/>
      <c r="D261" s="15"/>
      <c r="E261" s="11"/>
    </row>
    <row r="262" spans="2:5" ht="15.75">
      <c r="B262" s="10"/>
      <c r="C262" s="10"/>
      <c r="D262" s="15"/>
      <c r="E262" s="11"/>
    </row>
    <row r="263" spans="2:5" ht="15.75">
      <c r="B263" s="10"/>
      <c r="C263" s="10"/>
      <c r="D263" s="15"/>
      <c r="E263" s="11"/>
    </row>
    <row r="264" spans="2:5" ht="15.75">
      <c r="B264" s="10"/>
      <c r="C264" s="10"/>
      <c r="D264" s="15"/>
      <c r="E264" s="11"/>
    </row>
    <row r="265" spans="2:5" ht="15.75">
      <c r="B265" s="10"/>
      <c r="C265" s="10"/>
      <c r="D265" s="15"/>
      <c r="E265" s="11"/>
    </row>
    <row r="266" spans="2:5" ht="15.75">
      <c r="B266" s="10"/>
      <c r="C266" s="10"/>
      <c r="D266" s="15"/>
      <c r="E266" s="11"/>
    </row>
    <row r="267" spans="2:5" ht="15.75">
      <c r="B267" s="10"/>
      <c r="C267" s="10"/>
      <c r="D267" s="15"/>
      <c r="E267" s="11"/>
    </row>
    <row r="268" spans="2:5" ht="15.75">
      <c r="B268" s="10"/>
      <c r="C268" s="10"/>
      <c r="D268" s="15"/>
      <c r="E268" s="11"/>
    </row>
    <row r="269" spans="2:5" ht="15.75">
      <c r="B269" s="10"/>
      <c r="C269" s="10"/>
      <c r="D269" s="15"/>
      <c r="E269" s="11"/>
    </row>
    <row r="270" spans="2:5" ht="15.75">
      <c r="B270" s="10"/>
      <c r="C270" s="10"/>
      <c r="D270" s="15"/>
      <c r="E270" s="11"/>
    </row>
    <row r="271" spans="2:5" ht="15.75">
      <c r="B271" s="10"/>
      <c r="C271" s="10"/>
      <c r="D271" s="15"/>
      <c r="E271" s="11"/>
    </row>
    <row r="272" spans="2:5" ht="15.75">
      <c r="B272" s="10"/>
      <c r="C272" s="10"/>
      <c r="D272" s="15"/>
      <c r="E272" s="11"/>
    </row>
    <row r="273" spans="2:5" ht="15.75">
      <c r="B273" s="10"/>
      <c r="C273" s="10"/>
      <c r="D273" s="15"/>
      <c r="E273" s="11"/>
    </row>
    <row r="274" spans="2:5" ht="15.75">
      <c r="B274" s="10"/>
      <c r="C274" s="10"/>
      <c r="D274" s="15"/>
      <c r="E274" s="11"/>
    </row>
    <row r="275" spans="2:5" ht="15.75">
      <c r="B275" s="10"/>
      <c r="C275" s="10"/>
      <c r="D275" s="15"/>
      <c r="E275" s="11"/>
    </row>
    <row r="276" spans="2:5" ht="15.75">
      <c r="B276" s="10"/>
      <c r="C276" s="10"/>
      <c r="D276" s="15"/>
      <c r="E276" s="11"/>
    </row>
    <row r="277" spans="2:5" ht="15.75">
      <c r="B277" s="10"/>
      <c r="C277" s="10"/>
      <c r="D277" s="15"/>
      <c r="E277" s="11"/>
    </row>
    <row r="278" spans="2:5" ht="15.75">
      <c r="B278" s="10"/>
      <c r="C278" s="10"/>
      <c r="D278" s="15"/>
      <c r="E278" s="11"/>
    </row>
    <row r="279" spans="2:5" ht="15.75">
      <c r="B279" s="10"/>
      <c r="C279" s="10"/>
      <c r="D279" s="15"/>
      <c r="E279" s="11"/>
    </row>
    <row r="280" spans="2:5" ht="15.75">
      <c r="B280" s="10"/>
      <c r="C280" s="10"/>
      <c r="D280" s="15"/>
      <c r="E280" s="11"/>
    </row>
    <row r="281" spans="2:5" ht="15.75">
      <c r="B281" s="10"/>
      <c r="C281" s="10"/>
      <c r="D281" s="15"/>
      <c r="E281" s="11"/>
    </row>
    <row r="282" spans="2:5" ht="15.75">
      <c r="B282" s="10"/>
      <c r="C282" s="10"/>
      <c r="D282" s="15"/>
      <c r="E282" s="11"/>
    </row>
    <row r="283" spans="2:5" ht="15.75">
      <c r="B283" s="10"/>
      <c r="C283" s="10"/>
      <c r="D283" s="15"/>
      <c r="E283" s="11"/>
    </row>
    <row r="284" spans="2:5" ht="15.75">
      <c r="B284" s="10"/>
      <c r="C284" s="10"/>
      <c r="D284" s="15"/>
      <c r="E284" s="11"/>
    </row>
    <row r="285" ht="15.75">
      <c r="E285" s="11"/>
    </row>
    <row r="286" ht="15.75">
      <c r="E286" s="11"/>
    </row>
    <row r="287" ht="15.75">
      <c r="E287" s="11"/>
    </row>
    <row r="288" ht="15.75">
      <c r="E288" s="11"/>
    </row>
    <row r="289" ht="15.75">
      <c r="E289" s="11"/>
    </row>
    <row r="290" ht="15.75">
      <c r="E290" s="11"/>
    </row>
    <row r="291" ht="15.75">
      <c r="E291" s="11"/>
    </row>
    <row r="292" ht="15.75">
      <c r="E292" s="11"/>
    </row>
    <row r="293" ht="15.75">
      <c r="E293" s="11"/>
    </row>
    <row r="294" ht="15.75">
      <c r="E294" s="11"/>
    </row>
    <row r="295" ht="15.75">
      <c r="E295" s="11"/>
    </row>
    <row r="296" ht="15.75">
      <c r="E296" s="11"/>
    </row>
    <row r="297" ht="15.75">
      <c r="E297" s="11"/>
    </row>
    <row r="298" ht="15.75">
      <c r="E298" s="11"/>
    </row>
    <row r="299" ht="15.75">
      <c r="E299" s="11"/>
    </row>
    <row r="300" ht="15.75">
      <c r="E300" s="11"/>
    </row>
    <row r="301" ht="15.75">
      <c r="E301" s="11"/>
    </row>
    <row r="302" ht="15.75">
      <c r="E302" s="11"/>
    </row>
    <row r="303" ht="15.75">
      <c r="E303" s="11"/>
    </row>
    <row r="304" ht="15.75">
      <c r="E304" s="11"/>
    </row>
    <row r="305" ht="15.75">
      <c r="E305" s="11"/>
    </row>
    <row r="306" ht="15.75">
      <c r="E306" s="11"/>
    </row>
    <row r="307" ht="15.75">
      <c r="E307" s="11"/>
    </row>
    <row r="308" ht="15.75">
      <c r="E308" s="11"/>
    </row>
    <row r="309" ht="15.75">
      <c r="E309" s="11"/>
    </row>
    <row r="310" ht="15.75">
      <c r="E310" s="11"/>
    </row>
    <row r="311" ht="15.75">
      <c r="E311" s="11"/>
    </row>
    <row r="312" ht="15.75">
      <c r="E312" s="11"/>
    </row>
    <row r="313" ht="15.75">
      <c r="E313" s="11"/>
    </row>
    <row r="314" ht="15.75">
      <c r="E314" s="11"/>
    </row>
    <row r="315" ht="15.75">
      <c r="E315" s="11"/>
    </row>
    <row r="316" ht="15.75">
      <c r="E316" s="11"/>
    </row>
    <row r="317" ht="15.75">
      <c r="E317" s="11"/>
    </row>
    <row r="318" ht="15.75">
      <c r="E318" s="11"/>
    </row>
    <row r="319" ht="15.75">
      <c r="E319" s="11"/>
    </row>
    <row r="320" ht="15.75">
      <c r="E320" s="11"/>
    </row>
    <row r="321" ht="15.75">
      <c r="E321" s="11"/>
    </row>
    <row r="322" ht="15.75">
      <c r="E322" s="11"/>
    </row>
    <row r="323" ht="15.75">
      <c r="E323" s="11"/>
    </row>
    <row r="324" ht="15.75">
      <c r="E324" s="11"/>
    </row>
    <row r="325" ht="15.75">
      <c r="E325" s="11"/>
    </row>
    <row r="326" ht="15.75">
      <c r="E326" s="11"/>
    </row>
    <row r="327" ht="15.75">
      <c r="E327" s="11"/>
    </row>
    <row r="328" ht="15.75">
      <c r="E328" s="11"/>
    </row>
    <row r="329" ht="15.75">
      <c r="E329" s="11"/>
    </row>
    <row r="330" ht="15.75">
      <c r="E330" s="11"/>
    </row>
    <row r="331" ht="15.75">
      <c r="E331" s="11"/>
    </row>
    <row r="332" ht="15.75">
      <c r="E332" s="11"/>
    </row>
    <row r="333" ht="15.75">
      <c r="E333" s="11"/>
    </row>
    <row r="334" ht="15.75">
      <c r="E334" s="11"/>
    </row>
    <row r="335" ht="15.75">
      <c r="E335" s="11"/>
    </row>
    <row r="336" ht="15.75">
      <c r="E336" s="11"/>
    </row>
    <row r="337" ht="15.75">
      <c r="E337" s="11"/>
    </row>
    <row r="338" ht="15.75">
      <c r="E338" s="11"/>
    </row>
    <row r="339" ht="15.75">
      <c r="E339" s="11"/>
    </row>
    <row r="340" ht="15.75">
      <c r="E340" s="11"/>
    </row>
    <row r="341" ht="15.75">
      <c r="E341" s="11"/>
    </row>
    <row r="342" ht="15.75">
      <c r="E342" s="11"/>
    </row>
    <row r="343" ht="15.75">
      <c r="E343" s="11"/>
    </row>
    <row r="344" ht="15.75">
      <c r="E344" s="11"/>
    </row>
    <row r="345" ht="15.75">
      <c r="E345" s="11"/>
    </row>
    <row r="346" ht="15.75">
      <c r="E346" s="11"/>
    </row>
    <row r="347" ht="15.75">
      <c r="E347" s="11"/>
    </row>
    <row r="348" ht="15.75">
      <c r="E348" s="11"/>
    </row>
    <row r="349" ht="15.75">
      <c r="E349" s="11"/>
    </row>
    <row r="350" ht="15.75">
      <c r="E350" s="11"/>
    </row>
    <row r="351" ht="15.75">
      <c r="E351" s="11"/>
    </row>
    <row r="352" ht="15.75">
      <c r="E352" s="11"/>
    </row>
    <row r="353" ht="15.75">
      <c r="E353" s="11"/>
    </row>
    <row r="354" ht="15.75">
      <c r="E354" s="11"/>
    </row>
    <row r="355" ht="15.75">
      <c r="E355" s="11"/>
    </row>
    <row r="356" ht="15.75">
      <c r="E356" s="11"/>
    </row>
    <row r="357" ht="15.75">
      <c r="E357" s="11"/>
    </row>
    <row r="358" ht="15.75">
      <c r="E358" s="11"/>
    </row>
    <row r="359" ht="15.75">
      <c r="E359" s="11"/>
    </row>
    <row r="360" ht="15.75">
      <c r="E360" s="11"/>
    </row>
    <row r="361" ht="15.75">
      <c r="E361" s="11"/>
    </row>
    <row r="362" ht="15.75">
      <c r="E362" s="11"/>
    </row>
    <row r="363" ht="15.75">
      <c r="E363" s="11"/>
    </row>
    <row r="364" ht="15.75">
      <c r="E364" s="11"/>
    </row>
    <row r="365" ht="15.75">
      <c r="E365" s="11"/>
    </row>
    <row r="366" ht="15.75">
      <c r="E366" s="11"/>
    </row>
    <row r="367" ht="15.75">
      <c r="E367" s="11"/>
    </row>
    <row r="368" ht="15.75">
      <c r="E368" s="11"/>
    </row>
    <row r="369" ht="15.75">
      <c r="E369" s="11"/>
    </row>
    <row r="370" ht="15.75">
      <c r="E370" s="11"/>
    </row>
    <row r="371" ht="15.75">
      <c r="E371" s="11"/>
    </row>
    <row r="372" ht="15.75">
      <c r="E372" s="11"/>
    </row>
    <row r="373" ht="15.75">
      <c r="E373" s="11"/>
    </row>
    <row r="374" ht="15.75">
      <c r="E374" s="11"/>
    </row>
    <row r="375" ht="15.75">
      <c r="E375" s="11"/>
    </row>
    <row r="376" ht="15.75">
      <c r="E376" s="11"/>
    </row>
    <row r="377" ht="15.75">
      <c r="E377" s="11"/>
    </row>
    <row r="378" ht="15.75">
      <c r="E378" s="11"/>
    </row>
    <row r="379" ht="15.75">
      <c r="E379" s="11"/>
    </row>
    <row r="380" ht="15.75">
      <c r="E380" s="11"/>
    </row>
    <row r="381" ht="15.75">
      <c r="E381" s="11"/>
    </row>
    <row r="382" ht="15.75">
      <c r="E382" s="11"/>
    </row>
    <row r="383" ht="15.75">
      <c r="E383" s="11"/>
    </row>
    <row r="384" ht="15.75">
      <c r="E384" s="11"/>
    </row>
    <row r="385" ht="15.75">
      <c r="E385" s="11"/>
    </row>
    <row r="386" ht="15.75">
      <c r="E386" s="11"/>
    </row>
    <row r="387" ht="15.75">
      <c r="E387" s="11"/>
    </row>
    <row r="388" ht="15.75">
      <c r="E388" s="11"/>
    </row>
    <row r="389" ht="15.75">
      <c r="E389" s="11"/>
    </row>
    <row r="390" ht="15.75">
      <c r="E390" s="11"/>
    </row>
    <row r="391" ht="15.75">
      <c r="E391" s="11"/>
    </row>
    <row r="392" ht="15.75">
      <c r="E392" s="11"/>
    </row>
    <row r="393" ht="15.75">
      <c r="E393" s="11"/>
    </row>
    <row r="394" ht="15.75">
      <c r="E394" s="11"/>
    </row>
    <row r="395" ht="15.75">
      <c r="E395" s="11"/>
    </row>
    <row r="396" ht="15.75">
      <c r="E396" s="11"/>
    </row>
    <row r="397" ht="15.75">
      <c r="E397" s="11"/>
    </row>
    <row r="398" ht="15.75">
      <c r="E398" s="11"/>
    </row>
    <row r="399" ht="15.75">
      <c r="E399" s="11"/>
    </row>
    <row r="400" ht="15.75">
      <c r="E400" s="11"/>
    </row>
    <row r="401" ht="15.75">
      <c r="E401" s="11"/>
    </row>
    <row r="402" ht="15.75">
      <c r="E402" s="11"/>
    </row>
    <row r="403" ht="15.75">
      <c r="E403" s="11"/>
    </row>
    <row r="404" ht="15.75">
      <c r="E404" s="11"/>
    </row>
    <row r="405" ht="15.75">
      <c r="E405" s="11"/>
    </row>
    <row r="406" ht="15.75">
      <c r="E406" s="11"/>
    </row>
    <row r="407" ht="15.75">
      <c r="E407" s="11"/>
    </row>
    <row r="408" ht="15.75">
      <c r="E408" s="11"/>
    </row>
    <row r="409" ht="15.75">
      <c r="E409" s="11"/>
    </row>
    <row r="410" ht="15.75">
      <c r="E410" s="11"/>
    </row>
    <row r="411" ht="15.75">
      <c r="E411" s="11"/>
    </row>
    <row r="412" ht="15.75">
      <c r="E412" s="11"/>
    </row>
    <row r="413" ht="15.75">
      <c r="E413" s="11"/>
    </row>
    <row r="414" ht="15.75">
      <c r="E414" s="11"/>
    </row>
    <row r="415" ht="15.75">
      <c r="E415" s="11"/>
    </row>
    <row r="416" ht="15.75">
      <c r="E416" s="11"/>
    </row>
    <row r="417" ht="15.75">
      <c r="E417" s="11"/>
    </row>
    <row r="418" ht="15.75">
      <c r="E418" s="11"/>
    </row>
    <row r="419" ht="15.75">
      <c r="E419" s="11"/>
    </row>
    <row r="420" ht="15.75">
      <c r="E420" s="11"/>
    </row>
    <row r="421" ht="15.75">
      <c r="E421" s="11"/>
    </row>
    <row r="422" ht="15.75">
      <c r="E422" s="11"/>
    </row>
    <row r="423" ht="15.75">
      <c r="E423" s="11"/>
    </row>
    <row r="424" ht="15.75">
      <c r="E424" s="11"/>
    </row>
    <row r="425" ht="15.75">
      <c r="E425" s="11"/>
    </row>
    <row r="426" ht="15.75">
      <c r="E426" s="11"/>
    </row>
    <row r="427" ht="15.75">
      <c r="E427" s="11"/>
    </row>
    <row r="428" ht="15.75">
      <c r="E428" s="11"/>
    </row>
    <row r="429" ht="15.75">
      <c r="E429" s="11"/>
    </row>
    <row r="430" ht="15.75">
      <c r="E430" s="11"/>
    </row>
    <row r="431" ht="15.75">
      <c r="E431" s="11"/>
    </row>
    <row r="432" ht="15.75">
      <c r="E432" s="11"/>
    </row>
    <row r="433" ht="15.75">
      <c r="E433" s="11"/>
    </row>
    <row r="434" ht="15.75">
      <c r="E434" s="11"/>
    </row>
    <row r="435" ht="15.75">
      <c r="E435" s="11"/>
    </row>
    <row r="436" ht="15.75">
      <c r="E436" s="11"/>
    </row>
    <row r="437" ht="15.75">
      <c r="E437" s="11"/>
    </row>
    <row r="438" ht="15.75">
      <c r="E438" s="11"/>
    </row>
    <row r="439" ht="15.75">
      <c r="E439" s="11"/>
    </row>
    <row r="440" ht="15.75">
      <c r="E440" s="11"/>
    </row>
    <row r="441" ht="15.75">
      <c r="E441" s="11"/>
    </row>
    <row r="442" ht="15.75">
      <c r="E442" s="11"/>
    </row>
    <row r="443" ht="15.75">
      <c r="E443" s="11"/>
    </row>
    <row r="444" ht="15.75">
      <c r="E444" s="11"/>
    </row>
    <row r="445" ht="15.75">
      <c r="E445" s="11"/>
    </row>
    <row r="446" ht="15.75">
      <c r="E446" s="11"/>
    </row>
    <row r="447" ht="15.75">
      <c r="E447" s="11"/>
    </row>
    <row r="448" ht="15.75">
      <c r="E448" s="11"/>
    </row>
    <row r="449" ht="15.75">
      <c r="E449" s="11"/>
    </row>
    <row r="450" ht="15.75">
      <c r="E450" s="11"/>
    </row>
    <row r="451" ht="15.75">
      <c r="E451" s="11"/>
    </row>
    <row r="452" ht="15.75">
      <c r="E452" s="11"/>
    </row>
    <row r="453" ht="15.75">
      <c r="E453" s="11"/>
    </row>
    <row r="454" ht="15.75">
      <c r="E454" s="11"/>
    </row>
    <row r="455" ht="15.75">
      <c r="E455" s="11"/>
    </row>
    <row r="456" ht="15.75">
      <c r="E456" s="11"/>
    </row>
    <row r="457" ht="15.75">
      <c r="E457" s="11"/>
    </row>
    <row r="458" ht="15.75">
      <c r="E458" s="11"/>
    </row>
    <row r="459" ht="15.75">
      <c r="E459" s="11"/>
    </row>
    <row r="460" ht="15.75">
      <c r="E460" s="11"/>
    </row>
    <row r="461" ht="15.75">
      <c r="E461" s="11"/>
    </row>
    <row r="462" ht="15.75">
      <c r="E462" s="11"/>
    </row>
    <row r="463" ht="15.75">
      <c r="E463" s="11"/>
    </row>
    <row r="464" ht="15.75">
      <c r="E464" s="11"/>
    </row>
    <row r="465" ht="15.75">
      <c r="E465" s="11"/>
    </row>
    <row r="466" ht="15.75">
      <c r="E466" s="11"/>
    </row>
    <row r="467" ht="15.75">
      <c r="E467" s="11"/>
    </row>
    <row r="468" ht="15.75">
      <c r="E468" s="11"/>
    </row>
    <row r="469" ht="15.75">
      <c r="E469" s="11"/>
    </row>
    <row r="470" ht="15.75">
      <c r="E470" s="11"/>
    </row>
    <row r="471" ht="15.75">
      <c r="E471" s="11"/>
    </row>
    <row r="472" ht="15.75">
      <c r="E472" s="11"/>
    </row>
    <row r="473" ht="15.75">
      <c r="E473" s="11"/>
    </row>
    <row r="474" ht="15.75">
      <c r="E474" s="11"/>
    </row>
    <row r="475" ht="15.75">
      <c r="E475" s="11"/>
    </row>
    <row r="476" ht="15.75">
      <c r="E476" s="11"/>
    </row>
    <row r="477" ht="15.75">
      <c r="E477" s="11"/>
    </row>
    <row r="478" ht="15.75">
      <c r="E478" s="11"/>
    </row>
    <row r="479" ht="15.75">
      <c r="E479" s="11"/>
    </row>
    <row r="480" ht="15.75">
      <c r="E480" s="11"/>
    </row>
    <row r="481" ht="15.75">
      <c r="E481" s="11"/>
    </row>
    <row r="482" ht="15.75">
      <c r="E482" s="11"/>
    </row>
    <row r="483" ht="15.75">
      <c r="E483" s="11"/>
    </row>
    <row r="484" ht="15.75">
      <c r="E484" s="11"/>
    </row>
    <row r="485" ht="15.75">
      <c r="E485" s="11"/>
    </row>
    <row r="486" ht="15.75">
      <c r="E486" s="11"/>
    </row>
    <row r="487" ht="15.75">
      <c r="E487" s="11"/>
    </row>
    <row r="488" ht="15.75">
      <c r="E488" s="11"/>
    </row>
    <row r="489" ht="15.75">
      <c r="E489" s="11"/>
    </row>
    <row r="490" ht="15.75">
      <c r="E490" s="11"/>
    </row>
    <row r="491" ht="15.75">
      <c r="E491" s="11"/>
    </row>
    <row r="492" ht="15.75">
      <c r="E492" s="11"/>
    </row>
    <row r="493" ht="15.75">
      <c r="E493" s="11"/>
    </row>
    <row r="494" ht="15.75">
      <c r="E494" s="11"/>
    </row>
    <row r="495" ht="15.75">
      <c r="E495" s="11"/>
    </row>
    <row r="496" ht="15.75">
      <c r="E496" s="11"/>
    </row>
    <row r="497" ht="15.75">
      <c r="E497" s="11"/>
    </row>
    <row r="498" ht="15.75">
      <c r="E498" s="11"/>
    </row>
    <row r="499" ht="15.75">
      <c r="E499" s="11"/>
    </row>
    <row r="500" ht="15.75">
      <c r="E500" s="11"/>
    </row>
    <row r="501" ht="15.75">
      <c r="E501" s="11"/>
    </row>
    <row r="502" ht="15.75">
      <c r="E502" s="11"/>
    </row>
    <row r="503" ht="15.75">
      <c r="E503" s="11"/>
    </row>
    <row r="504" ht="15.75">
      <c r="E504" s="11"/>
    </row>
    <row r="505" ht="15.75">
      <c r="E505" s="11"/>
    </row>
    <row r="506" ht="15.75">
      <c r="E506" s="11"/>
    </row>
    <row r="507" ht="15.75">
      <c r="E507" s="11"/>
    </row>
    <row r="508" ht="15.75">
      <c r="E508" s="11"/>
    </row>
    <row r="509" ht="15.75">
      <c r="E509" s="11"/>
    </row>
    <row r="510" ht="15.75">
      <c r="E510" s="11"/>
    </row>
    <row r="511" ht="15.75">
      <c r="E511" s="11"/>
    </row>
    <row r="512" ht="15.75">
      <c r="E512" s="11"/>
    </row>
    <row r="513" ht="15.75">
      <c r="E513" s="11"/>
    </row>
    <row r="514" ht="15.75">
      <c r="E514" s="11"/>
    </row>
    <row r="515" ht="15.75">
      <c r="E515" s="11"/>
    </row>
  </sheetData>
  <sheetProtection/>
  <mergeCells count="10">
    <mergeCell ref="H117:K117"/>
    <mergeCell ref="A6:F6"/>
    <mergeCell ref="A7:F7"/>
    <mergeCell ref="D8:F8"/>
    <mergeCell ref="D247:F247"/>
    <mergeCell ref="B1:E1"/>
    <mergeCell ref="B2:F2"/>
    <mergeCell ref="B5:F5"/>
    <mergeCell ref="B4:E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5.25390625" style="79" customWidth="1"/>
    <col min="2" max="2" width="5.375" style="95" customWidth="1"/>
    <col min="3" max="3" width="8.25390625" style="95" customWidth="1"/>
    <col min="4" max="4" width="9.875" style="95" customWidth="1"/>
    <col min="5" max="5" width="6.125" style="95" customWidth="1"/>
    <col min="6" max="6" width="11.375" style="83" customWidth="1"/>
    <col min="7" max="7" width="9.625" style="79" bestFit="1" customWidth="1"/>
    <col min="8" max="16384" width="9.125" style="79" customWidth="1"/>
  </cols>
  <sheetData>
    <row r="1" spans="2:5" ht="12.75">
      <c r="B1" s="79"/>
      <c r="C1" s="424" t="s">
        <v>16</v>
      </c>
      <c r="D1" s="433"/>
      <c r="E1" s="433"/>
    </row>
    <row r="2" spans="2:6" ht="12.75">
      <c r="B2" s="79"/>
      <c r="C2" s="424" t="s">
        <v>415</v>
      </c>
      <c r="D2" s="433"/>
      <c r="E2" s="433"/>
      <c r="F2" s="433"/>
    </row>
    <row r="3" spans="2:6" ht="12.75">
      <c r="B3" s="79"/>
      <c r="C3" s="424" t="s">
        <v>479</v>
      </c>
      <c r="D3" s="433"/>
      <c r="E3" s="433"/>
      <c r="F3" s="433"/>
    </row>
    <row r="4" spans="2:6" ht="12.75">
      <c r="B4" s="79"/>
      <c r="C4" s="424" t="s">
        <v>170</v>
      </c>
      <c r="D4" s="433"/>
      <c r="E4" s="433"/>
      <c r="F4" s="433"/>
    </row>
    <row r="5" spans="2:6" ht="12.75">
      <c r="B5" s="79"/>
      <c r="C5" s="424" t="s">
        <v>739</v>
      </c>
      <c r="D5" s="433"/>
      <c r="E5" s="433"/>
      <c r="F5" s="433"/>
    </row>
    <row r="7" spans="1:6" ht="12.75">
      <c r="A7" s="427" t="s">
        <v>755</v>
      </c>
      <c r="B7" s="427"/>
      <c r="C7" s="427"/>
      <c r="D7" s="427"/>
      <c r="E7" s="427"/>
      <c r="F7" s="427"/>
    </row>
    <row r="8" spans="1:6" ht="18" customHeight="1">
      <c r="A8" s="427" t="s">
        <v>21</v>
      </c>
      <c r="B8" s="427"/>
      <c r="C8" s="427"/>
      <c r="D8" s="427"/>
      <c r="E8" s="427"/>
      <c r="F8" s="427"/>
    </row>
    <row r="9" spans="5:6" ht="13.5" thickBot="1">
      <c r="E9" s="430" t="s">
        <v>173</v>
      </c>
      <c r="F9" s="431"/>
    </row>
    <row r="10" spans="1:6" s="95" customFormat="1" ht="25.5">
      <c r="A10" s="97" t="s">
        <v>192</v>
      </c>
      <c r="B10" s="244" t="s">
        <v>249</v>
      </c>
      <c r="C10" s="244" t="s">
        <v>231</v>
      </c>
      <c r="D10" s="245" t="s">
        <v>756</v>
      </c>
      <c r="E10" s="244" t="s">
        <v>757</v>
      </c>
      <c r="F10" s="246" t="s">
        <v>32</v>
      </c>
    </row>
    <row r="11" spans="1:6" s="95" customFormat="1" ht="15" customHeight="1">
      <c r="A11" s="321">
        <v>1</v>
      </c>
      <c r="B11" s="322">
        <v>2</v>
      </c>
      <c r="C11" s="322">
        <v>3</v>
      </c>
      <c r="D11" s="323">
        <v>4</v>
      </c>
      <c r="E11" s="322">
        <v>5</v>
      </c>
      <c r="F11" s="324">
        <v>6</v>
      </c>
    </row>
    <row r="12" spans="1:6" s="77" customFormat="1" ht="38.25">
      <c r="A12" s="153" t="s">
        <v>356</v>
      </c>
      <c r="B12" s="251">
        <v>706</v>
      </c>
      <c r="C12" s="163"/>
      <c r="D12" s="163"/>
      <c r="E12" s="163"/>
      <c r="F12" s="186">
        <f>F13+F49+F86+F114+F44+F70</f>
        <v>89667.7</v>
      </c>
    </row>
    <row r="13" spans="1:6" s="96" customFormat="1" ht="12.75">
      <c r="A13" s="236" t="s">
        <v>234</v>
      </c>
      <c r="B13" s="161">
        <v>706</v>
      </c>
      <c r="C13" s="189" t="s">
        <v>180</v>
      </c>
      <c r="D13" s="189"/>
      <c r="E13" s="189"/>
      <c r="F13" s="247">
        <f>F14+F22+F27</f>
        <v>44643.5</v>
      </c>
    </row>
    <row r="14" spans="1:6" ht="54.75" customHeight="1">
      <c r="A14" s="78" t="s">
        <v>408</v>
      </c>
      <c r="B14" s="161">
        <v>706</v>
      </c>
      <c r="C14" s="166" t="s">
        <v>235</v>
      </c>
      <c r="D14" s="166"/>
      <c r="E14" s="166"/>
      <c r="F14" s="180">
        <f>F15</f>
        <v>38333</v>
      </c>
    </row>
    <row r="15" spans="1:6" ht="42.75" customHeight="1">
      <c r="A15" s="81" t="s">
        <v>604</v>
      </c>
      <c r="B15" s="161">
        <v>706</v>
      </c>
      <c r="C15" s="166" t="s">
        <v>235</v>
      </c>
      <c r="D15" s="178" t="s">
        <v>100</v>
      </c>
      <c r="E15" s="166"/>
      <c r="F15" s="180">
        <f>F16+F20</f>
        <v>38333</v>
      </c>
    </row>
    <row r="16" spans="1:6" ht="15.75" customHeight="1">
      <c r="A16" s="78" t="s">
        <v>236</v>
      </c>
      <c r="B16" s="161">
        <v>706</v>
      </c>
      <c r="C16" s="166" t="s">
        <v>235</v>
      </c>
      <c r="D16" s="166" t="s">
        <v>605</v>
      </c>
      <c r="E16" s="166"/>
      <c r="F16" s="180">
        <f>F17+F18+F19</f>
        <v>36654</v>
      </c>
    </row>
    <row r="17" spans="1:6" ht="66" customHeight="1">
      <c r="A17" s="78" t="s">
        <v>24</v>
      </c>
      <c r="B17" s="161">
        <v>706</v>
      </c>
      <c r="C17" s="166" t="s">
        <v>235</v>
      </c>
      <c r="D17" s="166" t="s">
        <v>605</v>
      </c>
      <c r="E17" s="166" t="s">
        <v>25</v>
      </c>
      <c r="F17" s="180">
        <v>25630</v>
      </c>
    </row>
    <row r="18" spans="1:6" ht="28.5" customHeight="1">
      <c r="A18" s="78" t="s">
        <v>27</v>
      </c>
      <c r="B18" s="161">
        <v>706</v>
      </c>
      <c r="C18" s="166" t="s">
        <v>235</v>
      </c>
      <c r="D18" s="166" t="s">
        <v>605</v>
      </c>
      <c r="E18" s="166" t="s">
        <v>26</v>
      </c>
      <c r="F18" s="180">
        <v>10788</v>
      </c>
    </row>
    <row r="19" spans="1:6" ht="16.5" customHeight="1">
      <c r="A19" s="78" t="s">
        <v>28</v>
      </c>
      <c r="B19" s="161">
        <v>706</v>
      </c>
      <c r="C19" s="166" t="s">
        <v>235</v>
      </c>
      <c r="D19" s="166" t="s">
        <v>605</v>
      </c>
      <c r="E19" s="166" t="s">
        <v>29</v>
      </c>
      <c r="F19" s="180">
        <v>236</v>
      </c>
    </row>
    <row r="20" spans="1:6" ht="39.75" customHeight="1">
      <c r="A20" s="78" t="s">
        <v>262</v>
      </c>
      <c r="B20" s="161">
        <v>706</v>
      </c>
      <c r="C20" s="166" t="s">
        <v>235</v>
      </c>
      <c r="D20" s="166" t="s">
        <v>606</v>
      </c>
      <c r="E20" s="166"/>
      <c r="F20" s="180">
        <f>F21</f>
        <v>1679</v>
      </c>
    </row>
    <row r="21" spans="1:6" ht="66.75" customHeight="1">
      <c r="A21" s="78" t="s">
        <v>24</v>
      </c>
      <c r="B21" s="161">
        <v>706</v>
      </c>
      <c r="C21" s="166" t="s">
        <v>235</v>
      </c>
      <c r="D21" s="166" t="s">
        <v>606</v>
      </c>
      <c r="E21" s="166" t="s">
        <v>25</v>
      </c>
      <c r="F21" s="180">
        <v>1679</v>
      </c>
    </row>
    <row r="22" spans="1:6" ht="15.75" customHeight="1">
      <c r="A22" s="78" t="s">
        <v>190</v>
      </c>
      <c r="B22" s="161">
        <v>706</v>
      </c>
      <c r="C22" s="166" t="s">
        <v>496</v>
      </c>
      <c r="D22" s="166"/>
      <c r="E22" s="166"/>
      <c r="F22" s="180">
        <f>F25</f>
        <v>500</v>
      </c>
    </row>
    <row r="23" spans="1:7" ht="41.25" customHeight="1">
      <c r="A23" s="81" t="s">
        <v>594</v>
      </c>
      <c r="B23" s="129">
        <v>706</v>
      </c>
      <c r="C23" s="121" t="s">
        <v>496</v>
      </c>
      <c r="D23" s="121" t="s">
        <v>59</v>
      </c>
      <c r="E23" s="113"/>
      <c r="F23" s="115">
        <f>F25</f>
        <v>500</v>
      </c>
      <c r="G23" s="221"/>
    </row>
    <row r="24" spans="1:7" ht="42" customHeight="1">
      <c r="A24" s="81" t="s">
        <v>595</v>
      </c>
      <c r="B24" s="225">
        <v>706</v>
      </c>
      <c r="C24" s="113" t="s">
        <v>496</v>
      </c>
      <c r="D24" s="121" t="s">
        <v>596</v>
      </c>
      <c r="E24" s="113"/>
      <c r="F24" s="115">
        <f>F25</f>
        <v>500</v>
      </c>
      <c r="G24" s="221"/>
    </row>
    <row r="25" spans="1:6" ht="15" customHeight="1">
      <c r="A25" s="78" t="s">
        <v>515</v>
      </c>
      <c r="B25" s="161">
        <v>706</v>
      </c>
      <c r="C25" s="166" t="s">
        <v>496</v>
      </c>
      <c r="D25" s="166" t="s">
        <v>598</v>
      </c>
      <c r="E25" s="166"/>
      <c r="F25" s="180">
        <f>F26</f>
        <v>500</v>
      </c>
    </row>
    <row r="26" spans="1:6" ht="15.75" customHeight="1">
      <c r="A26" s="78" t="s">
        <v>28</v>
      </c>
      <c r="B26" s="161">
        <v>706</v>
      </c>
      <c r="C26" s="166" t="s">
        <v>496</v>
      </c>
      <c r="D26" s="166" t="s">
        <v>598</v>
      </c>
      <c r="E26" s="166" t="s">
        <v>29</v>
      </c>
      <c r="F26" s="180">
        <v>500</v>
      </c>
    </row>
    <row r="27" spans="1:6" ht="15.75" customHeight="1">
      <c r="A27" s="78" t="s">
        <v>564</v>
      </c>
      <c r="B27" s="161">
        <v>706</v>
      </c>
      <c r="C27" s="166" t="s">
        <v>497</v>
      </c>
      <c r="D27" s="166"/>
      <c r="E27" s="166"/>
      <c r="F27" s="180">
        <f>F32+F28</f>
        <v>5810.5</v>
      </c>
    </row>
    <row r="28" spans="1:6" ht="52.5" customHeight="1">
      <c r="A28" s="78" t="s">
        <v>589</v>
      </c>
      <c r="B28" s="161">
        <v>706</v>
      </c>
      <c r="C28" s="166" t="s">
        <v>497</v>
      </c>
      <c r="D28" s="166" t="s">
        <v>60</v>
      </c>
      <c r="E28" s="166"/>
      <c r="F28" s="180">
        <f>F29</f>
        <v>3770.2</v>
      </c>
    </row>
    <row r="29" spans="1:6" ht="29.25" customHeight="1">
      <c r="A29" s="78" t="s">
        <v>33</v>
      </c>
      <c r="B29" s="161">
        <v>706</v>
      </c>
      <c r="C29" s="166" t="s">
        <v>497</v>
      </c>
      <c r="D29" s="166" t="s">
        <v>34</v>
      </c>
      <c r="E29" s="166"/>
      <c r="F29" s="180">
        <f>F30+F31</f>
        <v>3770.2</v>
      </c>
    </row>
    <row r="30" spans="1:6" ht="65.25" customHeight="1">
      <c r="A30" s="78" t="s">
        <v>24</v>
      </c>
      <c r="B30" s="161">
        <v>706</v>
      </c>
      <c r="C30" s="166" t="s">
        <v>497</v>
      </c>
      <c r="D30" s="166" t="s">
        <v>34</v>
      </c>
      <c r="E30" s="166" t="s">
        <v>25</v>
      </c>
      <c r="F30" s="180">
        <v>2636</v>
      </c>
    </row>
    <row r="31" spans="1:6" ht="27.75" customHeight="1">
      <c r="A31" s="78" t="s">
        <v>27</v>
      </c>
      <c r="B31" s="161">
        <v>706</v>
      </c>
      <c r="C31" s="166" t="s">
        <v>497</v>
      </c>
      <c r="D31" s="166" t="s">
        <v>34</v>
      </c>
      <c r="E31" s="166" t="s">
        <v>26</v>
      </c>
      <c r="F31" s="180">
        <v>1134.2</v>
      </c>
    </row>
    <row r="32" spans="1:6" ht="45" customHeight="1">
      <c r="A32" s="81" t="s">
        <v>604</v>
      </c>
      <c r="B32" s="225">
        <v>706</v>
      </c>
      <c r="C32" s="113" t="s">
        <v>497</v>
      </c>
      <c r="D32" s="113" t="s">
        <v>100</v>
      </c>
      <c r="E32" s="166"/>
      <c r="F32" s="180">
        <f>F33+F35+F40+F42</f>
        <v>2040.3</v>
      </c>
    </row>
    <row r="33" spans="1:6" ht="28.5" customHeight="1">
      <c r="A33" s="78" t="s">
        <v>35</v>
      </c>
      <c r="B33" s="225">
        <v>706</v>
      </c>
      <c r="C33" s="113" t="s">
        <v>497</v>
      </c>
      <c r="D33" s="113" t="s">
        <v>608</v>
      </c>
      <c r="E33" s="166"/>
      <c r="F33" s="180">
        <f>F34</f>
        <v>760.9</v>
      </c>
    </row>
    <row r="34" spans="1:6" ht="66.75" customHeight="1">
      <c r="A34" s="78" t="s">
        <v>24</v>
      </c>
      <c r="B34" s="225">
        <v>706</v>
      </c>
      <c r="C34" s="113" t="s">
        <v>497</v>
      </c>
      <c r="D34" s="113" t="s">
        <v>608</v>
      </c>
      <c r="E34" s="166" t="s">
        <v>25</v>
      </c>
      <c r="F34" s="180">
        <v>760.9</v>
      </c>
    </row>
    <row r="35" spans="1:6" ht="30" customHeight="1">
      <c r="A35" s="78" t="s">
        <v>36</v>
      </c>
      <c r="B35" s="225">
        <v>706</v>
      </c>
      <c r="C35" s="113" t="s">
        <v>497</v>
      </c>
      <c r="D35" s="113" t="s">
        <v>609</v>
      </c>
      <c r="E35" s="166"/>
      <c r="F35" s="180">
        <f>F36+F37</f>
        <v>229.4</v>
      </c>
    </row>
    <row r="36" spans="1:6" ht="66" customHeight="1">
      <c r="A36" s="78" t="s">
        <v>24</v>
      </c>
      <c r="B36" s="225">
        <v>706</v>
      </c>
      <c r="C36" s="113" t="s">
        <v>497</v>
      </c>
      <c r="D36" s="113" t="s">
        <v>609</v>
      </c>
      <c r="E36" s="166" t="s">
        <v>25</v>
      </c>
      <c r="F36" s="180">
        <v>122</v>
      </c>
    </row>
    <row r="37" spans="1:6" s="77" customFormat="1" ht="28.5" customHeight="1">
      <c r="A37" s="78" t="s">
        <v>27</v>
      </c>
      <c r="B37" s="225">
        <v>706</v>
      </c>
      <c r="C37" s="113" t="s">
        <v>497</v>
      </c>
      <c r="D37" s="113" t="s">
        <v>609</v>
      </c>
      <c r="E37" s="166" t="s">
        <v>26</v>
      </c>
      <c r="F37" s="180">
        <v>107.4</v>
      </c>
    </row>
    <row r="38" spans="1:6" s="77" customFormat="1" ht="54.75" customHeight="1">
      <c r="A38" s="81" t="s">
        <v>625</v>
      </c>
      <c r="B38" s="225">
        <v>706</v>
      </c>
      <c r="C38" s="113" t="s">
        <v>497</v>
      </c>
      <c r="D38" s="121" t="s">
        <v>622</v>
      </c>
      <c r="E38" s="121"/>
      <c r="F38" s="135">
        <f>F39</f>
        <v>1050</v>
      </c>
    </row>
    <row r="39" spans="1:6" s="77" customFormat="1" ht="28.5" customHeight="1">
      <c r="A39" s="78" t="s">
        <v>626</v>
      </c>
      <c r="B39" s="225">
        <v>706</v>
      </c>
      <c r="C39" s="113" t="s">
        <v>497</v>
      </c>
      <c r="D39" s="121" t="s">
        <v>627</v>
      </c>
      <c r="E39" s="113"/>
      <c r="F39" s="115">
        <f>F40+F42</f>
        <v>1050</v>
      </c>
    </row>
    <row r="40" spans="1:6" s="77" customFormat="1" ht="42" customHeight="1">
      <c r="A40" s="78" t="s">
        <v>31</v>
      </c>
      <c r="B40" s="161">
        <v>706</v>
      </c>
      <c r="C40" s="166" t="s">
        <v>497</v>
      </c>
      <c r="D40" s="113" t="s">
        <v>628</v>
      </c>
      <c r="E40" s="166"/>
      <c r="F40" s="180">
        <f>F41</f>
        <v>700</v>
      </c>
    </row>
    <row r="41" spans="1:6" s="77" customFormat="1" ht="28.5" customHeight="1">
      <c r="A41" s="78" t="s">
        <v>27</v>
      </c>
      <c r="B41" s="161">
        <v>706</v>
      </c>
      <c r="C41" s="166" t="s">
        <v>497</v>
      </c>
      <c r="D41" s="113" t="s">
        <v>628</v>
      </c>
      <c r="E41" s="166" t="s">
        <v>26</v>
      </c>
      <c r="F41" s="180">
        <v>700</v>
      </c>
    </row>
    <row r="42" spans="1:6" s="77" customFormat="1" ht="17.25" customHeight="1">
      <c r="A42" s="78" t="s">
        <v>342</v>
      </c>
      <c r="B42" s="161">
        <v>706</v>
      </c>
      <c r="C42" s="166" t="s">
        <v>497</v>
      </c>
      <c r="D42" s="113" t="s">
        <v>629</v>
      </c>
      <c r="E42" s="166"/>
      <c r="F42" s="180">
        <f>F43</f>
        <v>350</v>
      </c>
    </row>
    <row r="43" spans="1:6" s="77" customFormat="1" ht="27.75" customHeight="1">
      <c r="A43" s="78" t="s">
        <v>27</v>
      </c>
      <c r="B43" s="161">
        <v>706</v>
      </c>
      <c r="C43" s="166" t="s">
        <v>497</v>
      </c>
      <c r="D43" s="113" t="s">
        <v>629</v>
      </c>
      <c r="E43" s="166" t="s">
        <v>26</v>
      </c>
      <c r="F43" s="180">
        <v>350</v>
      </c>
    </row>
    <row r="44" spans="1:6" s="238" customFormat="1" ht="15.75" customHeight="1">
      <c r="A44" s="237" t="s">
        <v>426</v>
      </c>
      <c r="B44" s="248">
        <v>706</v>
      </c>
      <c r="C44" s="249" t="s">
        <v>427</v>
      </c>
      <c r="D44" s="249"/>
      <c r="E44" s="249"/>
      <c r="F44" s="250">
        <f>F45</f>
        <v>1446.2</v>
      </c>
    </row>
    <row r="45" spans="1:6" s="77" customFormat="1" ht="15" customHeight="1">
      <c r="A45" s="78" t="s">
        <v>429</v>
      </c>
      <c r="B45" s="161">
        <v>706</v>
      </c>
      <c r="C45" s="166" t="s">
        <v>428</v>
      </c>
      <c r="D45" s="166"/>
      <c r="E45" s="166"/>
      <c r="F45" s="180">
        <f>F46</f>
        <v>1446.2</v>
      </c>
    </row>
    <row r="46" spans="1:6" s="77" customFormat="1" ht="41.25" customHeight="1">
      <c r="A46" s="81" t="s">
        <v>604</v>
      </c>
      <c r="B46" s="161">
        <v>706</v>
      </c>
      <c r="C46" s="166" t="s">
        <v>428</v>
      </c>
      <c r="D46" s="166" t="s">
        <v>100</v>
      </c>
      <c r="E46" s="166"/>
      <c r="F46" s="180">
        <f>F47</f>
        <v>1446.2</v>
      </c>
    </row>
    <row r="47" spans="1:6" s="77" customFormat="1" ht="44.25" customHeight="1">
      <c r="A47" s="78" t="s">
        <v>37</v>
      </c>
      <c r="B47" s="161">
        <v>706</v>
      </c>
      <c r="C47" s="166" t="s">
        <v>428</v>
      </c>
      <c r="D47" s="166" t="s">
        <v>607</v>
      </c>
      <c r="E47" s="166"/>
      <c r="F47" s="180">
        <f>F48</f>
        <v>1446.2</v>
      </c>
    </row>
    <row r="48" spans="1:6" s="77" customFormat="1" ht="19.5" customHeight="1">
      <c r="A48" s="78" t="s">
        <v>754</v>
      </c>
      <c r="B48" s="161">
        <v>706</v>
      </c>
      <c r="C48" s="166" t="s">
        <v>428</v>
      </c>
      <c r="D48" s="166" t="s">
        <v>607</v>
      </c>
      <c r="E48" s="166" t="s">
        <v>66</v>
      </c>
      <c r="F48" s="180">
        <v>1446.2</v>
      </c>
    </row>
    <row r="49" spans="1:6" s="96" customFormat="1" ht="29.25" customHeight="1">
      <c r="A49" s="236" t="s">
        <v>239</v>
      </c>
      <c r="B49" s="161">
        <v>706</v>
      </c>
      <c r="C49" s="189" t="s">
        <v>240</v>
      </c>
      <c r="D49" s="182"/>
      <c r="E49" s="182"/>
      <c r="F49" s="247">
        <f>F62+F54+F50+F58</f>
        <v>19987</v>
      </c>
    </row>
    <row r="50" spans="1:6" s="96" customFormat="1" ht="15.75" customHeight="1">
      <c r="A50" s="81" t="s">
        <v>465</v>
      </c>
      <c r="B50" s="161">
        <v>706</v>
      </c>
      <c r="C50" s="178" t="s">
        <v>464</v>
      </c>
      <c r="D50" s="178"/>
      <c r="E50" s="178"/>
      <c r="F50" s="179">
        <f>F51</f>
        <v>2277</v>
      </c>
    </row>
    <row r="51" spans="1:6" s="96" customFormat="1" ht="68.25" customHeight="1">
      <c r="A51" s="81" t="s">
        <v>591</v>
      </c>
      <c r="B51" s="161">
        <v>706</v>
      </c>
      <c r="C51" s="178" t="s">
        <v>464</v>
      </c>
      <c r="D51" s="178" t="s">
        <v>103</v>
      </c>
      <c r="E51" s="178"/>
      <c r="F51" s="180">
        <f>F52</f>
        <v>2277</v>
      </c>
    </row>
    <row r="52" spans="1:6" s="96" customFormat="1" ht="25.5" customHeight="1">
      <c r="A52" s="78" t="s">
        <v>38</v>
      </c>
      <c r="B52" s="161">
        <v>706</v>
      </c>
      <c r="C52" s="166" t="s">
        <v>464</v>
      </c>
      <c r="D52" s="166" t="s">
        <v>39</v>
      </c>
      <c r="E52" s="166"/>
      <c r="F52" s="180">
        <f>F53</f>
        <v>2277</v>
      </c>
    </row>
    <row r="53" spans="1:6" s="96" customFormat="1" ht="29.25" customHeight="1">
      <c r="A53" s="78" t="s">
        <v>48</v>
      </c>
      <c r="B53" s="161">
        <v>706</v>
      </c>
      <c r="C53" s="166" t="s">
        <v>464</v>
      </c>
      <c r="D53" s="166" t="s">
        <v>39</v>
      </c>
      <c r="E53" s="166" t="s">
        <v>49</v>
      </c>
      <c r="F53" s="180">
        <v>2277</v>
      </c>
    </row>
    <row r="54" spans="1:6" s="96" customFormat="1" ht="14.25" customHeight="1">
      <c r="A54" s="81" t="s">
        <v>137</v>
      </c>
      <c r="B54" s="161">
        <v>706</v>
      </c>
      <c r="C54" s="178" t="s">
        <v>136</v>
      </c>
      <c r="D54" s="182"/>
      <c r="E54" s="182"/>
      <c r="F54" s="179">
        <f>F56</f>
        <v>266</v>
      </c>
    </row>
    <row r="55" spans="1:6" s="96" customFormat="1" ht="41.25" customHeight="1">
      <c r="A55" s="81" t="s">
        <v>601</v>
      </c>
      <c r="B55" s="225">
        <v>706</v>
      </c>
      <c r="C55" s="121" t="s">
        <v>136</v>
      </c>
      <c r="D55" s="129">
        <v>1400000</v>
      </c>
      <c r="E55" s="183"/>
      <c r="F55" s="179">
        <f>F57</f>
        <v>266</v>
      </c>
    </row>
    <row r="56" spans="1:6" s="96" customFormat="1" ht="30" customHeight="1">
      <c r="A56" s="81" t="s">
        <v>138</v>
      </c>
      <c r="B56" s="161">
        <v>706</v>
      </c>
      <c r="C56" s="178" t="s">
        <v>136</v>
      </c>
      <c r="D56" s="337">
        <v>1406302</v>
      </c>
      <c r="E56" s="182"/>
      <c r="F56" s="179">
        <f>F57</f>
        <v>266</v>
      </c>
    </row>
    <row r="57" spans="1:6" s="96" customFormat="1" ht="20.25" customHeight="1">
      <c r="A57" s="81" t="s">
        <v>28</v>
      </c>
      <c r="B57" s="161">
        <v>706</v>
      </c>
      <c r="C57" s="178" t="s">
        <v>136</v>
      </c>
      <c r="D57" s="337">
        <v>1406302</v>
      </c>
      <c r="E57" s="178" t="s">
        <v>29</v>
      </c>
      <c r="F57" s="179">
        <v>266</v>
      </c>
    </row>
    <row r="58" spans="1:6" s="96" customFormat="1" ht="18" customHeight="1">
      <c r="A58" s="81" t="s">
        <v>752</v>
      </c>
      <c r="B58" s="161">
        <v>706</v>
      </c>
      <c r="C58" s="178" t="s">
        <v>250</v>
      </c>
      <c r="D58" s="183"/>
      <c r="E58" s="178"/>
      <c r="F58" s="180">
        <f>F59</f>
        <v>14644</v>
      </c>
    </row>
    <row r="59" spans="1:6" s="96" customFormat="1" ht="42" customHeight="1">
      <c r="A59" s="81" t="s">
        <v>601</v>
      </c>
      <c r="B59" s="161">
        <v>706</v>
      </c>
      <c r="C59" s="178" t="s">
        <v>250</v>
      </c>
      <c r="D59" s="183">
        <v>1400000</v>
      </c>
      <c r="E59" s="178"/>
      <c r="F59" s="180">
        <f>F60</f>
        <v>14644</v>
      </c>
    </row>
    <row r="60" spans="1:6" s="96" customFormat="1" ht="17.25" customHeight="1">
      <c r="A60" s="81" t="s">
        <v>480</v>
      </c>
      <c r="B60" s="161">
        <v>706</v>
      </c>
      <c r="C60" s="178" t="s">
        <v>250</v>
      </c>
      <c r="D60" s="178" t="s">
        <v>50</v>
      </c>
      <c r="E60" s="178"/>
      <c r="F60" s="180">
        <f>F61</f>
        <v>14644</v>
      </c>
    </row>
    <row r="61" spans="1:6" s="96" customFormat="1" ht="30" customHeight="1">
      <c r="A61" s="78" t="s">
        <v>27</v>
      </c>
      <c r="B61" s="161">
        <v>706</v>
      </c>
      <c r="C61" s="178" t="s">
        <v>250</v>
      </c>
      <c r="D61" s="178" t="s">
        <v>50</v>
      </c>
      <c r="E61" s="178" t="s">
        <v>26</v>
      </c>
      <c r="F61" s="180">
        <v>14644</v>
      </c>
    </row>
    <row r="62" spans="1:6" ht="12.75">
      <c r="A62" s="78" t="s">
        <v>241</v>
      </c>
      <c r="B62" s="161">
        <v>706</v>
      </c>
      <c r="C62" s="166" t="s">
        <v>145</v>
      </c>
      <c r="D62" s="166"/>
      <c r="E62" s="166"/>
      <c r="F62" s="180">
        <f>F67+F63</f>
        <v>2800</v>
      </c>
    </row>
    <row r="63" spans="1:6" ht="51">
      <c r="A63" s="81" t="s">
        <v>625</v>
      </c>
      <c r="B63" s="161">
        <v>706</v>
      </c>
      <c r="C63" s="166" t="s">
        <v>145</v>
      </c>
      <c r="D63" s="166" t="s">
        <v>622</v>
      </c>
      <c r="E63" s="166"/>
      <c r="F63" s="180">
        <f>F66</f>
        <v>1800</v>
      </c>
    </row>
    <row r="64" spans="1:6" ht="28.5" customHeight="1">
      <c r="A64" s="78" t="s">
        <v>632</v>
      </c>
      <c r="B64" s="161">
        <v>706</v>
      </c>
      <c r="C64" s="166" t="s">
        <v>145</v>
      </c>
      <c r="D64" s="166" t="s">
        <v>630</v>
      </c>
      <c r="E64" s="166"/>
      <c r="F64" s="180">
        <f>F66</f>
        <v>1800</v>
      </c>
    </row>
    <row r="65" spans="1:6" ht="28.5" customHeight="1">
      <c r="A65" s="156" t="s">
        <v>638</v>
      </c>
      <c r="B65" s="161">
        <v>706</v>
      </c>
      <c r="C65" s="166" t="s">
        <v>145</v>
      </c>
      <c r="D65" s="166" t="s">
        <v>637</v>
      </c>
      <c r="E65" s="166"/>
      <c r="F65" s="180">
        <f>F64</f>
        <v>1800</v>
      </c>
    </row>
    <row r="66" spans="1:6" ht="25.5">
      <c r="A66" s="78" t="s">
        <v>27</v>
      </c>
      <c r="B66" s="161">
        <v>706</v>
      </c>
      <c r="C66" s="166" t="s">
        <v>145</v>
      </c>
      <c r="D66" s="166" t="s">
        <v>637</v>
      </c>
      <c r="E66" s="166" t="s">
        <v>26</v>
      </c>
      <c r="F66" s="180">
        <v>1800</v>
      </c>
    </row>
    <row r="67" spans="1:6" ht="56.25" customHeight="1">
      <c r="A67" s="78" t="s">
        <v>590</v>
      </c>
      <c r="B67" s="161">
        <v>706</v>
      </c>
      <c r="C67" s="166" t="s">
        <v>145</v>
      </c>
      <c r="D67" s="166" t="s">
        <v>560</v>
      </c>
      <c r="E67" s="166"/>
      <c r="F67" s="180">
        <f>F68</f>
        <v>1000</v>
      </c>
    </row>
    <row r="68" spans="1:6" ht="51">
      <c r="A68" s="78" t="s">
        <v>51</v>
      </c>
      <c r="B68" s="161">
        <v>706</v>
      </c>
      <c r="C68" s="166" t="s">
        <v>145</v>
      </c>
      <c r="D68" s="171" t="s">
        <v>728</v>
      </c>
      <c r="E68" s="166"/>
      <c r="F68" s="180">
        <f>F69</f>
        <v>1000</v>
      </c>
    </row>
    <row r="69" spans="1:6" ht="15" customHeight="1">
      <c r="A69" s="81" t="s">
        <v>28</v>
      </c>
      <c r="B69" s="161">
        <v>706</v>
      </c>
      <c r="C69" s="166" t="s">
        <v>145</v>
      </c>
      <c r="D69" s="171" t="s">
        <v>728</v>
      </c>
      <c r="E69" s="166" t="s">
        <v>29</v>
      </c>
      <c r="F69" s="180">
        <v>1000</v>
      </c>
    </row>
    <row r="70" spans="1:6" s="238" customFormat="1" ht="27.75" customHeight="1">
      <c r="A70" s="237" t="s">
        <v>485</v>
      </c>
      <c r="B70" s="161">
        <v>706</v>
      </c>
      <c r="C70" s="249" t="s">
        <v>483</v>
      </c>
      <c r="D70" s="249"/>
      <c r="E70" s="249"/>
      <c r="F70" s="250">
        <f>F76+F81+F71</f>
        <v>8284.4</v>
      </c>
    </row>
    <row r="71" spans="1:6" s="98" customFormat="1" ht="15" customHeight="1">
      <c r="A71" s="81" t="s">
        <v>486</v>
      </c>
      <c r="B71" s="161">
        <v>706</v>
      </c>
      <c r="C71" s="178" t="s">
        <v>484</v>
      </c>
      <c r="D71" s="170"/>
      <c r="E71" s="178"/>
      <c r="F71" s="180">
        <f>F73</f>
        <v>1650.4</v>
      </c>
    </row>
    <row r="72" spans="1:6" s="238" customFormat="1" ht="52.5" customHeight="1">
      <c r="A72" s="81" t="s">
        <v>625</v>
      </c>
      <c r="B72" s="161">
        <v>706</v>
      </c>
      <c r="C72" s="178" t="s">
        <v>484</v>
      </c>
      <c r="D72" s="114" t="s">
        <v>622</v>
      </c>
      <c r="E72" s="166"/>
      <c r="F72" s="180">
        <f>F73</f>
        <v>1650.4</v>
      </c>
    </row>
    <row r="73" spans="1:6" s="238" customFormat="1" ht="15" customHeight="1">
      <c r="A73" s="81" t="s">
        <v>624</v>
      </c>
      <c r="B73" s="161">
        <v>706</v>
      </c>
      <c r="C73" s="178" t="s">
        <v>484</v>
      </c>
      <c r="D73" s="126" t="s">
        <v>623</v>
      </c>
      <c r="E73" s="166"/>
      <c r="F73" s="180">
        <f>F74</f>
        <v>1650.4</v>
      </c>
    </row>
    <row r="74" spans="1:6" s="238" customFormat="1" ht="42.75" customHeight="1">
      <c r="A74" s="78" t="s">
        <v>276</v>
      </c>
      <c r="B74" s="161">
        <v>706</v>
      </c>
      <c r="C74" s="178" t="s">
        <v>484</v>
      </c>
      <c r="D74" s="114" t="s">
        <v>730</v>
      </c>
      <c r="E74" s="166"/>
      <c r="F74" s="180">
        <v>1650.4</v>
      </c>
    </row>
    <row r="75" spans="1:6" s="238" customFormat="1" ht="42.75" customHeight="1">
      <c r="A75" s="78" t="s">
        <v>99</v>
      </c>
      <c r="B75" s="161">
        <v>706</v>
      </c>
      <c r="C75" s="178" t="s">
        <v>484</v>
      </c>
      <c r="D75" s="114" t="s">
        <v>730</v>
      </c>
      <c r="E75" s="166" t="s">
        <v>98</v>
      </c>
      <c r="F75" s="179">
        <v>1650.4</v>
      </c>
    </row>
    <row r="76" spans="1:6" ht="15" customHeight="1">
      <c r="A76" s="78" t="s">
        <v>562</v>
      </c>
      <c r="B76" s="161">
        <v>706</v>
      </c>
      <c r="C76" s="166" t="s">
        <v>561</v>
      </c>
      <c r="D76" s="166"/>
      <c r="E76" s="166"/>
      <c r="F76" s="180">
        <f>F77</f>
        <v>6600</v>
      </c>
    </row>
    <row r="77" spans="1:6" ht="53.25" customHeight="1">
      <c r="A77" s="81" t="s">
        <v>599</v>
      </c>
      <c r="B77" s="225">
        <v>706</v>
      </c>
      <c r="C77" s="114" t="s">
        <v>561</v>
      </c>
      <c r="D77" s="113" t="s">
        <v>97</v>
      </c>
      <c r="E77" s="166"/>
      <c r="F77" s="180">
        <f>F79</f>
        <v>6600</v>
      </c>
    </row>
    <row r="78" spans="1:6" ht="30" customHeight="1">
      <c r="A78" s="81" t="s">
        <v>600</v>
      </c>
      <c r="B78" s="225">
        <v>706</v>
      </c>
      <c r="C78" s="114" t="s">
        <v>561</v>
      </c>
      <c r="D78" s="113" t="s">
        <v>617</v>
      </c>
      <c r="E78" s="166"/>
      <c r="F78" s="180">
        <f>F79</f>
        <v>6600</v>
      </c>
    </row>
    <row r="79" spans="1:6" ht="30.75" customHeight="1">
      <c r="A79" s="78" t="s">
        <v>110</v>
      </c>
      <c r="B79" s="225">
        <v>706</v>
      </c>
      <c r="C79" s="114" t="s">
        <v>561</v>
      </c>
      <c r="D79" s="113" t="s">
        <v>618</v>
      </c>
      <c r="E79" s="166"/>
      <c r="F79" s="180">
        <f>F80</f>
        <v>6600</v>
      </c>
    </row>
    <row r="80" spans="1:6" ht="15" customHeight="1">
      <c r="A80" s="78" t="s">
        <v>754</v>
      </c>
      <c r="B80" s="225">
        <v>706</v>
      </c>
      <c r="C80" s="114" t="s">
        <v>561</v>
      </c>
      <c r="D80" s="113" t="s">
        <v>618</v>
      </c>
      <c r="E80" s="166" t="s">
        <v>66</v>
      </c>
      <c r="F80" s="180">
        <v>6600</v>
      </c>
    </row>
    <row r="81" spans="1:6" ht="26.25" customHeight="1">
      <c r="A81" s="78" t="s">
        <v>105</v>
      </c>
      <c r="B81" s="161">
        <v>706</v>
      </c>
      <c r="C81" s="166" t="s">
        <v>104</v>
      </c>
      <c r="D81" s="166"/>
      <c r="E81" s="166"/>
      <c r="F81" s="180">
        <f>F82</f>
        <v>34</v>
      </c>
    </row>
    <row r="82" spans="1:6" ht="56.25" customHeight="1">
      <c r="A82" s="81" t="s">
        <v>599</v>
      </c>
      <c r="B82" s="161">
        <v>706</v>
      </c>
      <c r="C82" s="166" t="s">
        <v>104</v>
      </c>
      <c r="D82" s="166" t="s">
        <v>97</v>
      </c>
      <c r="E82" s="166"/>
      <c r="F82" s="180">
        <f>F84</f>
        <v>34</v>
      </c>
    </row>
    <row r="83" spans="1:6" ht="30" customHeight="1">
      <c r="A83" s="81" t="s">
        <v>600</v>
      </c>
      <c r="B83" s="161">
        <v>706</v>
      </c>
      <c r="C83" s="166" t="s">
        <v>104</v>
      </c>
      <c r="D83" s="166" t="s">
        <v>617</v>
      </c>
      <c r="E83" s="166"/>
      <c r="F83" s="180">
        <f>F84</f>
        <v>34</v>
      </c>
    </row>
    <row r="84" spans="1:6" ht="17.25" customHeight="1">
      <c r="A84" s="78" t="s">
        <v>106</v>
      </c>
      <c r="B84" s="161">
        <v>706</v>
      </c>
      <c r="C84" s="166" t="s">
        <v>104</v>
      </c>
      <c r="D84" s="166" t="s">
        <v>631</v>
      </c>
      <c r="E84" s="166"/>
      <c r="F84" s="180">
        <f>F85</f>
        <v>34</v>
      </c>
    </row>
    <row r="85" spans="1:6" ht="30" customHeight="1">
      <c r="A85" s="78" t="s">
        <v>27</v>
      </c>
      <c r="B85" s="161">
        <v>706</v>
      </c>
      <c r="C85" s="166" t="s">
        <v>104</v>
      </c>
      <c r="D85" s="166" t="s">
        <v>631</v>
      </c>
      <c r="E85" s="166" t="s">
        <v>26</v>
      </c>
      <c r="F85" s="180">
        <v>34</v>
      </c>
    </row>
    <row r="86" spans="1:6" s="96" customFormat="1" ht="29.25" customHeight="1">
      <c r="A86" s="236" t="s">
        <v>189</v>
      </c>
      <c r="B86" s="161">
        <v>706</v>
      </c>
      <c r="C86" s="189" t="s">
        <v>254</v>
      </c>
      <c r="D86" s="189"/>
      <c r="E86" s="189"/>
      <c r="F86" s="247">
        <f>F92+F87+F107</f>
        <v>13566.599999999999</v>
      </c>
    </row>
    <row r="87" spans="1:6" s="96" customFormat="1" ht="16.5" customHeight="1">
      <c r="A87" s="81" t="s">
        <v>518</v>
      </c>
      <c r="B87" s="161">
        <v>706</v>
      </c>
      <c r="C87" s="178" t="s">
        <v>517</v>
      </c>
      <c r="D87" s="189"/>
      <c r="E87" s="189"/>
      <c r="F87" s="179">
        <f>F91</f>
        <v>406</v>
      </c>
    </row>
    <row r="88" spans="1:6" s="96" customFormat="1" ht="42" customHeight="1">
      <c r="A88" s="78" t="s">
        <v>588</v>
      </c>
      <c r="B88" s="161">
        <v>706</v>
      </c>
      <c r="C88" s="178" t="s">
        <v>517</v>
      </c>
      <c r="D88" s="178" t="s">
        <v>77</v>
      </c>
      <c r="E88" s="189"/>
      <c r="F88" s="180">
        <f>F90</f>
        <v>406</v>
      </c>
    </row>
    <row r="89" spans="1:6" s="96" customFormat="1" ht="28.5" customHeight="1">
      <c r="A89" s="81" t="s">
        <v>612</v>
      </c>
      <c r="B89" s="225">
        <v>706</v>
      </c>
      <c r="C89" s="126" t="s">
        <v>517</v>
      </c>
      <c r="D89" s="121" t="s">
        <v>613</v>
      </c>
      <c r="E89" s="189"/>
      <c r="F89" s="180">
        <f>F88</f>
        <v>406</v>
      </c>
    </row>
    <row r="90" spans="1:6" s="96" customFormat="1" ht="18" customHeight="1">
      <c r="A90" s="81" t="s">
        <v>502</v>
      </c>
      <c r="B90" s="161">
        <v>706</v>
      </c>
      <c r="C90" s="178" t="s">
        <v>517</v>
      </c>
      <c r="D90" s="170" t="s">
        <v>731</v>
      </c>
      <c r="E90" s="189"/>
      <c r="F90" s="180">
        <f>F91</f>
        <v>406</v>
      </c>
    </row>
    <row r="91" spans="1:6" s="96" customFormat="1" ht="16.5" customHeight="1">
      <c r="A91" s="78" t="s">
        <v>71</v>
      </c>
      <c r="B91" s="161">
        <v>706</v>
      </c>
      <c r="C91" s="178" t="s">
        <v>517</v>
      </c>
      <c r="D91" s="170" t="s">
        <v>731</v>
      </c>
      <c r="E91" s="178" t="s">
        <v>70</v>
      </c>
      <c r="F91" s="180">
        <v>406</v>
      </c>
    </row>
    <row r="92" spans="1:6" ht="16.5" customHeight="1">
      <c r="A92" s="78" t="s">
        <v>257</v>
      </c>
      <c r="B92" s="161">
        <v>706</v>
      </c>
      <c r="C92" s="166" t="s">
        <v>258</v>
      </c>
      <c r="D92" s="166"/>
      <c r="E92" s="166"/>
      <c r="F92" s="180">
        <f>F94+F96</f>
        <v>2027</v>
      </c>
    </row>
    <row r="93" spans="1:6" ht="53.25" customHeight="1">
      <c r="A93" s="78" t="s">
        <v>587</v>
      </c>
      <c r="B93" s="161">
        <v>706</v>
      </c>
      <c r="C93" s="166" t="s">
        <v>258</v>
      </c>
      <c r="D93" s="166" t="s">
        <v>65</v>
      </c>
      <c r="E93" s="166"/>
      <c r="F93" s="180">
        <f>F94</f>
        <v>453</v>
      </c>
    </row>
    <row r="94" spans="1:6" ht="19.5" customHeight="1">
      <c r="A94" s="78" t="s">
        <v>284</v>
      </c>
      <c r="B94" s="161">
        <v>706</v>
      </c>
      <c r="C94" s="166" t="s">
        <v>258</v>
      </c>
      <c r="D94" s="171" t="s">
        <v>732</v>
      </c>
      <c r="E94" s="166"/>
      <c r="F94" s="180">
        <f>F95</f>
        <v>453</v>
      </c>
    </row>
    <row r="95" spans="1:6" ht="28.5" customHeight="1">
      <c r="A95" s="78" t="s">
        <v>48</v>
      </c>
      <c r="B95" s="161">
        <v>706</v>
      </c>
      <c r="C95" s="166" t="s">
        <v>258</v>
      </c>
      <c r="D95" s="171" t="s">
        <v>732</v>
      </c>
      <c r="E95" s="166" t="s">
        <v>49</v>
      </c>
      <c r="F95" s="180">
        <v>453</v>
      </c>
    </row>
    <row r="96" spans="1:6" ht="42" customHeight="1">
      <c r="A96" s="78" t="s">
        <v>588</v>
      </c>
      <c r="B96" s="161">
        <v>706</v>
      </c>
      <c r="C96" s="166" t="s">
        <v>258</v>
      </c>
      <c r="D96" s="166" t="s">
        <v>77</v>
      </c>
      <c r="E96" s="166"/>
      <c r="F96" s="180">
        <f>F98+F100</f>
        <v>1574</v>
      </c>
    </row>
    <row r="97" spans="1:6" ht="27" customHeight="1">
      <c r="A97" s="81" t="s">
        <v>612</v>
      </c>
      <c r="B97" s="161">
        <v>706</v>
      </c>
      <c r="C97" s="166" t="s">
        <v>258</v>
      </c>
      <c r="D97" s="166" t="s">
        <v>613</v>
      </c>
      <c r="E97" s="166"/>
      <c r="F97" s="180">
        <f>F96</f>
        <v>1574</v>
      </c>
    </row>
    <row r="98" spans="1:6" ht="42.75" customHeight="1">
      <c r="A98" s="78" t="s">
        <v>293</v>
      </c>
      <c r="B98" s="161">
        <v>706</v>
      </c>
      <c r="C98" s="166" t="s">
        <v>258</v>
      </c>
      <c r="D98" s="166" t="s">
        <v>47</v>
      </c>
      <c r="E98" s="166"/>
      <c r="F98" s="180">
        <f>F99</f>
        <v>574</v>
      </c>
    </row>
    <row r="99" spans="1:6" ht="17.25" customHeight="1">
      <c r="A99" s="78" t="s">
        <v>71</v>
      </c>
      <c r="B99" s="161">
        <v>706</v>
      </c>
      <c r="C99" s="166" t="s">
        <v>258</v>
      </c>
      <c r="D99" s="166" t="s">
        <v>47</v>
      </c>
      <c r="E99" s="166" t="s">
        <v>70</v>
      </c>
      <c r="F99" s="180">
        <v>574</v>
      </c>
    </row>
    <row r="100" spans="1:6" ht="40.5" customHeight="1">
      <c r="A100" s="81" t="s">
        <v>602</v>
      </c>
      <c r="B100" s="225">
        <v>706</v>
      </c>
      <c r="C100" s="113" t="s">
        <v>258</v>
      </c>
      <c r="D100" s="113" t="s">
        <v>83</v>
      </c>
      <c r="E100" s="166"/>
      <c r="F100" s="180">
        <f>F102+F105</f>
        <v>1000</v>
      </c>
    </row>
    <row r="101" spans="1:6" ht="28.5" customHeight="1">
      <c r="A101" s="81" t="s">
        <v>603</v>
      </c>
      <c r="B101" s="225">
        <v>706</v>
      </c>
      <c r="C101" s="113" t="s">
        <v>258</v>
      </c>
      <c r="D101" s="113" t="s">
        <v>619</v>
      </c>
      <c r="E101" s="166"/>
      <c r="F101" s="180">
        <f>F100</f>
        <v>1000</v>
      </c>
    </row>
    <row r="102" spans="1:6" ht="42.75" customHeight="1">
      <c r="A102" s="78" t="s">
        <v>155</v>
      </c>
      <c r="B102" s="161">
        <v>706</v>
      </c>
      <c r="C102" s="166" t="s">
        <v>258</v>
      </c>
      <c r="D102" s="166" t="s">
        <v>620</v>
      </c>
      <c r="E102" s="166"/>
      <c r="F102" s="180">
        <f>F103</f>
        <v>400</v>
      </c>
    </row>
    <row r="103" spans="1:6" ht="18.75" customHeight="1">
      <c r="A103" s="78" t="s">
        <v>71</v>
      </c>
      <c r="B103" s="161">
        <v>706</v>
      </c>
      <c r="C103" s="166" t="s">
        <v>258</v>
      </c>
      <c r="D103" s="166" t="s">
        <v>620</v>
      </c>
      <c r="E103" s="166" t="s">
        <v>70</v>
      </c>
      <c r="F103" s="180">
        <v>400</v>
      </c>
    </row>
    <row r="104" spans="1:6" ht="31.5" customHeight="1">
      <c r="A104" s="78" t="s">
        <v>84</v>
      </c>
      <c r="B104" s="161">
        <v>706</v>
      </c>
      <c r="C104" s="166" t="s">
        <v>258</v>
      </c>
      <c r="D104" s="166" t="s">
        <v>621</v>
      </c>
      <c r="E104" s="166"/>
      <c r="F104" s="180">
        <f>F105</f>
        <v>600</v>
      </c>
    </row>
    <row r="105" spans="1:6" ht="17.25" customHeight="1">
      <c r="A105" s="78" t="s">
        <v>71</v>
      </c>
      <c r="B105" s="161">
        <v>706</v>
      </c>
      <c r="C105" s="166" t="s">
        <v>258</v>
      </c>
      <c r="D105" s="166" t="s">
        <v>621</v>
      </c>
      <c r="E105" s="166" t="s">
        <v>70</v>
      </c>
      <c r="F105" s="180">
        <v>600</v>
      </c>
    </row>
    <row r="106" spans="1:6" ht="15.75" customHeight="1">
      <c r="A106" s="78" t="s">
        <v>411</v>
      </c>
      <c r="B106" s="161">
        <v>706</v>
      </c>
      <c r="C106" s="166" t="s">
        <v>259</v>
      </c>
      <c r="D106" s="166"/>
      <c r="E106" s="166"/>
      <c r="F106" s="180">
        <f>F107</f>
        <v>11133.599999999999</v>
      </c>
    </row>
    <row r="107" spans="1:6" ht="54" customHeight="1">
      <c r="A107" s="78" t="s">
        <v>589</v>
      </c>
      <c r="B107" s="161">
        <v>706</v>
      </c>
      <c r="C107" s="166" t="s">
        <v>259</v>
      </c>
      <c r="D107" s="166" t="s">
        <v>60</v>
      </c>
      <c r="E107" s="166"/>
      <c r="F107" s="180">
        <f>F108+F112+F110</f>
        <v>11133.599999999999</v>
      </c>
    </row>
    <row r="108" spans="1:6" ht="68.25" customHeight="1">
      <c r="A108" s="78" t="s">
        <v>82</v>
      </c>
      <c r="B108" s="161">
        <v>706</v>
      </c>
      <c r="C108" s="166" t="s">
        <v>259</v>
      </c>
      <c r="D108" s="166" t="s">
        <v>81</v>
      </c>
      <c r="E108" s="166"/>
      <c r="F108" s="180">
        <f>F109</f>
        <v>2260.3</v>
      </c>
    </row>
    <row r="109" spans="1:6" ht="16.5" customHeight="1">
      <c r="A109" s="78" t="s">
        <v>71</v>
      </c>
      <c r="B109" s="161">
        <v>706</v>
      </c>
      <c r="C109" s="166" t="s">
        <v>259</v>
      </c>
      <c r="D109" s="166" t="s">
        <v>81</v>
      </c>
      <c r="E109" s="166" t="s">
        <v>98</v>
      </c>
      <c r="F109" s="180">
        <v>2260.3</v>
      </c>
    </row>
    <row r="110" spans="1:6" ht="63.75">
      <c r="A110" s="78" t="s">
        <v>266</v>
      </c>
      <c r="B110" s="161">
        <v>706</v>
      </c>
      <c r="C110" s="166" t="s">
        <v>259</v>
      </c>
      <c r="D110" s="166" t="s">
        <v>265</v>
      </c>
      <c r="E110" s="166"/>
      <c r="F110" s="180">
        <f>F111</f>
        <v>8713.3</v>
      </c>
    </row>
    <row r="111" spans="1:6" ht="16.5" customHeight="1">
      <c r="A111" s="78" t="s">
        <v>71</v>
      </c>
      <c r="B111" s="161">
        <v>706</v>
      </c>
      <c r="C111" s="166" t="s">
        <v>259</v>
      </c>
      <c r="D111" s="166" t="s">
        <v>265</v>
      </c>
      <c r="E111" s="166" t="s">
        <v>98</v>
      </c>
      <c r="F111" s="180">
        <v>8713.3</v>
      </c>
    </row>
    <row r="112" spans="1:6" ht="29.25" customHeight="1">
      <c r="A112" s="78" t="s">
        <v>330</v>
      </c>
      <c r="B112" s="161">
        <v>706</v>
      </c>
      <c r="C112" s="166" t="s">
        <v>259</v>
      </c>
      <c r="D112" s="166" t="s">
        <v>34</v>
      </c>
      <c r="E112" s="166"/>
      <c r="F112" s="180">
        <f>F113</f>
        <v>160</v>
      </c>
    </row>
    <row r="113" spans="1:6" ht="29.25" customHeight="1">
      <c r="A113" s="78" t="s">
        <v>27</v>
      </c>
      <c r="B113" s="161">
        <v>706</v>
      </c>
      <c r="C113" s="166" t="s">
        <v>259</v>
      </c>
      <c r="D113" s="166" t="s">
        <v>34</v>
      </c>
      <c r="E113" s="166" t="s">
        <v>26</v>
      </c>
      <c r="F113" s="180">
        <v>160</v>
      </c>
    </row>
    <row r="114" spans="1:6" s="238" customFormat="1" ht="18" customHeight="1">
      <c r="A114" s="237" t="s">
        <v>507</v>
      </c>
      <c r="B114" s="248">
        <v>706</v>
      </c>
      <c r="C114" s="249" t="s">
        <v>506</v>
      </c>
      <c r="D114" s="248"/>
      <c r="E114" s="248"/>
      <c r="F114" s="250">
        <f>F119+F115</f>
        <v>1740</v>
      </c>
    </row>
    <row r="115" spans="1:6" ht="14.25" customHeight="1">
      <c r="A115" s="78" t="s">
        <v>196</v>
      </c>
      <c r="B115" s="161">
        <v>706</v>
      </c>
      <c r="C115" s="166" t="s">
        <v>508</v>
      </c>
      <c r="D115" s="166"/>
      <c r="E115" s="166"/>
      <c r="F115" s="180">
        <f>F117</f>
        <v>1380</v>
      </c>
    </row>
    <row r="116" spans="1:6" ht="52.5" customHeight="1">
      <c r="A116" s="78" t="s">
        <v>587</v>
      </c>
      <c r="B116" s="161">
        <v>706</v>
      </c>
      <c r="C116" s="166" t="s">
        <v>508</v>
      </c>
      <c r="D116" s="166" t="s">
        <v>65</v>
      </c>
      <c r="E116" s="166"/>
      <c r="F116" s="179">
        <f>F117</f>
        <v>1380</v>
      </c>
    </row>
    <row r="117" spans="1:6" ht="28.5" customHeight="1">
      <c r="A117" s="156" t="s">
        <v>42</v>
      </c>
      <c r="B117" s="161">
        <v>706</v>
      </c>
      <c r="C117" s="166" t="s">
        <v>508</v>
      </c>
      <c r="D117" s="166" t="s">
        <v>41</v>
      </c>
      <c r="E117" s="166"/>
      <c r="F117" s="180">
        <f>F118</f>
        <v>1380</v>
      </c>
    </row>
    <row r="118" spans="1:6" ht="18" customHeight="1">
      <c r="A118" s="158" t="s">
        <v>28</v>
      </c>
      <c r="B118" s="161">
        <v>706</v>
      </c>
      <c r="C118" s="166" t="s">
        <v>508</v>
      </c>
      <c r="D118" s="166" t="s">
        <v>41</v>
      </c>
      <c r="E118" s="166" t="s">
        <v>29</v>
      </c>
      <c r="F118" s="180">
        <v>1380</v>
      </c>
    </row>
    <row r="119" spans="1:6" ht="19.5" customHeight="1">
      <c r="A119" s="158" t="s">
        <v>188</v>
      </c>
      <c r="B119" s="161">
        <v>706</v>
      </c>
      <c r="C119" s="178" t="s">
        <v>509</v>
      </c>
      <c r="D119" s="178"/>
      <c r="E119" s="178"/>
      <c r="F119" s="180">
        <f>F120</f>
        <v>360</v>
      </c>
    </row>
    <row r="120" spans="1:6" ht="53.25" customHeight="1">
      <c r="A120" s="156" t="s">
        <v>587</v>
      </c>
      <c r="B120" s="161">
        <v>706</v>
      </c>
      <c r="C120" s="166" t="s">
        <v>509</v>
      </c>
      <c r="D120" s="166" t="s">
        <v>65</v>
      </c>
      <c r="E120" s="166"/>
      <c r="F120" s="180">
        <f>F121</f>
        <v>360</v>
      </c>
    </row>
    <row r="121" spans="1:6" ht="28.5" customHeight="1">
      <c r="A121" s="156" t="s">
        <v>43</v>
      </c>
      <c r="B121" s="161">
        <v>706</v>
      </c>
      <c r="C121" s="166" t="s">
        <v>509</v>
      </c>
      <c r="D121" s="166" t="s">
        <v>44</v>
      </c>
      <c r="E121" s="166"/>
      <c r="F121" s="180">
        <f>F122</f>
        <v>360</v>
      </c>
    </row>
    <row r="122" spans="1:6" ht="29.25" customHeight="1">
      <c r="A122" s="159" t="s">
        <v>27</v>
      </c>
      <c r="B122" s="161">
        <v>706</v>
      </c>
      <c r="C122" s="172" t="s">
        <v>509</v>
      </c>
      <c r="D122" s="172" t="s">
        <v>44</v>
      </c>
      <c r="E122" s="172" t="s">
        <v>26</v>
      </c>
      <c r="F122" s="190">
        <v>360</v>
      </c>
    </row>
    <row r="123" spans="1:6" s="77" customFormat="1" ht="51.75" customHeight="1">
      <c r="A123" s="153" t="s">
        <v>290</v>
      </c>
      <c r="B123" s="251">
        <v>730</v>
      </c>
      <c r="C123" s="163"/>
      <c r="D123" s="163"/>
      <c r="E123" s="163"/>
      <c r="F123" s="186">
        <f>F125+F131</f>
        <v>2963</v>
      </c>
    </row>
    <row r="124" spans="1:6" s="96" customFormat="1" ht="30.75" customHeight="1">
      <c r="A124" s="236" t="s">
        <v>234</v>
      </c>
      <c r="B124" s="161">
        <v>730</v>
      </c>
      <c r="C124" s="189" t="s">
        <v>180</v>
      </c>
      <c r="D124" s="189"/>
      <c r="E124" s="189"/>
      <c r="F124" s="247">
        <f>F125</f>
        <v>2603</v>
      </c>
    </row>
    <row r="125" spans="1:6" s="96" customFormat="1" ht="55.5" customHeight="1">
      <c r="A125" s="78" t="s">
        <v>144</v>
      </c>
      <c r="B125" s="161">
        <v>730</v>
      </c>
      <c r="C125" s="166" t="s">
        <v>261</v>
      </c>
      <c r="D125" s="189"/>
      <c r="E125" s="189"/>
      <c r="F125" s="180">
        <f>F127</f>
        <v>2603</v>
      </c>
    </row>
    <row r="126" spans="1:6" s="96" customFormat="1" ht="40.5" customHeight="1">
      <c r="A126" s="81" t="s">
        <v>604</v>
      </c>
      <c r="B126" s="161">
        <v>730</v>
      </c>
      <c r="C126" s="166" t="s">
        <v>261</v>
      </c>
      <c r="D126" s="178" t="s">
        <v>100</v>
      </c>
      <c r="E126" s="168"/>
      <c r="F126" s="180">
        <f>F127</f>
        <v>2603</v>
      </c>
    </row>
    <row r="127" spans="1:6" s="96" customFormat="1" ht="15.75" customHeight="1">
      <c r="A127" s="78" t="s">
        <v>236</v>
      </c>
      <c r="B127" s="161">
        <v>730</v>
      </c>
      <c r="C127" s="166" t="s">
        <v>261</v>
      </c>
      <c r="D127" s="166" t="s">
        <v>605</v>
      </c>
      <c r="E127" s="166"/>
      <c r="F127" s="180">
        <f>F128+F129+F130</f>
        <v>2603</v>
      </c>
    </row>
    <row r="128" spans="1:6" s="96" customFormat="1" ht="68.25" customHeight="1">
      <c r="A128" s="78" t="s">
        <v>24</v>
      </c>
      <c r="B128" s="161">
        <v>730</v>
      </c>
      <c r="C128" s="166" t="s">
        <v>261</v>
      </c>
      <c r="D128" s="166" t="s">
        <v>605</v>
      </c>
      <c r="E128" s="166" t="s">
        <v>25</v>
      </c>
      <c r="F128" s="180">
        <v>1988</v>
      </c>
    </row>
    <row r="129" spans="1:6" s="96" customFormat="1" ht="32.25" customHeight="1">
      <c r="A129" s="78" t="s">
        <v>27</v>
      </c>
      <c r="B129" s="161">
        <v>730</v>
      </c>
      <c r="C129" s="166" t="s">
        <v>261</v>
      </c>
      <c r="D129" s="166" t="s">
        <v>605</v>
      </c>
      <c r="E129" s="166" t="s">
        <v>26</v>
      </c>
      <c r="F129" s="180">
        <v>515</v>
      </c>
    </row>
    <row r="130" spans="1:6" s="96" customFormat="1" ht="16.5" customHeight="1">
      <c r="A130" s="78" t="s">
        <v>28</v>
      </c>
      <c r="B130" s="161">
        <v>730</v>
      </c>
      <c r="C130" s="166" t="s">
        <v>261</v>
      </c>
      <c r="D130" s="166" t="s">
        <v>605</v>
      </c>
      <c r="E130" s="166" t="s">
        <v>29</v>
      </c>
      <c r="F130" s="180">
        <v>100</v>
      </c>
    </row>
    <row r="131" spans="1:6" s="238" customFormat="1" ht="15.75" customHeight="1">
      <c r="A131" s="237" t="s">
        <v>507</v>
      </c>
      <c r="B131" s="248">
        <v>730</v>
      </c>
      <c r="C131" s="249" t="s">
        <v>506</v>
      </c>
      <c r="D131" s="248"/>
      <c r="E131" s="248"/>
      <c r="F131" s="250">
        <f>F132</f>
        <v>360</v>
      </c>
    </row>
    <row r="132" spans="1:6" ht="17.25" customHeight="1">
      <c r="A132" s="78" t="s">
        <v>188</v>
      </c>
      <c r="B132" s="161">
        <v>730</v>
      </c>
      <c r="C132" s="166" t="s">
        <v>509</v>
      </c>
      <c r="D132" s="166"/>
      <c r="E132" s="166"/>
      <c r="F132" s="180">
        <f>F134</f>
        <v>360</v>
      </c>
    </row>
    <row r="133" spans="1:6" ht="55.5" customHeight="1">
      <c r="A133" s="78" t="s">
        <v>587</v>
      </c>
      <c r="B133" s="161">
        <v>730</v>
      </c>
      <c r="C133" s="166" t="s">
        <v>509</v>
      </c>
      <c r="D133" s="166" t="s">
        <v>65</v>
      </c>
      <c r="E133" s="166"/>
      <c r="F133" s="180">
        <f>F134</f>
        <v>360</v>
      </c>
    </row>
    <row r="134" spans="1:6" ht="25.5">
      <c r="A134" s="156" t="s">
        <v>43</v>
      </c>
      <c r="B134" s="161">
        <v>730</v>
      </c>
      <c r="C134" s="166" t="s">
        <v>509</v>
      </c>
      <c r="D134" s="166" t="s">
        <v>44</v>
      </c>
      <c r="E134" s="166"/>
      <c r="F134" s="180">
        <f>F135</f>
        <v>360</v>
      </c>
    </row>
    <row r="135" spans="1:6" ht="29.25" customHeight="1">
      <c r="A135" s="80" t="s">
        <v>27</v>
      </c>
      <c r="B135" s="252">
        <v>730</v>
      </c>
      <c r="C135" s="172" t="s">
        <v>509</v>
      </c>
      <c r="D135" s="172" t="s">
        <v>44</v>
      </c>
      <c r="E135" s="172" t="s">
        <v>26</v>
      </c>
      <c r="F135" s="190">
        <v>360</v>
      </c>
    </row>
    <row r="136" spans="1:6" s="77" customFormat="1" ht="80.25" customHeight="1">
      <c r="A136" s="153" t="s">
        <v>463</v>
      </c>
      <c r="B136" s="251">
        <v>756</v>
      </c>
      <c r="C136" s="253"/>
      <c r="D136" s="253"/>
      <c r="E136" s="253"/>
      <c r="F136" s="186">
        <f>F137+F148+F159</f>
        <v>61934</v>
      </c>
    </row>
    <row r="137" spans="1:6" ht="21.75" customHeight="1">
      <c r="A137" s="236" t="s">
        <v>516</v>
      </c>
      <c r="B137" s="161">
        <v>756</v>
      </c>
      <c r="C137" s="189" t="s">
        <v>181</v>
      </c>
      <c r="D137" s="189"/>
      <c r="E137" s="189"/>
      <c r="F137" s="247">
        <f>F139+F142</f>
        <v>30208</v>
      </c>
    </row>
    <row r="138" spans="1:6" s="98" customFormat="1" ht="12.75">
      <c r="A138" s="81" t="s">
        <v>187</v>
      </c>
      <c r="B138" s="183">
        <v>756</v>
      </c>
      <c r="C138" s="178" t="s">
        <v>243</v>
      </c>
      <c r="D138" s="178"/>
      <c r="E138" s="178"/>
      <c r="F138" s="179">
        <f>F139</f>
        <v>20652</v>
      </c>
    </row>
    <row r="139" spans="1:6" ht="42.75" customHeight="1">
      <c r="A139" s="78" t="s">
        <v>592</v>
      </c>
      <c r="B139" s="161">
        <v>756</v>
      </c>
      <c r="C139" s="166" t="s">
        <v>243</v>
      </c>
      <c r="D139" s="166" t="s">
        <v>431</v>
      </c>
      <c r="E139" s="166"/>
      <c r="F139" s="180">
        <f>F140</f>
        <v>20652</v>
      </c>
    </row>
    <row r="140" spans="1:6" ht="16.5" customHeight="1">
      <c r="A140" s="78" t="s">
        <v>193</v>
      </c>
      <c r="B140" s="161">
        <v>756</v>
      </c>
      <c r="C140" s="166" t="s">
        <v>243</v>
      </c>
      <c r="D140" s="166" t="s">
        <v>109</v>
      </c>
      <c r="E140" s="166"/>
      <c r="F140" s="180">
        <f>F141</f>
        <v>20652</v>
      </c>
    </row>
    <row r="141" spans="1:6" ht="27.75" customHeight="1">
      <c r="A141" s="78" t="s">
        <v>48</v>
      </c>
      <c r="B141" s="161">
        <v>756</v>
      </c>
      <c r="C141" s="166" t="s">
        <v>243</v>
      </c>
      <c r="D141" s="166" t="s">
        <v>109</v>
      </c>
      <c r="E141" s="166" t="s">
        <v>49</v>
      </c>
      <c r="F141" s="180">
        <v>20652</v>
      </c>
    </row>
    <row r="142" spans="1:6" ht="16.5" customHeight="1">
      <c r="A142" s="78" t="s">
        <v>255</v>
      </c>
      <c r="B142" s="161">
        <v>756</v>
      </c>
      <c r="C142" s="166" t="s">
        <v>244</v>
      </c>
      <c r="D142" s="166"/>
      <c r="E142" s="166"/>
      <c r="F142" s="180">
        <f>F143</f>
        <v>9556</v>
      </c>
    </row>
    <row r="143" spans="1:6" ht="42" customHeight="1">
      <c r="A143" s="81" t="s">
        <v>586</v>
      </c>
      <c r="B143" s="161">
        <v>756</v>
      </c>
      <c r="C143" s="166" t="s">
        <v>244</v>
      </c>
      <c r="D143" s="166" t="s">
        <v>93</v>
      </c>
      <c r="E143" s="166"/>
      <c r="F143" s="180">
        <f>F144+F146</f>
        <v>9556</v>
      </c>
    </row>
    <row r="144" spans="1:6" ht="17.25" customHeight="1">
      <c r="A144" s="78" t="s">
        <v>92</v>
      </c>
      <c r="B144" s="161">
        <v>756</v>
      </c>
      <c r="C144" s="166" t="s">
        <v>244</v>
      </c>
      <c r="D144" s="166" t="s">
        <v>62</v>
      </c>
      <c r="E144" s="166"/>
      <c r="F144" s="180">
        <f>F145</f>
        <v>9391</v>
      </c>
    </row>
    <row r="145" spans="1:6" ht="29.25" customHeight="1">
      <c r="A145" s="78" t="s">
        <v>48</v>
      </c>
      <c r="B145" s="161">
        <v>756</v>
      </c>
      <c r="C145" s="166" t="s">
        <v>244</v>
      </c>
      <c r="D145" s="166" t="s">
        <v>62</v>
      </c>
      <c r="E145" s="166" t="s">
        <v>49</v>
      </c>
      <c r="F145" s="180">
        <v>9391</v>
      </c>
    </row>
    <row r="146" spans="1:6" ht="25.5">
      <c r="A146" s="78" t="s">
        <v>414</v>
      </c>
      <c r="B146" s="161">
        <v>756</v>
      </c>
      <c r="C146" s="166" t="s">
        <v>244</v>
      </c>
      <c r="D146" s="166" t="s">
        <v>94</v>
      </c>
      <c r="E146" s="166"/>
      <c r="F146" s="180">
        <f>F147</f>
        <v>165</v>
      </c>
    </row>
    <row r="147" spans="1:6" ht="29.25" customHeight="1">
      <c r="A147" s="78" t="s">
        <v>48</v>
      </c>
      <c r="B147" s="161">
        <v>756</v>
      </c>
      <c r="C147" s="166" t="s">
        <v>244</v>
      </c>
      <c r="D147" s="166" t="s">
        <v>94</v>
      </c>
      <c r="E147" s="166" t="s">
        <v>49</v>
      </c>
      <c r="F147" s="180">
        <v>165</v>
      </c>
    </row>
    <row r="148" spans="1:6" s="96" customFormat="1" ht="27.75" customHeight="1">
      <c r="A148" s="236" t="s">
        <v>122</v>
      </c>
      <c r="B148" s="161">
        <v>756</v>
      </c>
      <c r="C148" s="189" t="s">
        <v>184</v>
      </c>
      <c r="D148" s="182"/>
      <c r="E148" s="182"/>
      <c r="F148" s="247">
        <f>F149+F153</f>
        <v>15291</v>
      </c>
    </row>
    <row r="149" spans="1:6" s="96" customFormat="1" ht="15.75" customHeight="1">
      <c r="A149" s="78" t="s">
        <v>247</v>
      </c>
      <c r="B149" s="161">
        <v>756</v>
      </c>
      <c r="C149" s="166" t="s">
        <v>185</v>
      </c>
      <c r="D149" s="166"/>
      <c r="E149" s="166"/>
      <c r="F149" s="180">
        <f>F150</f>
        <v>12911</v>
      </c>
    </row>
    <row r="150" spans="1:6" s="96" customFormat="1" ht="40.5" customHeight="1">
      <c r="A150" s="78" t="s">
        <v>592</v>
      </c>
      <c r="B150" s="161">
        <v>756</v>
      </c>
      <c r="C150" s="166" t="s">
        <v>185</v>
      </c>
      <c r="D150" s="166" t="s">
        <v>431</v>
      </c>
      <c r="E150" s="166"/>
      <c r="F150" s="180">
        <f>F151</f>
        <v>12911</v>
      </c>
    </row>
    <row r="151" spans="1:6" ht="17.25" customHeight="1">
      <c r="A151" s="78" t="s">
        <v>194</v>
      </c>
      <c r="B151" s="161">
        <v>756</v>
      </c>
      <c r="C151" s="166" t="s">
        <v>185</v>
      </c>
      <c r="D151" s="166" t="s">
        <v>86</v>
      </c>
      <c r="E151" s="166"/>
      <c r="F151" s="180">
        <f>F152</f>
        <v>12911</v>
      </c>
    </row>
    <row r="152" spans="1:6" ht="29.25" customHeight="1">
      <c r="A152" s="78" t="s">
        <v>48</v>
      </c>
      <c r="B152" s="161">
        <v>756</v>
      </c>
      <c r="C152" s="166" t="s">
        <v>185</v>
      </c>
      <c r="D152" s="166" t="s">
        <v>86</v>
      </c>
      <c r="E152" s="166" t="s">
        <v>49</v>
      </c>
      <c r="F152" s="179">
        <v>12911</v>
      </c>
    </row>
    <row r="153" spans="1:6" ht="17.25" customHeight="1">
      <c r="A153" s="78" t="s">
        <v>500</v>
      </c>
      <c r="B153" s="161">
        <v>756</v>
      </c>
      <c r="C153" s="166" t="s">
        <v>248</v>
      </c>
      <c r="D153" s="166"/>
      <c r="E153" s="166"/>
      <c r="F153" s="180">
        <f>F154</f>
        <v>2380</v>
      </c>
    </row>
    <row r="154" spans="1:6" ht="43.5" customHeight="1">
      <c r="A154" s="78" t="s">
        <v>592</v>
      </c>
      <c r="B154" s="161">
        <v>756</v>
      </c>
      <c r="C154" s="166" t="s">
        <v>248</v>
      </c>
      <c r="D154" s="166" t="s">
        <v>431</v>
      </c>
      <c r="E154" s="166"/>
      <c r="F154" s="180">
        <f>F155</f>
        <v>2380</v>
      </c>
    </row>
    <row r="155" spans="1:6" ht="54.75" customHeight="1">
      <c r="A155" s="78" t="s">
        <v>412</v>
      </c>
      <c r="B155" s="161">
        <v>756</v>
      </c>
      <c r="C155" s="166" t="s">
        <v>248</v>
      </c>
      <c r="D155" s="166" t="s">
        <v>85</v>
      </c>
      <c r="E155" s="166"/>
      <c r="F155" s="180">
        <f>F156+F157+F158</f>
        <v>2380</v>
      </c>
    </row>
    <row r="156" spans="1:6" ht="63.75" customHeight="1">
      <c r="A156" s="78" t="s">
        <v>24</v>
      </c>
      <c r="B156" s="161">
        <v>756</v>
      </c>
      <c r="C156" s="166" t="s">
        <v>248</v>
      </c>
      <c r="D156" s="166" t="s">
        <v>85</v>
      </c>
      <c r="E156" s="166" t="s">
        <v>25</v>
      </c>
      <c r="F156" s="180">
        <v>1650</v>
      </c>
    </row>
    <row r="157" spans="1:6" ht="29.25" customHeight="1">
      <c r="A157" s="78" t="s">
        <v>27</v>
      </c>
      <c r="B157" s="161">
        <v>756</v>
      </c>
      <c r="C157" s="166" t="s">
        <v>248</v>
      </c>
      <c r="D157" s="166" t="s">
        <v>85</v>
      </c>
      <c r="E157" s="166" t="s">
        <v>26</v>
      </c>
      <c r="F157" s="180">
        <v>729</v>
      </c>
    </row>
    <row r="158" spans="1:6" ht="12.75">
      <c r="A158" s="78" t="s">
        <v>28</v>
      </c>
      <c r="B158" s="161">
        <v>756</v>
      </c>
      <c r="C158" s="166" t="s">
        <v>248</v>
      </c>
      <c r="D158" s="166" t="s">
        <v>85</v>
      </c>
      <c r="E158" s="166" t="s">
        <v>29</v>
      </c>
      <c r="F158" s="180">
        <v>1</v>
      </c>
    </row>
    <row r="159" spans="1:6" ht="27.75" customHeight="1">
      <c r="A159" s="236" t="s">
        <v>503</v>
      </c>
      <c r="B159" s="161">
        <v>756</v>
      </c>
      <c r="C159" s="189" t="s">
        <v>260</v>
      </c>
      <c r="D159" s="166"/>
      <c r="E159" s="166"/>
      <c r="F159" s="247">
        <f>F160</f>
        <v>16435</v>
      </c>
    </row>
    <row r="160" spans="1:6" s="96" customFormat="1" ht="17.25" customHeight="1">
      <c r="A160" s="78" t="s">
        <v>505</v>
      </c>
      <c r="B160" s="161">
        <v>756</v>
      </c>
      <c r="C160" s="166" t="s">
        <v>504</v>
      </c>
      <c r="D160" s="189"/>
      <c r="E160" s="189"/>
      <c r="F160" s="180">
        <f>F161</f>
        <v>16435</v>
      </c>
    </row>
    <row r="161" spans="1:6" ht="42.75" customHeight="1">
      <c r="A161" s="78" t="s">
        <v>593</v>
      </c>
      <c r="B161" s="161">
        <v>756</v>
      </c>
      <c r="C161" s="166" t="s">
        <v>504</v>
      </c>
      <c r="D161" s="166" t="s">
        <v>67</v>
      </c>
      <c r="E161" s="166"/>
      <c r="F161" s="180">
        <f>F162+F164</f>
        <v>16435</v>
      </c>
    </row>
    <row r="162" spans="1:6" ht="18.75" customHeight="1">
      <c r="A162" s="78" t="s">
        <v>478</v>
      </c>
      <c r="B162" s="161">
        <v>756</v>
      </c>
      <c r="C162" s="166" t="s">
        <v>504</v>
      </c>
      <c r="D162" s="166" t="s">
        <v>68</v>
      </c>
      <c r="E162" s="166"/>
      <c r="F162" s="180">
        <f>F163</f>
        <v>14518</v>
      </c>
    </row>
    <row r="163" spans="1:6" ht="31.5" customHeight="1">
      <c r="A163" s="78" t="s">
        <v>48</v>
      </c>
      <c r="B163" s="161">
        <v>756</v>
      </c>
      <c r="C163" s="166" t="s">
        <v>504</v>
      </c>
      <c r="D163" s="166" t="s">
        <v>68</v>
      </c>
      <c r="E163" s="166" t="s">
        <v>49</v>
      </c>
      <c r="F163" s="180">
        <v>14518</v>
      </c>
    </row>
    <row r="164" spans="1:6" ht="18" customHeight="1">
      <c r="A164" s="78" t="s">
        <v>200</v>
      </c>
      <c r="B164" s="161">
        <v>756</v>
      </c>
      <c r="C164" s="166" t="s">
        <v>504</v>
      </c>
      <c r="D164" s="166" t="s">
        <v>69</v>
      </c>
      <c r="E164" s="166"/>
      <c r="F164" s="180">
        <f>F165</f>
        <v>1917</v>
      </c>
    </row>
    <row r="165" spans="1:6" s="96" customFormat="1" ht="25.5">
      <c r="A165" s="80" t="s">
        <v>27</v>
      </c>
      <c r="B165" s="252">
        <v>756</v>
      </c>
      <c r="C165" s="172" t="s">
        <v>504</v>
      </c>
      <c r="D165" s="172" t="s">
        <v>69</v>
      </c>
      <c r="E165" s="172" t="s">
        <v>26</v>
      </c>
      <c r="F165" s="190">
        <v>1917</v>
      </c>
    </row>
    <row r="166" spans="1:6" s="99" customFormat="1" ht="72.75" customHeight="1">
      <c r="A166" s="102" t="s">
        <v>366</v>
      </c>
      <c r="B166" s="251">
        <v>771</v>
      </c>
      <c r="C166" s="185"/>
      <c r="D166" s="175"/>
      <c r="E166" s="185"/>
      <c r="F166" s="191">
        <f>F168</f>
        <v>2259</v>
      </c>
    </row>
    <row r="167" spans="1:6" s="239" customFormat="1" ht="27.75" customHeight="1">
      <c r="A167" s="237" t="s">
        <v>237</v>
      </c>
      <c r="B167" s="248">
        <v>771</v>
      </c>
      <c r="C167" s="345" t="s">
        <v>238</v>
      </c>
      <c r="D167" s="254"/>
      <c r="E167" s="346"/>
      <c r="F167" s="250">
        <f>F168</f>
        <v>2259</v>
      </c>
    </row>
    <row r="168" spans="1:6" ht="42" customHeight="1">
      <c r="A168" s="78" t="s">
        <v>333</v>
      </c>
      <c r="B168" s="161">
        <v>771</v>
      </c>
      <c r="C168" s="171" t="s">
        <v>413</v>
      </c>
      <c r="D168" s="166"/>
      <c r="E168" s="171"/>
      <c r="F168" s="180">
        <f>F169</f>
        <v>2259</v>
      </c>
    </row>
    <row r="169" spans="1:6" ht="39.75" customHeight="1">
      <c r="A169" s="81" t="s">
        <v>594</v>
      </c>
      <c r="B169" s="225">
        <v>771</v>
      </c>
      <c r="C169" s="114" t="s">
        <v>413</v>
      </c>
      <c r="D169" s="113" t="s">
        <v>59</v>
      </c>
      <c r="E169" s="171"/>
      <c r="F169" s="179">
        <f>F171+F175</f>
        <v>2259</v>
      </c>
    </row>
    <row r="170" spans="1:6" ht="41.25" customHeight="1">
      <c r="A170" s="81" t="s">
        <v>595</v>
      </c>
      <c r="B170" s="225">
        <v>771</v>
      </c>
      <c r="C170" s="114" t="s">
        <v>413</v>
      </c>
      <c r="D170" s="113" t="s">
        <v>596</v>
      </c>
      <c r="E170" s="171"/>
      <c r="F170" s="179">
        <f>F171</f>
        <v>1787</v>
      </c>
    </row>
    <row r="171" spans="1:6" ht="18" customHeight="1">
      <c r="A171" s="78" t="s">
        <v>481</v>
      </c>
      <c r="B171" s="161">
        <v>771</v>
      </c>
      <c r="C171" s="171" t="s">
        <v>413</v>
      </c>
      <c r="D171" s="166" t="s">
        <v>597</v>
      </c>
      <c r="E171" s="171"/>
      <c r="F171" s="179">
        <f>F172+F173+F174</f>
        <v>1787</v>
      </c>
    </row>
    <row r="172" spans="1:6" ht="63.75" customHeight="1">
      <c r="A172" s="78" t="s">
        <v>24</v>
      </c>
      <c r="B172" s="161">
        <v>771</v>
      </c>
      <c r="C172" s="171" t="s">
        <v>413</v>
      </c>
      <c r="D172" s="166" t="s">
        <v>597</v>
      </c>
      <c r="E172" s="171" t="s">
        <v>25</v>
      </c>
      <c r="F172" s="179">
        <v>1529</v>
      </c>
    </row>
    <row r="173" spans="1:6" ht="27.75" customHeight="1">
      <c r="A173" s="78" t="s">
        <v>27</v>
      </c>
      <c r="B173" s="161">
        <v>771</v>
      </c>
      <c r="C173" s="171" t="s">
        <v>413</v>
      </c>
      <c r="D173" s="166" t="s">
        <v>597</v>
      </c>
      <c r="E173" s="171" t="s">
        <v>26</v>
      </c>
      <c r="F173" s="179">
        <v>249</v>
      </c>
    </row>
    <row r="174" spans="1:6" ht="16.5" customHeight="1">
      <c r="A174" s="78" t="s">
        <v>28</v>
      </c>
      <c r="B174" s="161">
        <v>771</v>
      </c>
      <c r="C174" s="171" t="s">
        <v>413</v>
      </c>
      <c r="D174" s="166" t="s">
        <v>597</v>
      </c>
      <c r="E174" s="171" t="s">
        <v>29</v>
      </c>
      <c r="F174" s="179">
        <v>9</v>
      </c>
    </row>
    <row r="175" spans="1:6" ht="30.75" customHeight="1">
      <c r="A175" s="78" t="s">
        <v>633</v>
      </c>
      <c r="B175" s="161">
        <v>771</v>
      </c>
      <c r="C175" s="114" t="s">
        <v>413</v>
      </c>
      <c r="D175" s="113" t="s">
        <v>634</v>
      </c>
      <c r="E175" s="171"/>
      <c r="F175" s="180">
        <f>F176</f>
        <v>472</v>
      </c>
    </row>
    <row r="176" spans="1:6" ht="16.5" customHeight="1">
      <c r="A176" s="78" t="s">
        <v>481</v>
      </c>
      <c r="B176" s="161">
        <v>771</v>
      </c>
      <c r="C176" s="114" t="s">
        <v>413</v>
      </c>
      <c r="D176" s="113" t="s">
        <v>635</v>
      </c>
      <c r="E176" s="171"/>
      <c r="F176" s="180">
        <f>F177</f>
        <v>472</v>
      </c>
    </row>
    <row r="177" spans="1:6" ht="30" customHeight="1">
      <c r="A177" s="80" t="s">
        <v>27</v>
      </c>
      <c r="B177" s="252">
        <v>771</v>
      </c>
      <c r="C177" s="120" t="s">
        <v>413</v>
      </c>
      <c r="D177" s="118" t="s">
        <v>635</v>
      </c>
      <c r="E177" s="173" t="s">
        <v>26</v>
      </c>
      <c r="F177" s="190">
        <v>472</v>
      </c>
    </row>
    <row r="178" spans="1:6" s="77" customFormat="1" ht="49.5" customHeight="1">
      <c r="A178" s="153" t="s">
        <v>765</v>
      </c>
      <c r="B178" s="251">
        <v>775</v>
      </c>
      <c r="C178" s="253"/>
      <c r="D178" s="253"/>
      <c r="E178" s="253"/>
      <c r="F178" s="186">
        <f>F186+F234+F179+F253</f>
        <v>796385.9</v>
      </c>
    </row>
    <row r="179" spans="1:6" s="77" customFormat="1" ht="17.25" customHeight="1">
      <c r="A179" s="236" t="s">
        <v>234</v>
      </c>
      <c r="B179" s="248">
        <v>775</v>
      </c>
      <c r="C179" s="189" t="s">
        <v>180</v>
      </c>
      <c r="D179" s="189"/>
      <c r="E179" s="189"/>
      <c r="F179" s="247">
        <f>F180</f>
        <v>3825</v>
      </c>
    </row>
    <row r="180" spans="1:6" s="77" customFormat="1" ht="53.25" customHeight="1">
      <c r="A180" s="78" t="s">
        <v>408</v>
      </c>
      <c r="B180" s="161">
        <v>775</v>
      </c>
      <c r="C180" s="166" t="s">
        <v>235</v>
      </c>
      <c r="D180" s="166"/>
      <c r="E180" s="166"/>
      <c r="F180" s="180">
        <f>F182</f>
        <v>3825</v>
      </c>
    </row>
    <row r="181" spans="1:6" s="77" customFormat="1" ht="42.75" customHeight="1">
      <c r="A181" s="81" t="s">
        <v>584</v>
      </c>
      <c r="B181" s="161">
        <v>775</v>
      </c>
      <c r="C181" s="166" t="s">
        <v>235</v>
      </c>
      <c r="D181" s="166" t="s">
        <v>89</v>
      </c>
      <c r="E181" s="166"/>
      <c r="F181" s="169">
        <f>F182</f>
        <v>3825</v>
      </c>
    </row>
    <row r="182" spans="1:6" s="77" customFormat="1" ht="15.75" customHeight="1">
      <c r="A182" s="78" t="s">
        <v>236</v>
      </c>
      <c r="B182" s="161">
        <v>775</v>
      </c>
      <c r="C182" s="166" t="s">
        <v>235</v>
      </c>
      <c r="D182" s="166" t="s">
        <v>581</v>
      </c>
      <c r="E182" s="166"/>
      <c r="F182" s="169">
        <f>F183+F184+F185</f>
        <v>3825</v>
      </c>
    </row>
    <row r="183" spans="1:6" s="77" customFormat="1" ht="68.25" customHeight="1">
      <c r="A183" s="78" t="s">
        <v>24</v>
      </c>
      <c r="B183" s="161">
        <v>775</v>
      </c>
      <c r="C183" s="166" t="s">
        <v>235</v>
      </c>
      <c r="D183" s="166" t="s">
        <v>581</v>
      </c>
      <c r="E183" s="166" t="s">
        <v>25</v>
      </c>
      <c r="F183" s="169">
        <v>2760</v>
      </c>
    </row>
    <row r="184" spans="1:6" s="77" customFormat="1" ht="29.25" customHeight="1">
      <c r="A184" s="78" t="s">
        <v>27</v>
      </c>
      <c r="B184" s="161">
        <v>775</v>
      </c>
      <c r="C184" s="166" t="s">
        <v>235</v>
      </c>
      <c r="D184" s="166" t="s">
        <v>581</v>
      </c>
      <c r="E184" s="166" t="s">
        <v>26</v>
      </c>
      <c r="F184" s="169">
        <v>927</v>
      </c>
    </row>
    <row r="185" spans="1:6" s="77" customFormat="1" ht="17.25" customHeight="1">
      <c r="A185" s="78" t="s">
        <v>28</v>
      </c>
      <c r="B185" s="161">
        <v>775</v>
      </c>
      <c r="C185" s="166" t="s">
        <v>235</v>
      </c>
      <c r="D185" s="166" t="s">
        <v>581</v>
      </c>
      <c r="E185" s="166" t="s">
        <v>29</v>
      </c>
      <c r="F185" s="169">
        <v>138</v>
      </c>
    </row>
    <row r="186" spans="1:6" s="96" customFormat="1" ht="24.75" customHeight="1">
      <c r="A186" s="236" t="s">
        <v>516</v>
      </c>
      <c r="B186" s="161">
        <v>775</v>
      </c>
      <c r="C186" s="189" t="s">
        <v>181</v>
      </c>
      <c r="D186" s="189"/>
      <c r="E186" s="189"/>
      <c r="F186" s="247">
        <f>F187+F198+F211+F216+F225</f>
        <v>743942.9</v>
      </c>
    </row>
    <row r="187" spans="1:6" ht="12.75">
      <c r="A187" s="78" t="s">
        <v>186</v>
      </c>
      <c r="B187" s="161">
        <v>775</v>
      </c>
      <c r="C187" s="166" t="s">
        <v>182</v>
      </c>
      <c r="D187" s="166"/>
      <c r="E187" s="166"/>
      <c r="F187" s="180">
        <f>F188</f>
        <v>230103.90000000002</v>
      </c>
    </row>
    <row r="188" spans="1:6" ht="39.75" customHeight="1">
      <c r="A188" s="81" t="s">
        <v>584</v>
      </c>
      <c r="B188" s="161">
        <v>775</v>
      </c>
      <c r="C188" s="166" t="s">
        <v>182</v>
      </c>
      <c r="D188" s="166" t="s">
        <v>89</v>
      </c>
      <c r="E188" s="166"/>
      <c r="F188" s="180">
        <f>F189+F192+F194+F196</f>
        <v>230103.90000000002</v>
      </c>
    </row>
    <row r="189" spans="1:6" ht="16.5" customHeight="1">
      <c r="A189" s="78" t="s">
        <v>195</v>
      </c>
      <c r="B189" s="161">
        <v>775</v>
      </c>
      <c r="C189" s="166" t="s">
        <v>182</v>
      </c>
      <c r="D189" s="166" t="s">
        <v>52</v>
      </c>
      <c r="E189" s="166"/>
      <c r="F189" s="180">
        <f>F190+F191</f>
        <v>111684</v>
      </c>
    </row>
    <row r="190" spans="1:6" ht="12.75">
      <c r="A190" s="78" t="s">
        <v>71</v>
      </c>
      <c r="B190" s="161">
        <v>775</v>
      </c>
      <c r="C190" s="166" t="s">
        <v>182</v>
      </c>
      <c r="D190" s="166" t="s">
        <v>52</v>
      </c>
      <c r="E190" s="166" t="s">
        <v>70</v>
      </c>
      <c r="F190" s="180">
        <v>620</v>
      </c>
    </row>
    <row r="191" spans="1:6" ht="30" customHeight="1">
      <c r="A191" s="78" t="s">
        <v>48</v>
      </c>
      <c r="B191" s="161">
        <v>775</v>
      </c>
      <c r="C191" s="166" t="s">
        <v>182</v>
      </c>
      <c r="D191" s="166" t="s">
        <v>52</v>
      </c>
      <c r="E191" s="166" t="s">
        <v>49</v>
      </c>
      <c r="F191" s="180">
        <v>111064</v>
      </c>
    </row>
    <row r="192" spans="1:6" ht="66.75" customHeight="1">
      <c r="A192" s="78" t="s">
        <v>54</v>
      </c>
      <c r="B192" s="161">
        <v>775</v>
      </c>
      <c r="C192" s="166" t="s">
        <v>182</v>
      </c>
      <c r="D192" s="166" t="s">
        <v>53</v>
      </c>
      <c r="E192" s="166"/>
      <c r="F192" s="180">
        <f>F193</f>
        <v>4303.2</v>
      </c>
    </row>
    <row r="193" spans="1:6" ht="27" customHeight="1">
      <c r="A193" s="78" t="s">
        <v>48</v>
      </c>
      <c r="B193" s="161">
        <v>775</v>
      </c>
      <c r="C193" s="166" t="s">
        <v>182</v>
      </c>
      <c r="D193" s="166" t="s">
        <v>53</v>
      </c>
      <c r="E193" s="166" t="s">
        <v>49</v>
      </c>
      <c r="F193" s="180">
        <v>4303.2</v>
      </c>
    </row>
    <row r="194" spans="1:6" ht="216.75">
      <c r="A194" s="78" t="s">
        <v>269</v>
      </c>
      <c r="B194" s="161">
        <v>775</v>
      </c>
      <c r="C194" s="166" t="s">
        <v>182</v>
      </c>
      <c r="D194" s="166" t="s">
        <v>268</v>
      </c>
      <c r="E194" s="166"/>
      <c r="F194" s="180">
        <f>F195</f>
        <v>112587.5</v>
      </c>
    </row>
    <row r="195" spans="1:6" ht="38.25">
      <c r="A195" s="78" t="s">
        <v>48</v>
      </c>
      <c r="B195" s="161">
        <v>775</v>
      </c>
      <c r="C195" s="166" t="s">
        <v>182</v>
      </c>
      <c r="D195" s="166" t="s">
        <v>268</v>
      </c>
      <c r="E195" s="166" t="s">
        <v>49</v>
      </c>
      <c r="F195" s="180">
        <v>112587.5</v>
      </c>
    </row>
    <row r="196" spans="1:6" ht="216.75">
      <c r="A196" s="78" t="s">
        <v>270</v>
      </c>
      <c r="B196" s="161">
        <v>775</v>
      </c>
      <c r="C196" s="166" t="s">
        <v>182</v>
      </c>
      <c r="D196" s="166" t="s">
        <v>267</v>
      </c>
      <c r="E196" s="166"/>
      <c r="F196" s="180">
        <f>F197</f>
        <v>1529.2</v>
      </c>
    </row>
    <row r="197" spans="1:6" ht="38.25">
      <c r="A197" s="78" t="s">
        <v>48</v>
      </c>
      <c r="B197" s="161">
        <v>775</v>
      </c>
      <c r="C197" s="166" t="s">
        <v>182</v>
      </c>
      <c r="D197" s="166" t="s">
        <v>267</v>
      </c>
      <c r="E197" s="166" t="s">
        <v>49</v>
      </c>
      <c r="F197" s="180">
        <v>1529.2</v>
      </c>
    </row>
    <row r="198" spans="1:6" ht="12.75">
      <c r="A198" s="78" t="s">
        <v>187</v>
      </c>
      <c r="B198" s="161">
        <v>775</v>
      </c>
      <c r="C198" s="166" t="s">
        <v>243</v>
      </c>
      <c r="D198" s="166"/>
      <c r="E198" s="166"/>
      <c r="F198" s="180">
        <f>F199+F208</f>
        <v>478165.80000000005</v>
      </c>
    </row>
    <row r="199" spans="1:6" ht="38.25">
      <c r="A199" s="81" t="s">
        <v>584</v>
      </c>
      <c r="B199" s="161">
        <v>775</v>
      </c>
      <c r="C199" s="166" t="s">
        <v>243</v>
      </c>
      <c r="D199" s="166" t="s">
        <v>89</v>
      </c>
      <c r="E199" s="166"/>
      <c r="F199" s="180">
        <f>F200+F202+F204+F206</f>
        <v>477349.80000000005</v>
      </c>
    </row>
    <row r="200" spans="1:6" ht="25.5">
      <c r="A200" s="78" t="s">
        <v>56</v>
      </c>
      <c r="B200" s="161">
        <v>775</v>
      </c>
      <c r="C200" s="166" t="s">
        <v>243</v>
      </c>
      <c r="D200" s="166" t="s">
        <v>55</v>
      </c>
      <c r="E200" s="166"/>
      <c r="F200" s="180">
        <f>F201</f>
        <v>147172</v>
      </c>
    </row>
    <row r="201" spans="1:6" ht="27.75" customHeight="1">
      <c r="A201" s="78" t="s">
        <v>48</v>
      </c>
      <c r="B201" s="161">
        <v>775</v>
      </c>
      <c r="C201" s="166" t="s">
        <v>243</v>
      </c>
      <c r="D201" s="166" t="s">
        <v>55</v>
      </c>
      <c r="E201" s="166" t="s">
        <v>49</v>
      </c>
      <c r="F201" s="115">
        <v>147172</v>
      </c>
    </row>
    <row r="202" spans="1:6" ht="12.75">
      <c r="A202" s="78" t="s">
        <v>193</v>
      </c>
      <c r="B202" s="161">
        <v>775</v>
      </c>
      <c r="C202" s="166" t="s">
        <v>243</v>
      </c>
      <c r="D202" s="166" t="s">
        <v>57</v>
      </c>
      <c r="E202" s="166"/>
      <c r="F202" s="180">
        <f>F203</f>
        <v>42746</v>
      </c>
    </row>
    <row r="203" spans="1:6" ht="29.25" customHeight="1">
      <c r="A203" s="78" t="s">
        <v>48</v>
      </c>
      <c r="B203" s="161">
        <v>775</v>
      </c>
      <c r="C203" s="166" t="s">
        <v>243</v>
      </c>
      <c r="D203" s="166" t="s">
        <v>57</v>
      </c>
      <c r="E203" s="166" t="s">
        <v>49</v>
      </c>
      <c r="F203" s="180">
        <v>42746</v>
      </c>
    </row>
    <row r="204" spans="1:6" ht="178.5">
      <c r="A204" s="78" t="s">
        <v>273</v>
      </c>
      <c r="B204" s="161">
        <v>775</v>
      </c>
      <c r="C204" s="166" t="s">
        <v>243</v>
      </c>
      <c r="D204" s="166" t="s">
        <v>271</v>
      </c>
      <c r="E204" s="166"/>
      <c r="F204" s="180">
        <f>F205</f>
        <v>282064.4</v>
      </c>
    </row>
    <row r="205" spans="1:6" ht="38.25">
      <c r="A205" s="78" t="s">
        <v>48</v>
      </c>
      <c r="B205" s="161">
        <v>775</v>
      </c>
      <c r="C205" s="166" t="s">
        <v>243</v>
      </c>
      <c r="D205" s="166" t="s">
        <v>271</v>
      </c>
      <c r="E205" s="166" t="s">
        <v>49</v>
      </c>
      <c r="F205" s="180">
        <v>282064.4</v>
      </c>
    </row>
    <row r="206" spans="1:6" ht="191.25">
      <c r="A206" s="78" t="s">
        <v>274</v>
      </c>
      <c r="B206" s="161">
        <v>775</v>
      </c>
      <c r="C206" s="166" t="s">
        <v>243</v>
      </c>
      <c r="D206" s="166" t="s">
        <v>272</v>
      </c>
      <c r="E206" s="166"/>
      <c r="F206" s="180">
        <f>F207</f>
        <v>5367.4</v>
      </c>
    </row>
    <row r="207" spans="1:6" ht="38.25">
      <c r="A207" s="78" t="s">
        <v>48</v>
      </c>
      <c r="B207" s="161">
        <v>775</v>
      </c>
      <c r="C207" s="166" t="s">
        <v>243</v>
      </c>
      <c r="D207" s="166" t="s">
        <v>272</v>
      </c>
      <c r="E207" s="166" t="s">
        <v>49</v>
      </c>
      <c r="F207" s="180">
        <v>5367.4</v>
      </c>
    </row>
    <row r="208" spans="1:6" ht="54" customHeight="1">
      <c r="A208" s="78" t="s">
        <v>589</v>
      </c>
      <c r="B208" s="161">
        <v>775</v>
      </c>
      <c r="C208" s="166" t="s">
        <v>243</v>
      </c>
      <c r="D208" s="166" t="s">
        <v>60</v>
      </c>
      <c r="E208" s="166"/>
      <c r="F208" s="180">
        <f>F209</f>
        <v>816</v>
      </c>
    </row>
    <row r="209" spans="1:6" ht="78" customHeight="1">
      <c r="A209" s="78" t="s">
        <v>61</v>
      </c>
      <c r="B209" s="161">
        <v>775</v>
      </c>
      <c r="C209" s="166" t="s">
        <v>243</v>
      </c>
      <c r="D209" s="166" t="s">
        <v>95</v>
      </c>
      <c r="E209" s="166"/>
      <c r="F209" s="180">
        <v>816</v>
      </c>
    </row>
    <row r="210" spans="1:6" ht="12.75">
      <c r="A210" s="78" t="s">
        <v>71</v>
      </c>
      <c r="B210" s="161">
        <v>775</v>
      </c>
      <c r="C210" s="166" t="s">
        <v>243</v>
      </c>
      <c r="D210" s="166" t="s">
        <v>95</v>
      </c>
      <c r="E210" s="166" t="s">
        <v>70</v>
      </c>
      <c r="F210" s="180">
        <v>816</v>
      </c>
    </row>
    <row r="211" spans="1:6" s="241" customFormat="1" ht="25.5">
      <c r="A211" s="240" t="s">
        <v>146</v>
      </c>
      <c r="B211" s="255">
        <v>775</v>
      </c>
      <c r="C211" s="256" t="s">
        <v>183</v>
      </c>
      <c r="D211" s="256"/>
      <c r="E211" s="256"/>
      <c r="F211" s="257">
        <f>F213</f>
        <v>397</v>
      </c>
    </row>
    <row r="212" spans="1:6" s="241" customFormat="1" ht="38.25">
      <c r="A212" s="81" t="s">
        <v>584</v>
      </c>
      <c r="B212" s="255">
        <v>775</v>
      </c>
      <c r="C212" s="166" t="s">
        <v>183</v>
      </c>
      <c r="D212" s="256" t="s">
        <v>89</v>
      </c>
      <c r="E212" s="256"/>
      <c r="F212" s="257">
        <f>F213</f>
        <v>397</v>
      </c>
    </row>
    <row r="213" spans="1:6" s="241" customFormat="1" ht="12.75">
      <c r="A213" s="78" t="s">
        <v>106</v>
      </c>
      <c r="B213" s="255">
        <v>775</v>
      </c>
      <c r="C213" s="166" t="s">
        <v>183</v>
      </c>
      <c r="D213" s="166" t="s">
        <v>46</v>
      </c>
      <c r="E213" s="166"/>
      <c r="F213" s="180">
        <f>F214+F215</f>
        <v>397</v>
      </c>
    </row>
    <row r="214" spans="1:6" s="241" customFormat="1" ht="63.75">
      <c r="A214" s="78" t="s">
        <v>24</v>
      </c>
      <c r="B214" s="255">
        <v>775</v>
      </c>
      <c r="C214" s="166" t="s">
        <v>183</v>
      </c>
      <c r="D214" s="166" t="s">
        <v>46</v>
      </c>
      <c r="E214" s="166" t="s">
        <v>25</v>
      </c>
      <c r="F214" s="180">
        <v>104</v>
      </c>
    </row>
    <row r="215" spans="1:6" s="241" customFormat="1" ht="25.5">
      <c r="A215" s="78" t="s">
        <v>27</v>
      </c>
      <c r="B215" s="255">
        <v>775</v>
      </c>
      <c r="C215" s="166" t="s">
        <v>183</v>
      </c>
      <c r="D215" s="166" t="s">
        <v>46</v>
      </c>
      <c r="E215" s="166" t="s">
        <v>26</v>
      </c>
      <c r="F215" s="180">
        <v>293</v>
      </c>
    </row>
    <row r="216" spans="1:6" ht="14.25" customHeight="1">
      <c r="A216" s="78" t="s">
        <v>255</v>
      </c>
      <c r="B216" s="161">
        <v>775</v>
      </c>
      <c r="C216" s="166" t="s">
        <v>244</v>
      </c>
      <c r="D216" s="166"/>
      <c r="E216" s="166"/>
      <c r="F216" s="180">
        <f>F217+F222</f>
        <v>19639.2</v>
      </c>
    </row>
    <row r="217" spans="1:6" ht="41.25" customHeight="1">
      <c r="A217" s="81" t="s">
        <v>584</v>
      </c>
      <c r="B217" s="161">
        <v>775</v>
      </c>
      <c r="C217" s="166" t="s">
        <v>244</v>
      </c>
      <c r="D217" s="166" t="s">
        <v>89</v>
      </c>
      <c r="E217" s="166"/>
      <c r="F217" s="180">
        <f>F218+F220</f>
        <v>17005.8</v>
      </c>
    </row>
    <row r="218" spans="1:6" ht="41.25" customHeight="1">
      <c r="A218" s="78" t="s">
        <v>334</v>
      </c>
      <c r="B218" s="161">
        <v>775</v>
      </c>
      <c r="C218" s="166" t="s">
        <v>244</v>
      </c>
      <c r="D218" s="166" t="s">
        <v>91</v>
      </c>
      <c r="E218" s="166"/>
      <c r="F218" s="180">
        <f>F219</f>
        <v>15755.8</v>
      </c>
    </row>
    <row r="219" spans="1:6" ht="30.75" customHeight="1">
      <c r="A219" s="78" t="s">
        <v>48</v>
      </c>
      <c r="B219" s="161">
        <v>775</v>
      </c>
      <c r="C219" s="166" t="s">
        <v>244</v>
      </c>
      <c r="D219" s="166" t="s">
        <v>91</v>
      </c>
      <c r="E219" s="166" t="s">
        <v>49</v>
      </c>
      <c r="F219" s="180">
        <v>15755.8</v>
      </c>
    </row>
    <row r="220" spans="1:6" ht="25.5">
      <c r="A220" s="78" t="s">
        <v>414</v>
      </c>
      <c r="B220" s="161">
        <v>775</v>
      </c>
      <c r="C220" s="166" t="s">
        <v>244</v>
      </c>
      <c r="D220" s="166" t="s">
        <v>90</v>
      </c>
      <c r="E220" s="166"/>
      <c r="F220" s="180">
        <f>F221</f>
        <v>1250</v>
      </c>
    </row>
    <row r="221" spans="1:6" ht="27" customHeight="1">
      <c r="A221" s="78" t="s">
        <v>48</v>
      </c>
      <c r="B221" s="161">
        <v>775</v>
      </c>
      <c r="C221" s="166" t="s">
        <v>244</v>
      </c>
      <c r="D221" s="166" t="s">
        <v>90</v>
      </c>
      <c r="E221" s="166" t="s">
        <v>49</v>
      </c>
      <c r="F221" s="180">
        <v>1250</v>
      </c>
    </row>
    <row r="222" spans="1:6" ht="52.5" customHeight="1">
      <c r="A222" s="78" t="s">
        <v>589</v>
      </c>
      <c r="B222" s="161">
        <v>775</v>
      </c>
      <c r="C222" s="166" t="s">
        <v>244</v>
      </c>
      <c r="D222" s="166" t="s">
        <v>60</v>
      </c>
      <c r="E222" s="166"/>
      <c r="F222" s="180">
        <f>F223</f>
        <v>2633.4</v>
      </c>
    </row>
    <row r="223" spans="1:6" ht="25.5">
      <c r="A223" s="78" t="s">
        <v>729</v>
      </c>
      <c r="B223" s="161">
        <v>775</v>
      </c>
      <c r="C223" s="166" t="s">
        <v>244</v>
      </c>
      <c r="D223" s="166" t="s">
        <v>40</v>
      </c>
      <c r="E223" s="166"/>
      <c r="F223" s="180">
        <f>F224</f>
        <v>2633.4</v>
      </c>
    </row>
    <row r="224" spans="1:6" ht="30" customHeight="1">
      <c r="A224" s="78" t="s">
        <v>48</v>
      </c>
      <c r="B224" s="161">
        <v>775</v>
      </c>
      <c r="C224" s="166" t="s">
        <v>244</v>
      </c>
      <c r="D224" s="166" t="s">
        <v>40</v>
      </c>
      <c r="E224" s="166" t="s">
        <v>49</v>
      </c>
      <c r="F224" s="180">
        <v>2633.4</v>
      </c>
    </row>
    <row r="225" spans="1:6" ht="18.75" customHeight="1">
      <c r="A225" s="78" t="s">
        <v>245</v>
      </c>
      <c r="B225" s="161">
        <v>775</v>
      </c>
      <c r="C225" s="166" t="s">
        <v>246</v>
      </c>
      <c r="D225" s="166"/>
      <c r="E225" s="166"/>
      <c r="F225" s="180">
        <f>F226</f>
        <v>15637</v>
      </c>
    </row>
    <row r="226" spans="1:6" ht="42" customHeight="1">
      <c r="A226" s="81" t="s">
        <v>584</v>
      </c>
      <c r="B226" s="161">
        <v>775</v>
      </c>
      <c r="C226" s="166" t="s">
        <v>246</v>
      </c>
      <c r="D226" s="166" t="s">
        <v>89</v>
      </c>
      <c r="E226" s="166"/>
      <c r="F226" s="180">
        <f>F227+F230</f>
        <v>15637</v>
      </c>
    </row>
    <row r="227" spans="1:6" ht="13.5" customHeight="1">
      <c r="A227" s="78" t="s">
        <v>256</v>
      </c>
      <c r="B227" s="161">
        <v>775</v>
      </c>
      <c r="C227" s="166" t="s">
        <v>246</v>
      </c>
      <c r="D227" s="166" t="s">
        <v>88</v>
      </c>
      <c r="E227" s="166"/>
      <c r="F227" s="180">
        <f>F229+F228</f>
        <v>1530</v>
      </c>
    </row>
    <row r="228" spans="1:6" ht="65.25" customHeight="1">
      <c r="A228" s="78" t="s">
        <v>24</v>
      </c>
      <c r="B228" s="161">
        <v>775</v>
      </c>
      <c r="C228" s="166" t="s">
        <v>246</v>
      </c>
      <c r="D228" s="166" t="s">
        <v>88</v>
      </c>
      <c r="E228" s="166" t="s">
        <v>25</v>
      </c>
      <c r="F228" s="180">
        <v>20</v>
      </c>
    </row>
    <row r="229" spans="1:6" ht="27" customHeight="1">
      <c r="A229" s="78" t="s">
        <v>27</v>
      </c>
      <c r="B229" s="161">
        <v>775</v>
      </c>
      <c r="C229" s="166" t="s">
        <v>246</v>
      </c>
      <c r="D229" s="166" t="s">
        <v>88</v>
      </c>
      <c r="E229" s="166" t="s">
        <v>26</v>
      </c>
      <c r="F229" s="180">
        <v>1510</v>
      </c>
    </row>
    <row r="230" spans="1:6" ht="53.25" customHeight="1">
      <c r="A230" s="78" t="s">
        <v>412</v>
      </c>
      <c r="B230" s="161">
        <v>775</v>
      </c>
      <c r="C230" s="166" t="s">
        <v>246</v>
      </c>
      <c r="D230" s="166" t="s">
        <v>87</v>
      </c>
      <c r="E230" s="166"/>
      <c r="F230" s="180">
        <f>F231+F232+F233</f>
        <v>14107</v>
      </c>
    </row>
    <row r="231" spans="1:6" ht="63.75">
      <c r="A231" s="78" t="s">
        <v>24</v>
      </c>
      <c r="B231" s="161">
        <v>775</v>
      </c>
      <c r="C231" s="166" t="s">
        <v>246</v>
      </c>
      <c r="D231" s="166" t="s">
        <v>87</v>
      </c>
      <c r="E231" s="166" t="s">
        <v>25</v>
      </c>
      <c r="F231" s="180">
        <v>4303</v>
      </c>
    </row>
    <row r="232" spans="1:6" ht="30" customHeight="1">
      <c r="A232" s="78" t="s">
        <v>27</v>
      </c>
      <c r="B232" s="161">
        <v>775</v>
      </c>
      <c r="C232" s="166" t="s">
        <v>246</v>
      </c>
      <c r="D232" s="166" t="s">
        <v>87</v>
      </c>
      <c r="E232" s="166" t="s">
        <v>26</v>
      </c>
      <c r="F232" s="180">
        <v>84</v>
      </c>
    </row>
    <row r="233" spans="1:6" ht="28.5" customHeight="1">
      <c r="A233" s="78" t="s">
        <v>48</v>
      </c>
      <c r="B233" s="161">
        <v>775</v>
      </c>
      <c r="C233" s="166" t="s">
        <v>246</v>
      </c>
      <c r="D233" s="166" t="s">
        <v>87</v>
      </c>
      <c r="E233" s="166" t="s">
        <v>49</v>
      </c>
      <c r="F233" s="180">
        <v>9720</v>
      </c>
    </row>
    <row r="234" spans="1:6" s="96" customFormat="1" ht="25.5" customHeight="1">
      <c r="A234" s="236" t="s">
        <v>189</v>
      </c>
      <c r="B234" s="161">
        <v>775</v>
      </c>
      <c r="C234" s="189" t="s">
        <v>254</v>
      </c>
      <c r="D234" s="189"/>
      <c r="E234" s="325"/>
      <c r="F234" s="180">
        <f>F240+F235</f>
        <v>48368</v>
      </c>
    </row>
    <row r="235" spans="1:6" s="96" customFormat="1" ht="38.25" customHeight="1">
      <c r="A235" s="78" t="s">
        <v>588</v>
      </c>
      <c r="B235" s="161">
        <v>775</v>
      </c>
      <c r="C235" s="166" t="s">
        <v>258</v>
      </c>
      <c r="D235" s="166" t="s">
        <v>77</v>
      </c>
      <c r="E235" s="166"/>
      <c r="F235" s="180">
        <f>F236+F238</f>
        <v>8446.1</v>
      </c>
    </row>
    <row r="236" spans="1:6" s="96" customFormat="1" ht="66.75" customHeight="1">
      <c r="A236" s="78" t="s">
        <v>199</v>
      </c>
      <c r="B236" s="161">
        <v>775</v>
      </c>
      <c r="C236" s="166" t="s">
        <v>258</v>
      </c>
      <c r="D236" s="166" t="s">
        <v>614</v>
      </c>
      <c r="E236" s="166"/>
      <c r="F236" s="179">
        <f>F237</f>
        <v>1795.9</v>
      </c>
    </row>
    <row r="237" spans="1:6" s="96" customFormat="1" ht="29.25" customHeight="1">
      <c r="A237" s="78" t="s">
        <v>48</v>
      </c>
      <c r="B237" s="161">
        <v>775</v>
      </c>
      <c r="C237" s="166" t="s">
        <v>258</v>
      </c>
      <c r="D237" s="166" t="s">
        <v>614</v>
      </c>
      <c r="E237" s="166" t="s">
        <v>49</v>
      </c>
      <c r="F237" s="180">
        <v>1795.9</v>
      </c>
    </row>
    <row r="238" spans="1:6" s="96" customFormat="1" ht="40.5" customHeight="1">
      <c r="A238" s="78" t="s">
        <v>432</v>
      </c>
      <c r="B238" s="161">
        <v>775</v>
      </c>
      <c r="C238" s="166" t="s">
        <v>258</v>
      </c>
      <c r="D238" s="166" t="s">
        <v>615</v>
      </c>
      <c r="E238" s="166"/>
      <c r="F238" s="180">
        <f>F239</f>
        <v>6650.2</v>
      </c>
    </row>
    <row r="239" spans="1:6" s="96" customFormat="1" ht="31.5" customHeight="1">
      <c r="A239" s="78" t="s">
        <v>48</v>
      </c>
      <c r="B239" s="161">
        <v>775</v>
      </c>
      <c r="C239" s="166" t="s">
        <v>258</v>
      </c>
      <c r="D239" s="166" t="s">
        <v>615</v>
      </c>
      <c r="E239" s="166" t="s">
        <v>49</v>
      </c>
      <c r="F239" s="180">
        <v>6650.2</v>
      </c>
    </row>
    <row r="240" spans="1:6" ht="12.75">
      <c r="A240" s="78" t="s">
        <v>411</v>
      </c>
      <c r="B240" s="161">
        <v>775</v>
      </c>
      <c r="C240" s="166" t="s">
        <v>259</v>
      </c>
      <c r="D240" s="166"/>
      <c r="E240" s="162"/>
      <c r="F240" s="180">
        <f>F244+F241</f>
        <v>39921.9</v>
      </c>
    </row>
    <row r="241" spans="1:6" s="96" customFormat="1" ht="43.5" customHeight="1">
      <c r="A241" s="78" t="s">
        <v>588</v>
      </c>
      <c r="B241" s="161">
        <v>775</v>
      </c>
      <c r="C241" s="166" t="s">
        <v>259</v>
      </c>
      <c r="D241" s="166" t="s">
        <v>77</v>
      </c>
      <c r="E241" s="166"/>
      <c r="F241" s="180">
        <f>F242</f>
        <v>10492</v>
      </c>
    </row>
    <row r="242" spans="1:6" ht="54" customHeight="1">
      <c r="A242" s="78" t="s">
        <v>76</v>
      </c>
      <c r="B242" s="161">
        <v>775</v>
      </c>
      <c r="C242" s="166" t="s">
        <v>259</v>
      </c>
      <c r="D242" s="166" t="s">
        <v>75</v>
      </c>
      <c r="E242" s="162"/>
      <c r="F242" s="180">
        <f>F243</f>
        <v>10492</v>
      </c>
    </row>
    <row r="243" spans="1:6" ht="27.75" customHeight="1">
      <c r="A243" s="78" t="s">
        <v>48</v>
      </c>
      <c r="B243" s="161">
        <v>775</v>
      </c>
      <c r="C243" s="166" t="s">
        <v>259</v>
      </c>
      <c r="D243" s="166" t="s">
        <v>75</v>
      </c>
      <c r="E243" s="166" t="s">
        <v>49</v>
      </c>
      <c r="F243" s="180">
        <v>10492</v>
      </c>
    </row>
    <row r="244" spans="1:6" ht="51">
      <c r="A244" s="78" t="s">
        <v>589</v>
      </c>
      <c r="B244" s="161">
        <v>775</v>
      </c>
      <c r="C244" s="166" t="s">
        <v>259</v>
      </c>
      <c r="D244" s="166" t="s">
        <v>60</v>
      </c>
      <c r="E244" s="166"/>
      <c r="F244" s="180">
        <f>F245+F247+F249+F251</f>
        <v>29429.9</v>
      </c>
    </row>
    <row r="245" spans="1:6" ht="41.25" customHeight="1">
      <c r="A245" s="78" t="s">
        <v>80</v>
      </c>
      <c r="B245" s="161">
        <v>775</v>
      </c>
      <c r="C245" s="166" t="s">
        <v>259</v>
      </c>
      <c r="D245" s="166" t="s">
        <v>79</v>
      </c>
      <c r="E245" s="166"/>
      <c r="F245" s="180">
        <f>F246</f>
        <v>458.1</v>
      </c>
    </row>
    <row r="246" spans="1:6" ht="16.5" customHeight="1">
      <c r="A246" s="78" t="s">
        <v>71</v>
      </c>
      <c r="B246" s="161">
        <v>775</v>
      </c>
      <c r="C246" s="166" t="s">
        <v>259</v>
      </c>
      <c r="D246" s="166" t="s">
        <v>79</v>
      </c>
      <c r="E246" s="166" t="s">
        <v>70</v>
      </c>
      <c r="F246" s="180">
        <v>458.1</v>
      </c>
    </row>
    <row r="247" spans="1:6" ht="14.25" customHeight="1">
      <c r="A247" s="78" t="s">
        <v>315</v>
      </c>
      <c r="B247" s="161">
        <v>775</v>
      </c>
      <c r="C247" s="166" t="s">
        <v>259</v>
      </c>
      <c r="D247" s="166" t="s">
        <v>74</v>
      </c>
      <c r="E247" s="162"/>
      <c r="F247" s="180">
        <f>F248</f>
        <v>5940</v>
      </c>
    </row>
    <row r="248" spans="1:6" ht="16.5" customHeight="1">
      <c r="A248" s="78" t="s">
        <v>71</v>
      </c>
      <c r="B248" s="161">
        <v>775</v>
      </c>
      <c r="C248" s="166" t="s">
        <v>259</v>
      </c>
      <c r="D248" s="166" t="s">
        <v>74</v>
      </c>
      <c r="E248" s="166" t="s">
        <v>70</v>
      </c>
      <c r="F248" s="180">
        <v>5940</v>
      </c>
    </row>
    <row r="249" spans="1:6" ht="18.75" customHeight="1">
      <c r="A249" s="78" t="s">
        <v>316</v>
      </c>
      <c r="B249" s="161">
        <v>775</v>
      </c>
      <c r="C249" s="166" t="s">
        <v>259</v>
      </c>
      <c r="D249" s="166" t="s">
        <v>73</v>
      </c>
      <c r="E249" s="166"/>
      <c r="F249" s="180">
        <f>F250</f>
        <v>9575</v>
      </c>
    </row>
    <row r="250" spans="1:6" ht="19.5" customHeight="1">
      <c r="A250" s="78" t="s">
        <v>71</v>
      </c>
      <c r="B250" s="161">
        <v>775</v>
      </c>
      <c r="C250" s="166" t="s">
        <v>259</v>
      </c>
      <c r="D250" s="166" t="s">
        <v>73</v>
      </c>
      <c r="E250" s="166" t="s">
        <v>70</v>
      </c>
      <c r="F250" s="180">
        <v>9575</v>
      </c>
    </row>
    <row r="251" spans="1:6" ht="12.75">
      <c r="A251" s="78" t="s">
        <v>317</v>
      </c>
      <c r="B251" s="161">
        <v>775</v>
      </c>
      <c r="C251" s="166" t="s">
        <v>259</v>
      </c>
      <c r="D251" s="166" t="s">
        <v>72</v>
      </c>
      <c r="E251" s="166"/>
      <c r="F251" s="180">
        <f>F252</f>
        <v>13456.8</v>
      </c>
    </row>
    <row r="252" spans="1:6" ht="17.25" customHeight="1">
      <c r="A252" s="78" t="s">
        <v>71</v>
      </c>
      <c r="B252" s="161">
        <v>775</v>
      </c>
      <c r="C252" s="166" t="s">
        <v>259</v>
      </c>
      <c r="D252" s="166" t="s">
        <v>72</v>
      </c>
      <c r="E252" s="166" t="s">
        <v>70</v>
      </c>
      <c r="F252" s="180">
        <v>13456.8</v>
      </c>
    </row>
    <row r="253" spans="1:6" s="238" customFormat="1" ht="27" customHeight="1">
      <c r="A253" s="237" t="s">
        <v>503</v>
      </c>
      <c r="B253" s="248">
        <v>775</v>
      </c>
      <c r="C253" s="249" t="s">
        <v>260</v>
      </c>
      <c r="D253" s="249"/>
      <c r="E253" s="249"/>
      <c r="F253" s="250">
        <f>F254</f>
        <v>250</v>
      </c>
    </row>
    <row r="254" spans="1:6" s="96" customFormat="1" ht="15.75" customHeight="1">
      <c r="A254" s="78" t="s">
        <v>147</v>
      </c>
      <c r="B254" s="161">
        <v>775</v>
      </c>
      <c r="C254" s="166" t="s">
        <v>504</v>
      </c>
      <c r="D254" s="189"/>
      <c r="E254" s="189"/>
      <c r="F254" s="180">
        <f>F255</f>
        <v>250</v>
      </c>
    </row>
    <row r="255" spans="1:6" s="96" customFormat="1" ht="42" customHeight="1">
      <c r="A255" s="78" t="s">
        <v>593</v>
      </c>
      <c r="B255" s="161">
        <v>775</v>
      </c>
      <c r="C255" s="166" t="s">
        <v>504</v>
      </c>
      <c r="D255" s="166" t="s">
        <v>67</v>
      </c>
      <c r="E255" s="166"/>
      <c r="F255" s="180">
        <f>F256</f>
        <v>250</v>
      </c>
    </row>
    <row r="256" spans="1:6" s="96" customFormat="1" ht="16.5" customHeight="1">
      <c r="A256" s="78" t="s">
        <v>200</v>
      </c>
      <c r="B256" s="161">
        <v>775</v>
      </c>
      <c r="C256" s="166" t="s">
        <v>504</v>
      </c>
      <c r="D256" s="166" t="s">
        <v>69</v>
      </c>
      <c r="E256" s="166"/>
      <c r="F256" s="180">
        <f>F257+F258</f>
        <v>250</v>
      </c>
    </row>
    <row r="257" spans="1:6" s="96" customFormat="1" ht="66" customHeight="1">
      <c r="A257" s="78" t="s">
        <v>24</v>
      </c>
      <c r="B257" s="161">
        <v>775</v>
      </c>
      <c r="C257" s="166" t="s">
        <v>504</v>
      </c>
      <c r="D257" s="166" t="s">
        <v>69</v>
      </c>
      <c r="E257" s="166" t="s">
        <v>25</v>
      </c>
      <c r="F257" s="180">
        <v>3</v>
      </c>
    </row>
    <row r="258" spans="1:6" ht="28.5" customHeight="1">
      <c r="A258" s="80" t="s">
        <v>27</v>
      </c>
      <c r="B258" s="252">
        <v>775</v>
      </c>
      <c r="C258" s="172" t="s">
        <v>504</v>
      </c>
      <c r="D258" s="166" t="s">
        <v>69</v>
      </c>
      <c r="E258" s="166" t="s">
        <v>26</v>
      </c>
      <c r="F258" s="190">
        <v>247</v>
      </c>
    </row>
    <row r="259" spans="1:6" s="77" customFormat="1" ht="62.25" customHeight="1">
      <c r="A259" s="153" t="s">
        <v>764</v>
      </c>
      <c r="B259" s="251">
        <v>782</v>
      </c>
      <c r="C259" s="163"/>
      <c r="D259" s="253"/>
      <c r="E259" s="253"/>
      <c r="F259" s="186">
        <f>F260+F267</f>
        <v>8727.6</v>
      </c>
    </row>
    <row r="260" spans="1:6" ht="27.75" customHeight="1">
      <c r="A260" s="236" t="s">
        <v>234</v>
      </c>
      <c r="B260" s="248">
        <v>782</v>
      </c>
      <c r="C260" s="189" t="s">
        <v>180</v>
      </c>
      <c r="D260" s="189"/>
      <c r="E260" s="189"/>
      <c r="F260" s="247">
        <f>F261</f>
        <v>7450</v>
      </c>
    </row>
    <row r="261" spans="1:6" ht="53.25" customHeight="1">
      <c r="A261" s="78" t="s">
        <v>408</v>
      </c>
      <c r="B261" s="161">
        <v>782</v>
      </c>
      <c r="C261" s="166" t="s">
        <v>235</v>
      </c>
      <c r="D261" s="166"/>
      <c r="E261" s="166"/>
      <c r="F261" s="180">
        <f>F263</f>
        <v>7450</v>
      </c>
    </row>
    <row r="262" spans="1:6" ht="67.5" customHeight="1">
      <c r="A262" s="81" t="s">
        <v>591</v>
      </c>
      <c r="B262" s="161">
        <v>782</v>
      </c>
      <c r="C262" s="166" t="s">
        <v>235</v>
      </c>
      <c r="D262" s="166" t="s">
        <v>103</v>
      </c>
      <c r="E262" s="166"/>
      <c r="F262" s="169">
        <f>F263</f>
        <v>7450</v>
      </c>
    </row>
    <row r="263" spans="1:6" ht="16.5" customHeight="1">
      <c r="A263" s="78" t="s">
        <v>236</v>
      </c>
      <c r="B263" s="161">
        <v>782</v>
      </c>
      <c r="C263" s="166" t="s">
        <v>235</v>
      </c>
      <c r="D263" s="166" t="s">
        <v>582</v>
      </c>
      <c r="E263" s="166"/>
      <c r="F263" s="169">
        <f>F264+F265+F266</f>
        <v>7450</v>
      </c>
    </row>
    <row r="264" spans="1:6" ht="63.75">
      <c r="A264" s="78" t="s">
        <v>24</v>
      </c>
      <c r="B264" s="161">
        <v>782</v>
      </c>
      <c r="C264" s="166" t="s">
        <v>235</v>
      </c>
      <c r="D264" s="166" t="s">
        <v>582</v>
      </c>
      <c r="E264" s="166" t="s">
        <v>25</v>
      </c>
      <c r="F264" s="169">
        <v>5419</v>
      </c>
    </row>
    <row r="265" spans="1:6" ht="27" customHeight="1">
      <c r="A265" s="78" t="s">
        <v>27</v>
      </c>
      <c r="B265" s="161">
        <v>782</v>
      </c>
      <c r="C265" s="166" t="s">
        <v>235</v>
      </c>
      <c r="D265" s="166" t="s">
        <v>582</v>
      </c>
      <c r="E265" s="166" t="s">
        <v>26</v>
      </c>
      <c r="F265" s="169">
        <v>1942</v>
      </c>
    </row>
    <row r="266" spans="1:6" ht="17.25" customHeight="1">
      <c r="A266" s="78" t="s">
        <v>28</v>
      </c>
      <c r="B266" s="161">
        <v>782</v>
      </c>
      <c r="C266" s="166" t="s">
        <v>235</v>
      </c>
      <c r="D266" s="166" t="s">
        <v>582</v>
      </c>
      <c r="E266" s="166" t="s">
        <v>29</v>
      </c>
      <c r="F266" s="169">
        <v>89</v>
      </c>
    </row>
    <row r="267" spans="1:6" s="238" customFormat="1" ht="20.25" customHeight="1">
      <c r="A267" s="237" t="s">
        <v>239</v>
      </c>
      <c r="B267" s="248">
        <v>782</v>
      </c>
      <c r="C267" s="249" t="s">
        <v>240</v>
      </c>
      <c r="D267" s="249"/>
      <c r="E267" s="249"/>
      <c r="F267" s="250">
        <f>F268</f>
        <v>1277.6</v>
      </c>
    </row>
    <row r="268" spans="1:6" ht="18" customHeight="1">
      <c r="A268" s="81" t="s">
        <v>465</v>
      </c>
      <c r="B268" s="161">
        <v>782</v>
      </c>
      <c r="C268" s="178" t="s">
        <v>464</v>
      </c>
      <c r="D268" s="166"/>
      <c r="E268" s="166"/>
      <c r="F268" s="180">
        <f>F269</f>
        <v>1277.6</v>
      </c>
    </row>
    <row r="269" spans="1:6" ht="66.75" customHeight="1">
      <c r="A269" s="81" t="s">
        <v>591</v>
      </c>
      <c r="B269" s="161">
        <v>782</v>
      </c>
      <c r="C269" s="178" t="s">
        <v>464</v>
      </c>
      <c r="D269" s="178" t="s">
        <v>103</v>
      </c>
      <c r="E269" s="178"/>
      <c r="F269" s="180">
        <f>F270+F272</f>
        <v>1277.6</v>
      </c>
    </row>
    <row r="270" spans="1:11" ht="41.25" customHeight="1">
      <c r="A270" s="78" t="s">
        <v>102</v>
      </c>
      <c r="B270" s="161">
        <v>782</v>
      </c>
      <c r="C270" s="166" t="s">
        <v>464</v>
      </c>
      <c r="D270" s="166" t="s">
        <v>101</v>
      </c>
      <c r="E270" s="166"/>
      <c r="F270" s="180">
        <f>F271</f>
        <v>677.6</v>
      </c>
      <c r="K270" s="82"/>
    </row>
    <row r="271" spans="1:6" ht="25.5">
      <c r="A271" s="78" t="s">
        <v>27</v>
      </c>
      <c r="B271" s="161">
        <v>782</v>
      </c>
      <c r="C271" s="166" t="s">
        <v>464</v>
      </c>
      <c r="D271" s="166" t="s">
        <v>101</v>
      </c>
      <c r="E271" s="166" t="s">
        <v>26</v>
      </c>
      <c r="F271" s="180">
        <v>677.6</v>
      </c>
    </row>
    <row r="272" spans="1:6" ht="25.5">
      <c r="A272" s="81" t="s">
        <v>466</v>
      </c>
      <c r="B272" s="161">
        <v>782</v>
      </c>
      <c r="C272" s="178" t="s">
        <v>464</v>
      </c>
      <c r="D272" s="178" t="s">
        <v>636</v>
      </c>
      <c r="E272" s="178"/>
      <c r="F272" s="180">
        <f>F273</f>
        <v>600</v>
      </c>
    </row>
    <row r="273" spans="1:6" ht="30.75" customHeight="1">
      <c r="A273" s="78" t="s">
        <v>27</v>
      </c>
      <c r="B273" s="161">
        <v>782</v>
      </c>
      <c r="C273" s="178" t="s">
        <v>464</v>
      </c>
      <c r="D273" s="351" t="s">
        <v>636</v>
      </c>
      <c r="E273" s="178" t="s">
        <v>26</v>
      </c>
      <c r="F273" s="180">
        <v>600</v>
      </c>
    </row>
    <row r="274" spans="1:6" ht="51">
      <c r="A274" s="153" t="s">
        <v>501</v>
      </c>
      <c r="B274" s="251">
        <v>792</v>
      </c>
      <c r="C274" s="163"/>
      <c r="D274" s="253"/>
      <c r="E274" s="253"/>
      <c r="F274" s="186">
        <f>F275+F282</f>
        <v>56981</v>
      </c>
    </row>
    <row r="275" spans="1:6" ht="12.75">
      <c r="A275" s="236" t="s">
        <v>234</v>
      </c>
      <c r="B275" s="248">
        <v>792</v>
      </c>
      <c r="C275" s="189" t="s">
        <v>180</v>
      </c>
      <c r="D275" s="189"/>
      <c r="E275" s="189"/>
      <c r="F275" s="247">
        <f>F276</f>
        <v>9927</v>
      </c>
    </row>
    <row r="276" spans="1:6" ht="51">
      <c r="A276" s="78" t="s">
        <v>408</v>
      </c>
      <c r="B276" s="161">
        <v>792</v>
      </c>
      <c r="C276" s="166" t="s">
        <v>235</v>
      </c>
      <c r="D276" s="166"/>
      <c r="E276" s="166"/>
      <c r="F276" s="180">
        <f>F278</f>
        <v>9927</v>
      </c>
    </row>
    <row r="277" spans="1:6" ht="65.25" customHeight="1">
      <c r="A277" s="78" t="s">
        <v>585</v>
      </c>
      <c r="B277" s="161">
        <v>792</v>
      </c>
      <c r="C277" s="166" t="s">
        <v>235</v>
      </c>
      <c r="D277" s="166" t="s">
        <v>58</v>
      </c>
      <c r="E277" s="166"/>
      <c r="F277" s="180">
        <f>F278</f>
        <v>9927</v>
      </c>
    </row>
    <row r="278" spans="1:6" ht="12.75">
      <c r="A278" s="78" t="s">
        <v>236</v>
      </c>
      <c r="B278" s="161">
        <v>792</v>
      </c>
      <c r="C278" s="166" t="s">
        <v>235</v>
      </c>
      <c r="D278" s="166" t="s">
        <v>30</v>
      </c>
      <c r="E278" s="166"/>
      <c r="F278" s="180">
        <f>F279+F280+F281</f>
        <v>9927</v>
      </c>
    </row>
    <row r="279" spans="1:6" ht="63.75">
      <c r="A279" s="78" t="s">
        <v>24</v>
      </c>
      <c r="B279" s="161">
        <v>792</v>
      </c>
      <c r="C279" s="166" t="s">
        <v>235</v>
      </c>
      <c r="D279" s="166" t="s">
        <v>30</v>
      </c>
      <c r="E279" s="166" t="s">
        <v>25</v>
      </c>
      <c r="F279" s="180">
        <v>8733</v>
      </c>
    </row>
    <row r="280" spans="1:6" ht="25.5">
      <c r="A280" s="78" t="s">
        <v>27</v>
      </c>
      <c r="B280" s="161">
        <v>792</v>
      </c>
      <c r="C280" s="166" t="s">
        <v>235</v>
      </c>
      <c r="D280" s="166" t="s">
        <v>30</v>
      </c>
      <c r="E280" s="166" t="s">
        <v>26</v>
      </c>
      <c r="F280" s="180">
        <v>1174</v>
      </c>
    </row>
    <row r="281" spans="1:6" ht="12.75">
      <c r="A281" s="78" t="s">
        <v>28</v>
      </c>
      <c r="B281" s="161">
        <v>792</v>
      </c>
      <c r="C281" s="166" t="s">
        <v>235</v>
      </c>
      <c r="D281" s="166" t="s">
        <v>30</v>
      </c>
      <c r="E281" s="166" t="s">
        <v>29</v>
      </c>
      <c r="F281" s="180">
        <v>20</v>
      </c>
    </row>
    <row r="282" spans="1:6" s="238" customFormat="1" ht="51">
      <c r="A282" s="237" t="s">
        <v>201</v>
      </c>
      <c r="B282" s="248">
        <v>792</v>
      </c>
      <c r="C282" s="249" t="s">
        <v>510</v>
      </c>
      <c r="D282" s="249"/>
      <c r="E282" s="249"/>
      <c r="F282" s="250">
        <f>F283</f>
        <v>47054</v>
      </c>
    </row>
    <row r="283" spans="1:6" ht="43.5" customHeight="1">
      <c r="A283" s="78" t="s">
        <v>430</v>
      </c>
      <c r="B283" s="183">
        <v>792</v>
      </c>
      <c r="C283" s="166" t="s">
        <v>524</v>
      </c>
      <c r="D283" s="166"/>
      <c r="E283" s="166"/>
      <c r="F283" s="180">
        <f>F285</f>
        <v>47054</v>
      </c>
    </row>
    <row r="284" spans="1:6" ht="51">
      <c r="A284" s="78" t="s">
        <v>585</v>
      </c>
      <c r="B284" s="183">
        <v>792</v>
      </c>
      <c r="C284" s="166" t="s">
        <v>524</v>
      </c>
      <c r="D284" s="166" t="s">
        <v>58</v>
      </c>
      <c r="E284" s="166"/>
      <c r="F284" s="180">
        <f>F285</f>
        <v>47054</v>
      </c>
    </row>
    <row r="285" spans="1:6" ht="12.75">
      <c r="A285" s="78" t="s">
        <v>64</v>
      </c>
      <c r="B285" s="183">
        <v>792</v>
      </c>
      <c r="C285" s="166" t="s">
        <v>524</v>
      </c>
      <c r="D285" s="166" t="s">
        <v>63</v>
      </c>
      <c r="E285" s="166"/>
      <c r="F285" s="179">
        <f>F286</f>
        <v>47054</v>
      </c>
    </row>
    <row r="286" spans="1:6" ht="18" customHeight="1">
      <c r="A286" s="80" t="s">
        <v>754</v>
      </c>
      <c r="B286" s="258">
        <v>792</v>
      </c>
      <c r="C286" s="172" t="s">
        <v>524</v>
      </c>
      <c r="D286" s="172" t="s">
        <v>63</v>
      </c>
      <c r="E286" s="172" t="s">
        <v>66</v>
      </c>
      <c r="F286" s="190">
        <v>47054</v>
      </c>
    </row>
    <row r="287" spans="1:7" ht="12.75">
      <c r="A287" s="243" t="s">
        <v>191</v>
      </c>
      <c r="B287" s="259"/>
      <c r="C287" s="260"/>
      <c r="D287" s="259"/>
      <c r="E287" s="260"/>
      <c r="F287" s="194">
        <f>F274+F259+F178+F166+F136+F123+F12</f>
        <v>1018918.2</v>
      </c>
      <c r="G287" s="82"/>
    </row>
    <row r="290" spans="1:6" ht="12.75" customHeight="1">
      <c r="A290" s="79" t="s">
        <v>341</v>
      </c>
      <c r="E290" s="437" t="s">
        <v>277</v>
      </c>
      <c r="F290" s="437"/>
    </row>
    <row r="291" ht="12.75">
      <c r="F291" s="82"/>
    </row>
    <row r="292" ht="12.75">
      <c r="F292" s="82"/>
    </row>
  </sheetData>
  <sheetProtection/>
  <mergeCells count="9">
    <mergeCell ref="C1:E1"/>
    <mergeCell ref="C2:F2"/>
    <mergeCell ref="C3:F3"/>
    <mergeCell ref="C4:F4"/>
    <mergeCell ref="E290:F290"/>
    <mergeCell ref="C5:F5"/>
    <mergeCell ref="A7:F7"/>
    <mergeCell ref="A8:F8"/>
    <mergeCell ref="E9:F9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6"/>
  <sheetViews>
    <sheetView zoomScalePageLayoutView="0" workbookViewId="0" topLeftCell="A262">
      <selection activeCell="C6" sqref="C6"/>
    </sheetView>
  </sheetViews>
  <sheetFormatPr defaultColWidth="9.00390625" defaultRowHeight="12.75"/>
  <cols>
    <col min="1" max="1" width="40.00390625" style="79" customWidth="1"/>
    <col min="2" max="2" width="5.375" style="95" customWidth="1"/>
    <col min="3" max="3" width="7.125" style="95" customWidth="1"/>
    <col min="4" max="4" width="8.875" style="95" customWidth="1"/>
    <col min="5" max="5" width="5.125" style="95" customWidth="1"/>
    <col min="6" max="6" width="10.25390625" style="83" customWidth="1"/>
    <col min="7" max="7" width="10.875" style="30" customWidth="1"/>
    <col min="8" max="8" width="9.625" style="79" bestFit="1" customWidth="1"/>
    <col min="9" max="16384" width="9.125" style="79" customWidth="1"/>
  </cols>
  <sheetData>
    <row r="1" spans="2:5" ht="12.75">
      <c r="B1" s="79"/>
      <c r="C1" s="424" t="s">
        <v>570</v>
      </c>
      <c r="D1" s="433"/>
      <c r="E1" s="433"/>
    </row>
    <row r="2" spans="2:7" ht="12.75">
      <c r="B2" s="79"/>
      <c r="C2" s="424" t="s">
        <v>415</v>
      </c>
      <c r="D2" s="433"/>
      <c r="E2" s="433"/>
      <c r="F2" s="433"/>
      <c r="G2" s="433"/>
    </row>
    <row r="3" spans="2:6" ht="12.75">
      <c r="B3" s="79"/>
      <c r="C3" s="424" t="s">
        <v>479</v>
      </c>
      <c r="D3" s="433"/>
      <c r="E3" s="433"/>
      <c r="F3" s="433"/>
    </row>
    <row r="4" spans="2:6" ht="12.75">
      <c r="B4" s="79"/>
      <c r="C4" s="424" t="s">
        <v>170</v>
      </c>
      <c r="D4" s="433"/>
      <c r="E4" s="433"/>
      <c r="F4" s="433"/>
    </row>
    <row r="5" spans="2:7" ht="12.75">
      <c r="B5" s="79"/>
      <c r="C5" s="424" t="s">
        <v>739</v>
      </c>
      <c r="D5" s="433"/>
      <c r="E5" s="433"/>
      <c r="F5" s="433"/>
      <c r="G5" s="433"/>
    </row>
    <row r="7" spans="1:7" ht="12.75">
      <c r="A7" s="427" t="s">
        <v>755</v>
      </c>
      <c r="B7" s="427"/>
      <c r="C7" s="427"/>
      <c r="D7" s="427"/>
      <c r="E7" s="427"/>
      <c r="F7" s="427"/>
      <c r="G7" s="438"/>
    </row>
    <row r="8" spans="1:7" ht="21" customHeight="1">
      <c r="A8" s="427" t="s">
        <v>108</v>
      </c>
      <c r="B8" s="427"/>
      <c r="C8" s="427"/>
      <c r="D8" s="427"/>
      <c r="E8" s="427"/>
      <c r="F8" s="427"/>
      <c r="G8" s="438"/>
    </row>
    <row r="9" spans="5:6" ht="13.5" thickBot="1">
      <c r="E9" s="430" t="s">
        <v>173</v>
      </c>
      <c r="F9" s="431"/>
    </row>
    <row r="10" spans="1:7" s="95" customFormat="1" ht="25.5">
      <c r="A10" s="291" t="s">
        <v>192</v>
      </c>
      <c r="B10" s="107" t="s">
        <v>249</v>
      </c>
      <c r="C10" s="107" t="s">
        <v>231</v>
      </c>
      <c r="D10" s="108" t="s">
        <v>756</v>
      </c>
      <c r="E10" s="107" t="s">
        <v>757</v>
      </c>
      <c r="F10" s="261">
        <v>2015</v>
      </c>
      <c r="G10" s="262">
        <v>2016</v>
      </c>
    </row>
    <row r="11" spans="1:7" s="95" customFormat="1" ht="14.25" customHeight="1">
      <c r="A11" s="316">
        <v>1</v>
      </c>
      <c r="B11" s="317">
        <v>2</v>
      </c>
      <c r="C11" s="317">
        <v>3</v>
      </c>
      <c r="D11" s="318">
        <v>4</v>
      </c>
      <c r="E11" s="317">
        <v>5</v>
      </c>
      <c r="F11" s="319">
        <v>6</v>
      </c>
      <c r="G11" s="320">
        <v>7</v>
      </c>
    </row>
    <row r="12" spans="1:7" s="77" customFormat="1" ht="39.75" customHeight="1">
      <c r="A12" s="153" t="s">
        <v>356</v>
      </c>
      <c r="B12" s="270">
        <v>706</v>
      </c>
      <c r="C12" s="203"/>
      <c r="D12" s="202"/>
      <c r="E12" s="202"/>
      <c r="F12" s="205">
        <f>F13+F49+F77+F105+F44+F66</f>
        <v>88178.9</v>
      </c>
      <c r="G12" s="273">
        <f>G13+G49+G77+G105+G44+G66</f>
        <v>87166</v>
      </c>
    </row>
    <row r="13" spans="1:7" s="96" customFormat="1" ht="12.75">
      <c r="A13" s="236" t="s">
        <v>234</v>
      </c>
      <c r="B13" s="225">
        <v>706</v>
      </c>
      <c r="C13" s="227" t="s">
        <v>180</v>
      </c>
      <c r="D13" s="122"/>
      <c r="E13" s="122"/>
      <c r="F13" s="265">
        <f>F14+F22+F27</f>
        <v>45147.5</v>
      </c>
      <c r="G13" s="274">
        <f>G14+G22+G27</f>
        <v>44127.5</v>
      </c>
    </row>
    <row r="14" spans="1:7" ht="51">
      <c r="A14" s="78" t="s">
        <v>408</v>
      </c>
      <c r="B14" s="225">
        <v>706</v>
      </c>
      <c r="C14" s="114" t="s">
        <v>235</v>
      </c>
      <c r="D14" s="113"/>
      <c r="E14" s="113"/>
      <c r="F14" s="115">
        <f>F15</f>
        <v>38787</v>
      </c>
      <c r="G14" s="125">
        <f>G15</f>
        <v>38867</v>
      </c>
    </row>
    <row r="15" spans="1:7" ht="51">
      <c r="A15" s="81" t="s">
        <v>604</v>
      </c>
      <c r="B15" s="225">
        <v>706</v>
      </c>
      <c r="C15" s="114" t="s">
        <v>235</v>
      </c>
      <c r="D15" s="121" t="s">
        <v>100</v>
      </c>
      <c r="E15" s="113"/>
      <c r="F15" s="115">
        <f>F16+F20</f>
        <v>38787</v>
      </c>
      <c r="G15" s="125">
        <f>G16+G20</f>
        <v>38867</v>
      </c>
    </row>
    <row r="16" spans="1:7" ht="12.75">
      <c r="A16" s="78" t="s">
        <v>236</v>
      </c>
      <c r="B16" s="225">
        <v>706</v>
      </c>
      <c r="C16" s="114" t="s">
        <v>235</v>
      </c>
      <c r="D16" s="113" t="s">
        <v>605</v>
      </c>
      <c r="E16" s="113"/>
      <c r="F16" s="115">
        <f>F17+F18+F19</f>
        <v>37108</v>
      </c>
      <c r="G16" s="125">
        <f>G17+G18+G19</f>
        <v>37188</v>
      </c>
    </row>
    <row r="17" spans="1:7" ht="76.5">
      <c r="A17" s="78" t="s">
        <v>24</v>
      </c>
      <c r="B17" s="225">
        <v>706</v>
      </c>
      <c r="C17" s="114" t="s">
        <v>235</v>
      </c>
      <c r="D17" s="113" t="s">
        <v>605</v>
      </c>
      <c r="E17" s="113" t="s">
        <v>25</v>
      </c>
      <c r="F17" s="115">
        <v>25634</v>
      </c>
      <c r="G17" s="125">
        <v>25634</v>
      </c>
    </row>
    <row r="18" spans="1:7" ht="25.5">
      <c r="A18" s="78" t="s">
        <v>27</v>
      </c>
      <c r="B18" s="225">
        <v>706</v>
      </c>
      <c r="C18" s="114" t="s">
        <v>235</v>
      </c>
      <c r="D18" s="113" t="s">
        <v>605</v>
      </c>
      <c r="E18" s="113" t="s">
        <v>26</v>
      </c>
      <c r="F18" s="115">
        <v>10738</v>
      </c>
      <c r="G18" s="125">
        <v>10818</v>
      </c>
    </row>
    <row r="19" spans="1:7" ht="12.75">
      <c r="A19" s="78" t="s">
        <v>28</v>
      </c>
      <c r="B19" s="225">
        <v>706</v>
      </c>
      <c r="C19" s="114" t="s">
        <v>235</v>
      </c>
      <c r="D19" s="113" t="s">
        <v>605</v>
      </c>
      <c r="E19" s="113" t="s">
        <v>29</v>
      </c>
      <c r="F19" s="115">
        <v>736</v>
      </c>
      <c r="G19" s="125">
        <v>736</v>
      </c>
    </row>
    <row r="20" spans="1:7" ht="39.75" customHeight="1">
      <c r="A20" s="78" t="s">
        <v>262</v>
      </c>
      <c r="B20" s="225">
        <v>706</v>
      </c>
      <c r="C20" s="114" t="s">
        <v>235</v>
      </c>
      <c r="D20" s="113" t="s">
        <v>606</v>
      </c>
      <c r="E20" s="113"/>
      <c r="F20" s="115">
        <f>F21</f>
        <v>1679</v>
      </c>
      <c r="G20" s="125">
        <f>G21</f>
        <v>1679</v>
      </c>
    </row>
    <row r="21" spans="1:7" ht="79.5" customHeight="1">
      <c r="A21" s="78" t="s">
        <v>24</v>
      </c>
      <c r="B21" s="225">
        <v>706</v>
      </c>
      <c r="C21" s="114" t="s">
        <v>235</v>
      </c>
      <c r="D21" s="113" t="s">
        <v>606</v>
      </c>
      <c r="E21" s="113" t="s">
        <v>25</v>
      </c>
      <c r="F21" s="115">
        <v>1679</v>
      </c>
      <c r="G21" s="125">
        <v>1679</v>
      </c>
    </row>
    <row r="22" spans="1:7" ht="15.75" customHeight="1">
      <c r="A22" s="78" t="s">
        <v>190</v>
      </c>
      <c r="B22" s="225">
        <v>706</v>
      </c>
      <c r="C22" s="114" t="s">
        <v>496</v>
      </c>
      <c r="D22" s="113"/>
      <c r="E22" s="113"/>
      <c r="F22" s="115">
        <f>F25</f>
        <v>500</v>
      </c>
      <c r="G22" s="125">
        <f>G25</f>
        <v>500</v>
      </c>
    </row>
    <row r="23" spans="1:7" ht="42.75" customHeight="1">
      <c r="A23" s="81" t="s">
        <v>594</v>
      </c>
      <c r="B23" s="129">
        <v>706</v>
      </c>
      <c r="C23" s="126" t="s">
        <v>496</v>
      </c>
      <c r="D23" s="121" t="s">
        <v>59</v>
      </c>
      <c r="E23" s="113"/>
      <c r="F23" s="115">
        <f>F25</f>
        <v>500</v>
      </c>
      <c r="G23" s="125">
        <f>G25</f>
        <v>500</v>
      </c>
    </row>
    <row r="24" spans="1:7" ht="39" customHeight="1">
      <c r="A24" s="81" t="s">
        <v>595</v>
      </c>
      <c r="B24" s="225">
        <v>706</v>
      </c>
      <c r="C24" s="114" t="s">
        <v>496</v>
      </c>
      <c r="D24" s="121" t="s">
        <v>596</v>
      </c>
      <c r="E24" s="113"/>
      <c r="F24" s="115">
        <f>F25</f>
        <v>500</v>
      </c>
      <c r="G24" s="125">
        <f>G25</f>
        <v>500</v>
      </c>
    </row>
    <row r="25" spans="1:7" ht="15" customHeight="1">
      <c r="A25" s="78" t="s">
        <v>515</v>
      </c>
      <c r="B25" s="225">
        <v>706</v>
      </c>
      <c r="C25" s="114" t="s">
        <v>496</v>
      </c>
      <c r="D25" s="113" t="s">
        <v>598</v>
      </c>
      <c r="E25" s="113"/>
      <c r="F25" s="115">
        <f>F26</f>
        <v>500</v>
      </c>
      <c r="G25" s="125">
        <f>G26</f>
        <v>500</v>
      </c>
    </row>
    <row r="26" spans="1:7" ht="15.75" customHeight="1">
      <c r="A26" s="78" t="s">
        <v>28</v>
      </c>
      <c r="B26" s="225">
        <v>706</v>
      </c>
      <c r="C26" s="114" t="s">
        <v>496</v>
      </c>
      <c r="D26" s="113" t="s">
        <v>598</v>
      </c>
      <c r="E26" s="113" t="s">
        <v>29</v>
      </c>
      <c r="F26" s="115">
        <v>500</v>
      </c>
      <c r="G26" s="125">
        <v>500</v>
      </c>
    </row>
    <row r="27" spans="1:7" ht="15.75" customHeight="1">
      <c r="A27" s="78" t="s">
        <v>564</v>
      </c>
      <c r="B27" s="225">
        <v>706</v>
      </c>
      <c r="C27" s="114" t="s">
        <v>497</v>
      </c>
      <c r="D27" s="113"/>
      <c r="E27" s="113"/>
      <c r="F27" s="115">
        <f>F32+F28</f>
        <v>5860.5</v>
      </c>
      <c r="G27" s="125">
        <f>G32+G28</f>
        <v>4760.5</v>
      </c>
    </row>
    <row r="28" spans="1:7" ht="55.5" customHeight="1">
      <c r="A28" s="78" t="s">
        <v>589</v>
      </c>
      <c r="B28" s="225">
        <v>706</v>
      </c>
      <c r="C28" s="114" t="s">
        <v>497</v>
      </c>
      <c r="D28" s="113" t="s">
        <v>60</v>
      </c>
      <c r="E28" s="113"/>
      <c r="F28" s="115">
        <f>F29</f>
        <v>3770.2</v>
      </c>
      <c r="G28" s="125">
        <f>G29</f>
        <v>3770.2</v>
      </c>
    </row>
    <row r="29" spans="1:7" ht="29.25" customHeight="1">
      <c r="A29" s="78" t="s">
        <v>33</v>
      </c>
      <c r="B29" s="225">
        <v>706</v>
      </c>
      <c r="C29" s="114" t="s">
        <v>497</v>
      </c>
      <c r="D29" s="113" t="s">
        <v>34</v>
      </c>
      <c r="E29" s="113"/>
      <c r="F29" s="115">
        <f>F30+F31</f>
        <v>3770.2</v>
      </c>
      <c r="G29" s="125">
        <f>G30+G31</f>
        <v>3770.2</v>
      </c>
    </row>
    <row r="30" spans="1:7" ht="81" customHeight="1">
      <c r="A30" s="78" t="s">
        <v>24</v>
      </c>
      <c r="B30" s="225">
        <v>706</v>
      </c>
      <c r="C30" s="114" t="s">
        <v>497</v>
      </c>
      <c r="D30" s="113" t="s">
        <v>34</v>
      </c>
      <c r="E30" s="113" t="s">
        <v>25</v>
      </c>
      <c r="F30" s="115">
        <v>2636</v>
      </c>
      <c r="G30" s="125">
        <v>2636</v>
      </c>
    </row>
    <row r="31" spans="1:7" ht="27.75" customHeight="1">
      <c r="A31" s="78" t="s">
        <v>27</v>
      </c>
      <c r="B31" s="225">
        <v>706</v>
      </c>
      <c r="C31" s="114" t="s">
        <v>497</v>
      </c>
      <c r="D31" s="113" t="s">
        <v>34</v>
      </c>
      <c r="E31" s="113" t="s">
        <v>26</v>
      </c>
      <c r="F31" s="115">
        <v>1134.2</v>
      </c>
      <c r="G31" s="125">
        <v>1134.2</v>
      </c>
    </row>
    <row r="32" spans="1:7" ht="53.25" customHeight="1">
      <c r="A32" s="81" t="s">
        <v>604</v>
      </c>
      <c r="B32" s="225">
        <v>706</v>
      </c>
      <c r="C32" s="114" t="s">
        <v>497</v>
      </c>
      <c r="D32" s="113" t="s">
        <v>100</v>
      </c>
      <c r="E32" s="113"/>
      <c r="F32" s="115">
        <f>F33+F35+F40+F42</f>
        <v>2090.3</v>
      </c>
      <c r="G32" s="125">
        <f>G33+G35+G40+G42</f>
        <v>990.3</v>
      </c>
    </row>
    <row r="33" spans="1:7" ht="42" customHeight="1">
      <c r="A33" s="78" t="s">
        <v>35</v>
      </c>
      <c r="B33" s="225">
        <v>706</v>
      </c>
      <c r="C33" s="114" t="s">
        <v>497</v>
      </c>
      <c r="D33" s="113" t="s">
        <v>608</v>
      </c>
      <c r="E33" s="113"/>
      <c r="F33" s="115">
        <f>F34</f>
        <v>760.9</v>
      </c>
      <c r="G33" s="125">
        <f>G34</f>
        <v>760.9</v>
      </c>
    </row>
    <row r="34" spans="1:7" ht="79.5" customHeight="1">
      <c r="A34" s="78" t="s">
        <v>24</v>
      </c>
      <c r="B34" s="225">
        <v>706</v>
      </c>
      <c r="C34" s="114" t="s">
        <v>497</v>
      </c>
      <c r="D34" s="113" t="s">
        <v>608</v>
      </c>
      <c r="E34" s="113" t="s">
        <v>25</v>
      </c>
      <c r="F34" s="115">
        <v>760.9</v>
      </c>
      <c r="G34" s="125">
        <v>760.9</v>
      </c>
    </row>
    <row r="35" spans="1:7" ht="30" customHeight="1">
      <c r="A35" s="78" t="s">
        <v>36</v>
      </c>
      <c r="B35" s="225">
        <v>706</v>
      </c>
      <c r="C35" s="114" t="s">
        <v>497</v>
      </c>
      <c r="D35" s="113" t="s">
        <v>609</v>
      </c>
      <c r="E35" s="113"/>
      <c r="F35" s="115">
        <f>F36+F37</f>
        <v>229.4</v>
      </c>
      <c r="G35" s="125">
        <f>G36+G37</f>
        <v>229.4</v>
      </c>
    </row>
    <row r="36" spans="1:7" ht="77.25" customHeight="1">
      <c r="A36" s="78" t="s">
        <v>24</v>
      </c>
      <c r="B36" s="225">
        <v>706</v>
      </c>
      <c r="C36" s="114" t="s">
        <v>497</v>
      </c>
      <c r="D36" s="113" t="s">
        <v>609</v>
      </c>
      <c r="E36" s="113" t="s">
        <v>25</v>
      </c>
      <c r="F36" s="115">
        <v>122</v>
      </c>
      <c r="G36" s="125">
        <v>122</v>
      </c>
    </row>
    <row r="37" spans="1:7" s="77" customFormat="1" ht="28.5" customHeight="1">
      <c r="A37" s="78" t="s">
        <v>27</v>
      </c>
      <c r="B37" s="225">
        <v>706</v>
      </c>
      <c r="C37" s="114" t="s">
        <v>497</v>
      </c>
      <c r="D37" s="113" t="s">
        <v>609</v>
      </c>
      <c r="E37" s="113" t="s">
        <v>26</v>
      </c>
      <c r="F37" s="115">
        <v>107.4</v>
      </c>
      <c r="G37" s="125">
        <v>107.4</v>
      </c>
    </row>
    <row r="38" spans="1:7" s="98" customFormat="1" ht="54.75" customHeight="1">
      <c r="A38" s="81" t="s">
        <v>625</v>
      </c>
      <c r="B38" s="225">
        <v>706</v>
      </c>
      <c r="C38" s="114" t="s">
        <v>497</v>
      </c>
      <c r="D38" s="121" t="s">
        <v>622</v>
      </c>
      <c r="E38" s="121"/>
      <c r="F38" s="135">
        <f>F39</f>
        <v>1100</v>
      </c>
      <c r="G38" s="136">
        <f>G40</f>
        <v>0</v>
      </c>
    </row>
    <row r="39" spans="1:7" s="77" customFormat="1" ht="30" customHeight="1">
      <c r="A39" s="78" t="s">
        <v>626</v>
      </c>
      <c r="B39" s="225">
        <v>706</v>
      </c>
      <c r="C39" s="114" t="s">
        <v>497</v>
      </c>
      <c r="D39" s="121" t="s">
        <v>627</v>
      </c>
      <c r="E39" s="113"/>
      <c r="F39" s="115">
        <f>F40+F42</f>
        <v>1100</v>
      </c>
      <c r="G39" s="125">
        <f>G40</f>
        <v>0</v>
      </c>
    </row>
    <row r="40" spans="1:7" s="77" customFormat="1" ht="42.75" customHeight="1">
      <c r="A40" s="78" t="s">
        <v>31</v>
      </c>
      <c r="B40" s="225">
        <v>706</v>
      </c>
      <c r="C40" s="114" t="s">
        <v>497</v>
      </c>
      <c r="D40" s="113" t="s">
        <v>628</v>
      </c>
      <c r="E40" s="113"/>
      <c r="F40" s="115">
        <f>F41</f>
        <v>700</v>
      </c>
      <c r="G40" s="125">
        <f>G41</f>
        <v>0</v>
      </c>
    </row>
    <row r="41" spans="1:7" s="77" customFormat="1" ht="32.25" customHeight="1">
      <c r="A41" s="78" t="s">
        <v>27</v>
      </c>
      <c r="B41" s="225">
        <v>706</v>
      </c>
      <c r="C41" s="114" t="s">
        <v>497</v>
      </c>
      <c r="D41" s="113" t="s">
        <v>628</v>
      </c>
      <c r="E41" s="113" t="s">
        <v>26</v>
      </c>
      <c r="F41" s="115">
        <v>700</v>
      </c>
      <c r="G41" s="125">
        <v>0</v>
      </c>
    </row>
    <row r="42" spans="1:7" s="77" customFormat="1" ht="30.75" customHeight="1">
      <c r="A42" s="78" t="s">
        <v>342</v>
      </c>
      <c r="B42" s="225">
        <v>706</v>
      </c>
      <c r="C42" s="114" t="s">
        <v>497</v>
      </c>
      <c r="D42" s="113" t="s">
        <v>629</v>
      </c>
      <c r="E42" s="113"/>
      <c r="F42" s="115">
        <f>F43</f>
        <v>400</v>
      </c>
      <c r="G42" s="125">
        <f>G43</f>
        <v>0</v>
      </c>
    </row>
    <row r="43" spans="1:7" s="77" customFormat="1" ht="27.75" customHeight="1">
      <c r="A43" s="78" t="s">
        <v>27</v>
      </c>
      <c r="B43" s="225">
        <v>706</v>
      </c>
      <c r="C43" s="114" t="s">
        <v>497</v>
      </c>
      <c r="D43" s="113" t="s">
        <v>629</v>
      </c>
      <c r="E43" s="113" t="s">
        <v>26</v>
      </c>
      <c r="F43" s="115">
        <v>400</v>
      </c>
      <c r="G43" s="125">
        <v>0</v>
      </c>
    </row>
    <row r="44" spans="1:7" s="238" customFormat="1" ht="15.75" customHeight="1">
      <c r="A44" s="237" t="s">
        <v>426</v>
      </c>
      <c r="B44" s="266">
        <v>706</v>
      </c>
      <c r="C44" s="267" t="s">
        <v>427</v>
      </c>
      <c r="D44" s="268"/>
      <c r="E44" s="268"/>
      <c r="F44" s="269">
        <f aca="true" t="shared" si="0" ref="F44:G47">F45</f>
        <v>1450.4</v>
      </c>
      <c r="G44" s="277">
        <f t="shared" si="0"/>
        <v>1450.3</v>
      </c>
    </row>
    <row r="45" spans="1:7" s="77" customFormat="1" ht="15" customHeight="1">
      <c r="A45" s="78" t="s">
        <v>429</v>
      </c>
      <c r="B45" s="225">
        <v>706</v>
      </c>
      <c r="C45" s="114" t="s">
        <v>428</v>
      </c>
      <c r="D45" s="113"/>
      <c r="E45" s="113"/>
      <c r="F45" s="115">
        <f t="shared" si="0"/>
        <v>1450.4</v>
      </c>
      <c r="G45" s="125">
        <f t="shared" si="0"/>
        <v>1450.3</v>
      </c>
    </row>
    <row r="46" spans="1:7" s="77" customFormat="1" ht="51" customHeight="1">
      <c r="A46" s="81" t="s">
        <v>604</v>
      </c>
      <c r="B46" s="225">
        <v>706</v>
      </c>
      <c r="C46" s="114" t="s">
        <v>428</v>
      </c>
      <c r="D46" s="113" t="s">
        <v>100</v>
      </c>
      <c r="E46" s="113"/>
      <c r="F46" s="115">
        <f t="shared" si="0"/>
        <v>1450.4</v>
      </c>
      <c r="G46" s="125">
        <f t="shared" si="0"/>
        <v>1450.3</v>
      </c>
    </row>
    <row r="47" spans="1:7" s="77" customFormat="1" ht="53.25" customHeight="1">
      <c r="A47" s="78" t="s">
        <v>37</v>
      </c>
      <c r="B47" s="225">
        <v>706</v>
      </c>
      <c r="C47" s="114" t="s">
        <v>428</v>
      </c>
      <c r="D47" s="113" t="s">
        <v>607</v>
      </c>
      <c r="E47" s="113"/>
      <c r="F47" s="115">
        <f t="shared" si="0"/>
        <v>1450.4</v>
      </c>
      <c r="G47" s="125">
        <f t="shared" si="0"/>
        <v>1450.3</v>
      </c>
    </row>
    <row r="48" spans="1:7" s="77" customFormat="1" ht="19.5" customHeight="1">
      <c r="A48" s="78" t="s">
        <v>754</v>
      </c>
      <c r="B48" s="225">
        <v>706</v>
      </c>
      <c r="C48" s="114" t="s">
        <v>428</v>
      </c>
      <c r="D48" s="113" t="s">
        <v>607</v>
      </c>
      <c r="E48" s="113" t="s">
        <v>66</v>
      </c>
      <c r="F48" s="115">
        <v>1450.4</v>
      </c>
      <c r="G48" s="125">
        <v>1450.3</v>
      </c>
    </row>
    <row r="49" spans="1:7" s="96" customFormat="1" ht="14.25" customHeight="1">
      <c r="A49" s="236" t="s">
        <v>239</v>
      </c>
      <c r="B49" s="225">
        <v>706</v>
      </c>
      <c r="C49" s="227" t="s">
        <v>240</v>
      </c>
      <c r="D49" s="127"/>
      <c r="E49" s="127"/>
      <c r="F49" s="265">
        <f>F62+F54+F50+F58</f>
        <v>19440</v>
      </c>
      <c r="G49" s="274">
        <f>G62+G54+G50+G58</f>
        <v>21314</v>
      </c>
    </row>
    <row r="50" spans="1:7" s="96" customFormat="1" ht="18.75" customHeight="1">
      <c r="A50" s="81" t="s">
        <v>465</v>
      </c>
      <c r="B50" s="225">
        <v>706</v>
      </c>
      <c r="C50" s="126" t="s">
        <v>464</v>
      </c>
      <c r="D50" s="121"/>
      <c r="E50" s="121"/>
      <c r="F50" s="135">
        <f aca="true" t="shared" si="1" ref="F50:G52">F51</f>
        <v>2374</v>
      </c>
      <c r="G50" s="136">
        <f t="shared" si="1"/>
        <v>2476</v>
      </c>
    </row>
    <row r="51" spans="1:7" s="96" customFormat="1" ht="69" customHeight="1">
      <c r="A51" s="81" t="s">
        <v>591</v>
      </c>
      <c r="B51" s="225">
        <v>706</v>
      </c>
      <c r="C51" s="126" t="s">
        <v>464</v>
      </c>
      <c r="D51" s="121" t="s">
        <v>103</v>
      </c>
      <c r="E51" s="121"/>
      <c r="F51" s="115">
        <f t="shared" si="1"/>
        <v>2374</v>
      </c>
      <c r="G51" s="125">
        <f t="shared" si="1"/>
        <v>2476</v>
      </c>
    </row>
    <row r="52" spans="1:7" s="96" customFormat="1" ht="39.75" customHeight="1">
      <c r="A52" s="78" t="s">
        <v>38</v>
      </c>
      <c r="B52" s="225">
        <v>706</v>
      </c>
      <c r="C52" s="114" t="s">
        <v>464</v>
      </c>
      <c r="D52" s="113" t="s">
        <v>39</v>
      </c>
      <c r="E52" s="113"/>
      <c r="F52" s="115">
        <f t="shared" si="1"/>
        <v>2374</v>
      </c>
      <c r="G52" s="125">
        <f t="shared" si="1"/>
        <v>2476</v>
      </c>
    </row>
    <row r="53" spans="1:7" s="96" customFormat="1" ht="42" customHeight="1">
      <c r="A53" s="78" t="s">
        <v>48</v>
      </c>
      <c r="B53" s="225">
        <v>706</v>
      </c>
      <c r="C53" s="114" t="s">
        <v>464</v>
      </c>
      <c r="D53" s="113" t="s">
        <v>39</v>
      </c>
      <c r="E53" s="113" t="s">
        <v>49</v>
      </c>
      <c r="F53" s="115">
        <v>2374</v>
      </c>
      <c r="G53" s="125">
        <v>2476</v>
      </c>
    </row>
    <row r="54" spans="1:7" s="96" customFormat="1" ht="14.25" customHeight="1">
      <c r="A54" s="81" t="s">
        <v>137</v>
      </c>
      <c r="B54" s="225">
        <v>706</v>
      </c>
      <c r="C54" s="126" t="s">
        <v>136</v>
      </c>
      <c r="D54" s="127"/>
      <c r="E54" s="127"/>
      <c r="F54" s="135">
        <f>F56</f>
        <v>266</v>
      </c>
      <c r="G54" s="136">
        <f>G56</f>
        <v>266</v>
      </c>
    </row>
    <row r="55" spans="1:7" s="96" customFormat="1" ht="54.75" customHeight="1">
      <c r="A55" s="81" t="s">
        <v>601</v>
      </c>
      <c r="B55" s="225">
        <v>706</v>
      </c>
      <c r="C55" s="126" t="s">
        <v>136</v>
      </c>
      <c r="D55" s="129">
        <v>1400000</v>
      </c>
      <c r="E55" s="129"/>
      <c r="F55" s="135">
        <f>F57</f>
        <v>266</v>
      </c>
      <c r="G55" s="136">
        <f>G57</f>
        <v>266</v>
      </c>
    </row>
    <row r="56" spans="1:7" s="96" customFormat="1" ht="30" customHeight="1">
      <c r="A56" s="81" t="s">
        <v>138</v>
      </c>
      <c r="B56" s="225">
        <v>706</v>
      </c>
      <c r="C56" s="126" t="s">
        <v>136</v>
      </c>
      <c r="D56" s="183">
        <v>1406302</v>
      </c>
      <c r="E56" s="127"/>
      <c r="F56" s="135">
        <f>F57</f>
        <v>266</v>
      </c>
      <c r="G56" s="136">
        <f>G57</f>
        <v>266</v>
      </c>
    </row>
    <row r="57" spans="1:7" s="96" customFormat="1" ht="20.25" customHeight="1">
      <c r="A57" s="81" t="s">
        <v>28</v>
      </c>
      <c r="B57" s="225">
        <v>706</v>
      </c>
      <c r="C57" s="126" t="s">
        <v>136</v>
      </c>
      <c r="D57" s="183">
        <v>1406302</v>
      </c>
      <c r="E57" s="121" t="s">
        <v>29</v>
      </c>
      <c r="F57" s="135">
        <v>266</v>
      </c>
      <c r="G57" s="136">
        <v>266</v>
      </c>
    </row>
    <row r="58" spans="1:7" s="96" customFormat="1" ht="20.25" customHeight="1">
      <c r="A58" s="81" t="s">
        <v>752</v>
      </c>
      <c r="B58" s="225">
        <v>706</v>
      </c>
      <c r="C58" s="126" t="s">
        <v>250</v>
      </c>
      <c r="D58" s="129"/>
      <c r="E58" s="121"/>
      <c r="F58" s="115">
        <f aca="true" t="shared" si="2" ref="F58:G60">F59</f>
        <v>15800</v>
      </c>
      <c r="G58" s="125">
        <f t="shared" si="2"/>
        <v>18572</v>
      </c>
    </row>
    <row r="59" spans="1:7" s="96" customFormat="1" ht="54" customHeight="1">
      <c r="A59" s="81" t="s">
        <v>601</v>
      </c>
      <c r="B59" s="225">
        <v>706</v>
      </c>
      <c r="C59" s="126" t="s">
        <v>250</v>
      </c>
      <c r="D59" s="129">
        <v>1400000</v>
      </c>
      <c r="E59" s="121"/>
      <c r="F59" s="115">
        <f t="shared" si="2"/>
        <v>15800</v>
      </c>
      <c r="G59" s="125">
        <f t="shared" si="2"/>
        <v>18572</v>
      </c>
    </row>
    <row r="60" spans="1:7" s="96" customFormat="1" ht="20.25" customHeight="1">
      <c r="A60" s="81" t="s">
        <v>480</v>
      </c>
      <c r="B60" s="225">
        <v>706</v>
      </c>
      <c r="C60" s="126" t="s">
        <v>250</v>
      </c>
      <c r="D60" s="121" t="s">
        <v>50</v>
      </c>
      <c r="E60" s="121"/>
      <c r="F60" s="115">
        <f t="shared" si="2"/>
        <v>15800</v>
      </c>
      <c r="G60" s="125">
        <f t="shared" si="2"/>
        <v>18572</v>
      </c>
    </row>
    <row r="61" spans="1:7" s="96" customFormat="1" ht="30" customHeight="1">
      <c r="A61" s="78" t="s">
        <v>27</v>
      </c>
      <c r="B61" s="225">
        <v>706</v>
      </c>
      <c r="C61" s="126" t="s">
        <v>250</v>
      </c>
      <c r="D61" s="121" t="s">
        <v>50</v>
      </c>
      <c r="E61" s="121" t="s">
        <v>26</v>
      </c>
      <c r="F61" s="115">
        <v>15800</v>
      </c>
      <c r="G61" s="125">
        <v>18572</v>
      </c>
    </row>
    <row r="62" spans="1:7" ht="25.5">
      <c r="A62" s="78" t="s">
        <v>241</v>
      </c>
      <c r="B62" s="225">
        <v>706</v>
      </c>
      <c r="C62" s="114" t="s">
        <v>145</v>
      </c>
      <c r="D62" s="113"/>
      <c r="E62" s="113"/>
      <c r="F62" s="115">
        <f aca="true" t="shared" si="3" ref="F62:G64">F63</f>
        <v>1000</v>
      </c>
      <c r="G62" s="125">
        <f t="shared" si="3"/>
        <v>0</v>
      </c>
    </row>
    <row r="63" spans="1:7" ht="52.5" customHeight="1">
      <c r="A63" s="78" t="s">
        <v>590</v>
      </c>
      <c r="B63" s="225">
        <v>706</v>
      </c>
      <c r="C63" s="114" t="s">
        <v>145</v>
      </c>
      <c r="D63" s="113" t="s">
        <v>560</v>
      </c>
      <c r="E63" s="113"/>
      <c r="F63" s="115">
        <f t="shared" si="3"/>
        <v>1000</v>
      </c>
      <c r="G63" s="125">
        <f t="shared" si="3"/>
        <v>0</v>
      </c>
    </row>
    <row r="64" spans="1:7" ht="51">
      <c r="A64" s="78" t="s">
        <v>611</v>
      </c>
      <c r="B64" s="225">
        <v>706</v>
      </c>
      <c r="C64" s="114" t="s">
        <v>145</v>
      </c>
      <c r="D64" s="166" t="s">
        <v>728</v>
      </c>
      <c r="E64" s="113"/>
      <c r="F64" s="115">
        <f t="shared" si="3"/>
        <v>1000</v>
      </c>
      <c r="G64" s="125">
        <f t="shared" si="3"/>
        <v>0</v>
      </c>
    </row>
    <row r="65" spans="1:7" ht="15" customHeight="1">
      <c r="A65" s="81" t="s">
        <v>28</v>
      </c>
      <c r="B65" s="225">
        <v>706</v>
      </c>
      <c r="C65" s="114" t="s">
        <v>145</v>
      </c>
      <c r="D65" s="166" t="s">
        <v>728</v>
      </c>
      <c r="E65" s="113" t="s">
        <v>29</v>
      </c>
      <c r="F65" s="115">
        <v>1000</v>
      </c>
      <c r="G65" s="125">
        <v>0</v>
      </c>
    </row>
    <row r="66" spans="1:7" s="238" customFormat="1" ht="15" customHeight="1">
      <c r="A66" s="237" t="s">
        <v>485</v>
      </c>
      <c r="B66" s="225">
        <v>706</v>
      </c>
      <c r="C66" s="267" t="s">
        <v>483</v>
      </c>
      <c r="D66" s="268"/>
      <c r="E66" s="268"/>
      <c r="F66" s="269">
        <f>F67+F72</f>
        <v>6660.3</v>
      </c>
      <c r="G66" s="269">
        <f>G67+G72</f>
        <v>6600</v>
      </c>
    </row>
    <row r="67" spans="1:7" s="238" customFormat="1" ht="15" customHeight="1">
      <c r="A67" s="81" t="s">
        <v>486</v>
      </c>
      <c r="B67" s="225">
        <v>706</v>
      </c>
      <c r="C67" s="178" t="s">
        <v>484</v>
      </c>
      <c r="D67" s="170"/>
      <c r="E67" s="330"/>
      <c r="F67" s="135">
        <f aca="true" t="shared" si="4" ref="F67:G70">F68</f>
        <v>60.3</v>
      </c>
      <c r="G67" s="135">
        <f t="shared" si="4"/>
        <v>0</v>
      </c>
    </row>
    <row r="68" spans="1:7" s="238" customFormat="1" ht="55.5" customHeight="1">
      <c r="A68" s="81" t="s">
        <v>625</v>
      </c>
      <c r="B68" s="225">
        <v>706</v>
      </c>
      <c r="C68" s="178" t="s">
        <v>484</v>
      </c>
      <c r="D68" s="114" t="s">
        <v>622</v>
      </c>
      <c r="E68" s="187"/>
      <c r="F68" s="115">
        <f>F70</f>
        <v>60.3</v>
      </c>
      <c r="G68" s="125">
        <f>G70</f>
        <v>0</v>
      </c>
    </row>
    <row r="69" spans="1:7" s="238" customFormat="1" ht="15" customHeight="1">
      <c r="A69" s="81" t="s">
        <v>624</v>
      </c>
      <c r="B69" s="225">
        <v>706</v>
      </c>
      <c r="C69" s="178" t="s">
        <v>484</v>
      </c>
      <c r="D69" s="126" t="s">
        <v>623</v>
      </c>
      <c r="E69" s="187"/>
      <c r="F69" s="115">
        <f>F68</f>
        <v>60.3</v>
      </c>
      <c r="G69" s="125">
        <f>G68</f>
        <v>0</v>
      </c>
    </row>
    <row r="70" spans="1:7" s="238" customFormat="1" ht="40.5" customHeight="1">
      <c r="A70" s="78" t="s">
        <v>276</v>
      </c>
      <c r="B70" s="225">
        <v>706</v>
      </c>
      <c r="C70" s="178" t="s">
        <v>484</v>
      </c>
      <c r="D70" s="114" t="s">
        <v>730</v>
      </c>
      <c r="E70" s="187"/>
      <c r="F70" s="115">
        <f t="shared" si="4"/>
        <v>60.3</v>
      </c>
      <c r="G70" s="125">
        <f t="shared" si="4"/>
        <v>0</v>
      </c>
    </row>
    <row r="71" spans="1:7" s="238" customFormat="1" ht="43.5" customHeight="1">
      <c r="A71" s="78" t="s">
        <v>99</v>
      </c>
      <c r="B71" s="225">
        <v>706</v>
      </c>
      <c r="C71" s="178" t="s">
        <v>484</v>
      </c>
      <c r="D71" s="114" t="s">
        <v>730</v>
      </c>
      <c r="E71" s="187" t="s">
        <v>98</v>
      </c>
      <c r="F71" s="115">
        <v>60.3</v>
      </c>
      <c r="G71" s="125">
        <v>0</v>
      </c>
    </row>
    <row r="72" spans="1:7" ht="15" customHeight="1">
      <c r="A72" s="78" t="s">
        <v>562</v>
      </c>
      <c r="B72" s="225">
        <v>706</v>
      </c>
      <c r="C72" s="114" t="s">
        <v>561</v>
      </c>
      <c r="D72" s="113"/>
      <c r="E72" s="113"/>
      <c r="F72" s="115">
        <f>F74</f>
        <v>6600</v>
      </c>
      <c r="G72" s="125">
        <f>G74</f>
        <v>6600</v>
      </c>
    </row>
    <row r="73" spans="1:7" ht="54.75" customHeight="1">
      <c r="A73" s="81" t="s">
        <v>599</v>
      </c>
      <c r="B73" s="225">
        <v>706</v>
      </c>
      <c r="C73" s="114" t="s">
        <v>561</v>
      </c>
      <c r="D73" s="113" t="s">
        <v>97</v>
      </c>
      <c r="E73" s="113"/>
      <c r="F73" s="115">
        <f aca="true" t="shared" si="5" ref="F73:G75">F74</f>
        <v>6600</v>
      </c>
      <c r="G73" s="125">
        <f t="shared" si="5"/>
        <v>6600</v>
      </c>
    </row>
    <row r="74" spans="1:7" ht="30" customHeight="1">
      <c r="A74" s="81" t="s">
        <v>600</v>
      </c>
      <c r="B74" s="225">
        <v>706</v>
      </c>
      <c r="C74" s="114" t="s">
        <v>561</v>
      </c>
      <c r="D74" s="113" t="s">
        <v>617</v>
      </c>
      <c r="E74" s="113"/>
      <c r="F74" s="115">
        <f t="shared" si="5"/>
        <v>6600</v>
      </c>
      <c r="G74" s="125">
        <f t="shared" si="5"/>
        <v>6600</v>
      </c>
    </row>
    <row r="75" spans="1:7" ht="30.75" customHeight="1">
      <c r="A75" s="78" t="s">
        <v>110</v>
      </c>
      <c r="B75" s="225">
        <v>706</v>
      </c>
      <c r="C75" s="114" t="s">
        <v>561</v>
      </c>
      <c r="D75" s="113" t="s">
        <v>618</v>
      </c>
      <c r="E75" s="113"/>
      <c r="F75" s="115">
        <f t="shared" si="5"/>
        <v>6600</v>
      </c>
      <c r="G75" s="125">
        <f t="shared" si="5"/>
        <v>6600</v>
      </c>
    </row>
    <row r="76" spans="1:7" ht="15" customHeight="1">
      <c r="A76" s="78" t="s">
        <v>754</v>
      </c>
      <c r="B76" s="225">
        <v>706</v>
      </c>
      <c r="C76" s="114" t="s">
        <v>561</v>
      </c>
      <c r="D76" s="113" t="s">
        <v>618</v>
      </c>
      <c r="E76" s="113" t="s">
        <v>66</v>
      </c>
      <c r="F76" s="115">
        <v>6600</v>
      </c>
      <c r="G76" s="125">
        <v>6600</v>
      </c>
    </row>
    <row r="77" spans="1:7" s="96" customFormat="1" ht="18" customHeight="1">
      <c r="A77" s="236" t="s">
        <v>189</v>
      </c>
      <c r="B77" s="225">
        <v>706</v>
      </c>
      <c r="C77" s="227" t="s">
        <v>254</v>
      </c>
      <c r="D77" s="122"/>
      <c r="E77" s="122"/>
      <c r="F77" s="265">
        <f>F83+F78+F98</f>
        <v>13700.699999999999</v>
      </c>
      <c r="G77" s="274">
        <f>G83+G78+G98</f>
        <v>12849</v>
      </c>
    </row>
    <row r="78" spans="1:7" s="96" customFormat="1" ht="16.5" customHeight="1">
      <c r="A78" s="81" t="s">
        <v>518</v>
      </c>
      <c r="B78" s="225">
        <v>706</v>
      </c>
      <c r="C78" s="126" t="s">
        <v>517</v>
      </c>
      <c r="D78" s="122"/>
      <c r="E78" s="122"/>
      <c r="F78" s="135">
        <f>F82</f>
        <v>406</v>
      </c>
      <c r="G78" s="136">
        <f>G82</f>
        <v>406</v>
      </c>
    </row>
    <row r="79" spans="1:7" s="96" customFormat="1" ht="41.25" customHeight="1">
      <c r="A79" s="78" t="s">
        <v>588</v>
      </c>
      <c r="B79" s="225">
        <v>706</v>
      </c>
      <c r="C79" s="126" t="s">
        <v>517</v>
      </c>
      <c r="D79" s="121" t="s">
        <v>77</v>
      </c>
      <c r="E79" s="122"/>
      <c r="F79" s="115">
        <f>F81</f>
        <v>406</v>
      </c>
      <c r="G79" s="125">
        <f>G81</f>
        <v>406</v>
      </c>
    </row>
    <row r="80" spans="1:7" s="96" customFormat="1" ht="27.75" customHeight="1">
      <c r="A80" s="81" t="s">
        <v>612</v>
      </c>
      <c r="B80" s="225">
        <v>706</v>
      </c>
      <c r="C80" s="126" t="s">
        <v>517</v>
      </c>
      <c r="D80" s="121" t="s">
        <v>613</v>
      </c>
      <c r="E80" s="122"/>
      <c r="F80" s="115">
        <f>F81</f>
        <v>406</v>
      </c>
      <c r="G80" s="125">
        <f>G81</f>
        <v>406</v>
      </c>
    </row>
    <row r="81" spans="1:7" s="96" customFormat="1" ht="18" customHeight="1">
      <c r="A81" s="81" t="s">
        <v>502</v>
      </c>
      <c r="B81" s="225">
        <v>706</v>
      </c>
      <c r="C81" s="126" t="s">
        <v>517</v>
      </c>
      <c r="D81" s="178" t="s">
        <v>731</v>
      </c>
      <c r="E81" s="122"/>
      <c r="F81" s="115">
        <f>F82</f>
        <v>406</v>
      </c>
      <c r="G81" s="125">
        <f>G82</f>
        <v>406</v>
      </c>
    </row>
    <row r="82" spans="1:7" s="96" customFormat="1" ht="27.75" customHeight="1">
      <c r="A82" s="78" t="s">
        <v>71</v>
      </c>
      <c r="B82" s="225">
        <v>706</v>
      </c>
      <c r="C82" s="126" t="s">
        <v>517</v>
      </c>
      <c r="D82" s="178" t="s">
        <v>731</v>
      </c>
      <c r="E82" s="121" t="s">
        <v>70</v>
      </c>
      <c r="F82" s="115">
        <v>406</v>
      </c>
      <c r="G82" s="125">
        <v>406</v>
      </c>
    </row>
    <row r="83" spans="1:7" ht="16.5" customHeight="1">
      <c r="A83" s="78" t="s">
        <v>257</v>
      </c>
      <c r="B83" s="225">
        <v>706</v>
      </c>
      <c r="C83" s="114" t="s">
        <v>258</v>
      </c>
      <c r="D83" s="113"/>
      <c r="E83" s="113"/>
      <c r="F83" s="115">
        <f>F85+F87</f>
        <v>2054</v>
      </c>
      <c r="G83" s="125">
        <f>G85+G87</f>
        <v>1084</v>
      </c>
    </row>
    <row r="84" spans="1:7" ht="57" customHeight="1">
      <c r="A84" s="78" t="s">
        <v>587</v>
      </c>
      <c r="B84" s="225">
        <v>706</v>
      </c>
      <c r="C84" s="114" t="s">
        <v>258</v>
      </c>
      <c r="D84" s="113" t="s">
        <v>65</v>
      </c>
      <c r="E84" s="113"/>
      <c r="F84" s="115">
        <f>F85</f>
        <v>480</v>
      </c>
      <c r="G84" s="125">
        <f>G85</f>
        <v>510</v>
      </c>
    </row>
    <row r="85" spans="1:7" ht="19.5" customHeight="1">
      <c r="A85" s="78" t="s">
        <v>284</v>
      </c>
      <c r="B85" s="225">
        <v>706</v>
      </c>
      <c r="C85" s="114" t="s">
        <v>258</v>
      </c>
      <c r="D85" s="166" t="s">
        <v>732</v>
      </c>
      <c r="E85" s="113"/>
      <c r="F85" s="115">
        <f>F86</f>
        <v>480</v>
      </c>
      <c r="G85" s="125">
        <f>G86</f>
        <v>510</v>
      </c>
    </row>
    <row r="86" spans="1:7" ht="40.5" customHeight="1">
      <c r="A86" s="78" t="s">
        <v>48</v>
      </c>
      <c r="B86" s="225">
        <v>706</v>
      </c>
      <c r="C86" s="114" t="s">
        <v>258</v>
      </c>
      <c r="D86" s="166" t="s">
        <v>732</v>
      </c>
      <c r="E86" s="113" t="s">
        <v>49</v>
      </c>
      <c r="F86" s="115">
        <v>480</v>
      </c>
      <c r="G86" s="125">
        <v>510</v>
      </c>
    </row>
    <row r="87" spans="1:7" ht="41.25" customHeight="1">
      <c r="A87" s="78" t="s">
        <v>588</v>
      </c>
      <c r="B87" s="225">
        <v>706</v>
      </c>
      <c r="C87" s="114" t="s">
        <v>258</v>
      </c>
      <c r="D87" s="113" t="s">
        <v>77</v>
      </c>
      <c r="E87" s="113"/>
      <c r="F87" s="115">
        <f>F89+F91</f>
        <v>1574</v>
      </c>
      <c r="G87" s="125">
        <f>G89+G91</f>
        <v>574</v>
      </c>
    </row>
    <row r="88" spans="1:7" ht="27" customHeight="1">
      <c r="A88" s="81" t="s">
        <v>612</v>
      </c>
      <c r="B88" s="225">
        <v>706</v>
      </c>
      <c r="C88" s="114" t="s">
        <v>258</v>
      </c>
      <c r="D88" s="113" t="s">
        <v>613</v>
      </c>
      <c r="E88" s="113"/>
      <c r="F88" s="115">
        <f>F87</f>
        <v>1574</v>
      </c>
      <c r="G88" s="125">
        <f>G87</f>
        <v>574</v>
      </c>
    </row>
    <row r="89" spans="1:7" ht="54" customHeight="1">
      <c r="A89" s="78" t="s">
        <v>293</v>
      </c>
      <c r="B89" s="225">
        <v>706</v>
      </c>
      <c r="C89" s="114" t="s">
        <v>258</v>
      </c>
      <c r="D89" s="113" t="s">
        <v>47</v>
      </c>
      <c r="E89" s="113"/>
      <c r="F89" s="115">
        <f>F90</f>
        <v>574</v>
      </c>
      <c r="G89" s="125">
        <f>G90</f>
        <v>574</v>
      </c>
    </row>
    <row r="90" spans="1:7" ht="29.25" customHeight="1">
      <c r="A90" s="78" t="s">
        <v>71</v>
      </c>
      <c r="B90" s="225">
        <v>706</v>
      </c>
      <c r="C90" s="114" t="s">
        <v>258</v>
      </c>
      <c r="D90" s="113" t="s">
        <v>47</v>
      </c>
      <c r="E90" s="113" t="s">
        <v>70</v>
      </c>
      <c r="F90" s="115">
        <v>574</v>
      </c>
      <c r="G90" s="125">
        <v>574</v>
      </c>
    </row>
    <row r="91" spans="1:7" ht="42" customHeight="1">
      <c r="A91" s="81" t="s">
        <v>602</v>
      </c>
      <c r="B91" s="225">
        <v>706</v>
      </c>
      <c r="C91" s="114" t="s">
        <v>258</v>
      </c>
      <c r="D91" s="113" t="s">
        <v>83</v>
      </c>
      <c r="E91" s="113"/>
      <c r="F91" s="115">
        <f>F95+F93</f>
        <v>1000</v>
      </c>
      <c r="G91" s="125">
        <f>G95</f>
        <v>0</v>
      </c>
    </row>
    <row r="92" spans="1:7" ht="42" customHeight="1">
      <c r="A92" s="81" t="s">
        <v>603</v>
      </c>
      <c r="B92" s="225">
        <v>706</v>
      </c>
      <c r="C92" s="114" t="s">
        <v>258</v>
      </c>
      <c r="D92" s="113" t="s">
        <v>619</v>
      </c>
      <c r="E92" s="113"/>
      <c r="F92" s="115">
        <f>F93+F95</f>
        <v>1000</v>
      </c>
      <c r="G92" s="125">
        <f>G93+G95</f>
        <v>0</v>
      </c>
    </row>
    <row r="93" spans="1:7" ht="42.75" customHeight="1">
      <c r="A93" s="78" t="s">
        <v>155</v>
      </c>
      <c r="B93" s="225">
        <v>706</v>
      </c>
      <c r="C93" s="114" t="s">
        <v>258</v>
      </c>
      <c r="D93" s="113" t="s">
        <v>620</v>
      </c>
      <c r="E93" s="113"/>
      <c r="F93" s="115">
        <f>F94</f>
        <v>400</v>
      </c>
      <c r="G93" s="125">
        <v>0</v>
      </c>
    </row>
    <row r="94" spans="1:7" ht="18.75" customHeight="1">
      <c r="A94" s="78" t="s">
        <v>71</v>
      </c>
      <c r="B94" s="225">
        <v>706</v>
      </c>
      <c r="C94" s="114" t="s">
        <v>258</v>
      </c>
      <c r="D94" s="113" t="s">
        <v>620</v>
      </c>
      <c r="E94" s="113" t="s">
        <v>70</v>
      </c>
      <c r="F94" s="115">
        <v>400</v>
      </c>
      <c r="G94" s="125">
        <v>0</v>
      </c>
    </row>
    <row r="95" spans="1:7" ht="31.5" customHeight="1">
      <c r="A95" s="78" t="s">
        <v>84</v>
      </c>
      <c r="B95" s="225">
        <v>706</v>
      </c>
      <c r="C95" s="114" t="s">
        <v>258</v>
      </c>
      <c r="D95" s="113" t="s">
        <v>621</v>
      </c>
      <c r="E95" s="113"/>
      <c r="F95" s="115">
        <f>F96</f>
        <v>600</v>
      </c>
      <c r="G95" s="125">
        <f>G96</f>
        <v>0</v>
      </c>
    </row>
    <row r="96" spans="1:7" ht="29.25" customHeight="1">
      <c r="A96" s="78" t="s">
        <v>71</v>
      </c>
      <c r="B96" s="225">
        <v>706</v>
      </c>
      <c r="C96" s="114" t="s">
        <v>258</v>
      </c>
      <c r="D96" s="113" t="s">
        <v>621</v>
      </c>
      <c r="E96" s="113" t="s">
        <v>70</v>
      </c>
      <c r="F96" s="115">
        <v>600</v>
      </c>
      <c r="G96" s="125">
        <v>0</v>
      </c>
    </row>
    <row r="97" spans="1:7" ht="15.75" customHeight="1">
      <c r="A97" s="78" t="s">
        <v>411</v>
      </c>
      <c r="B97" s="225">
        <v>706</v>
      </c>
      <c r="C97" s="114" t="s">
        <v>259</v>
      </c>
      <c r="D97" s="113"/>
      <c r="E97" s="113"/>
      <c r="F97" s="115">
        <f>F98</f>
        <v>11240.699999999999</v>
      </c>
      <c r="G97" s="125">
        <f>G98</f>
        <v>11359</v>
      </c>
    </row>
    <row r="98" spans="1:7" ht="53.25" customHeight="1">
      <c r="A98" s="78" t="s">
        <v>589</v>
      </c>
      <c r="B98" s="225">
        <v>706</v>
      </c>
      <c r="C98" s="114" t="s">
        <v>259</v>
      </c>
      <c r="D98" s="113" t="s">
        <v>60</v>
      </c>
      <c r="E98" s="113"/>
      <c r="F98" s="115">
        <f>F99+F103+F101</f>
        <v>11240.699999999999</v>
      </c>
      <c r="G98" s="115">
        <f>G99+G103+G101</f>
        <v>11359</v>
      </c>
    </row>
    <row r="99" spans="1:7" ht="76.5" customHeight="1">
      <c r="A99" s="78" t="s">
        <v>82</v>
      </c>
      <c r="B99" s="225">
        <v>706</v>
      </c>
      <c r="C99" s="114" t="s">
        <v>259</v>
      </c>
      <c r="D99" s="113" t="s">
        <v>81</v>
      </c>
      <c r="E99" s="113"/>
      <c r="F99" s="115">
        <f>F100</f>
        <v>2367.4</v>
      </c>
      <c r="G99" s="125">
        <f>G100</f>
        <v>2485.7</v>
      </c>
    </row>
    <row r="100" spans="1:7" ht="29.25" customHeight="1">
      <c r="A100" s="78" t="s">
        <v>71</v>
      </c>
      <c r="B100" s="225">
        <v>706</v>
      </c>
      <c r="C100" s="114" t="s">
        <v>259</v>
      </c>
      <c r="D100" s="113" t="s">
        <v>81</v>
      </c>
      <c r="E100" s="113" t="s">
        <v>98</v>
      </c>
      <c r="F100" s="115">
        <v>2367.4</v>
      </c>
      <c r="G100" s="125">
        <v>2485.7</v>
      </c>
    </row>
    <row r="101" spans="1:7" ht="89.25">
      <c r="A101" s="78" t="s">
        <v>266</v>
      </c>
      <c r="B101" s="225">
        <v>706</v>
      </c>
      <c r="C101" s="114" t="s">
        <v>259</v>
      </c>
      <c r="D101" s="113" t="s">
        <v>265</v>
      </c>
      <c r="E101" s="113"/>
      <c r="F101" s="115">
        <f>F102</f>
        <v>8713.3</v>
      </c>
      <c r="G101" s="115">
        <f>G102</f>
        <v>8713.3</v>
      </c>
    </row>
    <row r="102" spans="1:7" ht="29.25" customHeight="1">
      <c r="A102" s="78" t="s">
        <v>71</v>
      </c>
      <c r="B102" s="225">
        <v>706</v>
      </c>
      <c r="C102" s="114" t="s">
        <v>259</v>
      </c>
      <c r="D102" s="113" t="s">
        <v>265</v>
      </c>
      <c r="E102" s="113" t="s">
        <v>98</v>
      </c>
      <c r="F102" s="115">
        <v>8713.3</v>
      </c>
      <c r="G102" s="125">
        <v>8713.3</v>
      </c>
    </row>
    <row r="103" spans="1:7" ht="29.25" customHeight="1">
      <c r="A103" s="78" t="s">
        <v>330</v>
      </c>
      <c r="B103" s="225">
        <v>706</v>
      </c>
      <c r="C103" s="114" t="s">
        <v>259</v>
      </c>
      <c r="D103" s="113" t="s">
        <v>34</v>
      </c>
      <c r="E103" s="113"/>
      <c r="F103" s="115">
        <f>F104</f>
        <v>160</v>
      </c>
      <c r="G103" s="125">
        <f>G104</f>
        <v>160</v>
      </c>
    </row>
    <row r="104" spans="1:7" ht="29.25" customHeight="1">
      <c r="A104" s="78" t="s">
        <v>27</v>
      </c>
      <c r="B104" s="225">
        <v>706</v>
      </c>
      <c r="C104" s="114" t="s">
        <v>259</v>
      </c>
      <c r="D104" s="113" t="s">
        <v>34</v>
      </c>
      <c r="E104" s="113" t="s">
        <v>26</v>
      </c>
      <c r="F104" s="115">
        <v>160</v>
      </c>
      <c r="G104" s="125">
        <v>160</v>
      </c>
    </row>
    <row r="105" spans="1:7" s="238" customFormat="1" ht="21" customHeight="1">
      <c r="A105" s="237" t="s">
        <v>507</v>
      </c>
      <c r="B105" s="266">
        <v>706</v>
      </c>
      <c r="C105" s="267" t="s">
        <v>506</v>
      </c>
      <c r="D105" s="266"/>
      <c r="E105" s="266"/>
      <c r="F105" s="269">
        <f>F110+F106</f>
        <v>1780</v>
      </c>
      <c r="G105" s="277">
        <f>G110+G106</f>
        <v>825.2</v>
      </c>
    </row>
    <row r="106" spans="1:7" ht="14.25" customHeight="1">
      <c r="A106" s="78" t="s">
        <v>196</v>
      </c>
      <c r="B106" s="225">
        <v>706</v>
      </c>
      <c r="C106" s="114" t="s">
        <v>508</v>
      </c>
      <c r="D106" s="113"/>
      <c r="E106" s="113"/>
      <c r="F106" s="115">
        <f>F108</f>
        <v>1400</v>
      </c>
      <c r="G106" s="125">
        <f>G108</f>
        <v>445.2</v>
      </c>
    </row>
    <row r="107" spans="1:7" ht="54.75" customHeight="1">
      <c r="A107" s="78" t="s">
        <v>587</v>
      </c>
      <c r="B107" s="225">
        <v>706</v>
      </c>
      <c r="C107" s="114" t="s">
        <v>508</v>
      </c>
      <c r="D107" s="113" t="s">
        <v>65</v>
      </c>
      <c r="E107" s="113"/>
      <c r="F107" s="135">
        <f>F108</f>
        <v>1400</v>
      </c>
      <c r="G107" s="136">
        <f>G108</f>
        <v>445.2</v>
      </c>
    </row>
    <row r="108" spans="1:7" ht="30.75" customHeight="1">
      <c r="A108" s="156" t="s">
        <v>42</v>
      </c>
      <c r="B108" s="225">
        <v>706</v>
      </c>
      <c r="C108" s="114" t="s">
        <v>508</v>
      </c>
      <c r="D108" s="166" t="s">
        <v>41</v>
      </c>
      <c r="E108" s="113"/>
      <c r="F108" s="115">
        <f>F109</f>
        <v>1400</v>
      </c>
      <c r="G108" s="125">
        <f>G109</f>
        <v>445.2</v>
      </c>
    </row>
    <row r="109" spans="1:7" ht="18" customHeight="1">
      <c r="A109" s="81" t="s">
        <v>28</v>
      </c>
      <c r="B109" s="225">
        <v>706</v>
      </c>
      <c r="C109" s="114" t="s">
        <v>508</v>
      </c>
      <c r="D109" s="166" t="s">
        <v>41</v>
      </c>
      <c r="E109" s="113" t="s">
        <v>29</v>
      </c>
      <c r="F109" s="115">
        <v>1400</v>
      </c>
      <c r="G109" s="125">
        <v>445.2</v>
      </c>
    </row>
    <row r="110" spans="1:7" ht="12.75">
      <c r="A110" s="81" t="s">
        <v>188</v>
      </c>
      <c r="B110" s="225">
        <v>706</v>
      </c>
      <c r="C110" s="126" t="s">
        <v>509</v>
      </c>
      <c r="D110" s="178"/>
      <c r="E110" s="121"/>
      <c r="F110" s="115">
        <f aca="true" t="shared" si="6" ref="F110:G112">F111</f>
        <v>380</v>
      </c>
      <c r="G110" s="125">
        <f t="shared" si="6"/>
        <v>380</v>
      </c>
    </row>
    <row r="111" spans="1:7" ht="54" customHeight="1">
      <c r="A111" s="78" t="s">
        <v>587</v>
      </c>
      <c r="B111" s="225">
        <v>706</v>
      </c>
      <c r="C111" s="114" t="s">
        <v>509</v>
      </c>
      <c r="D111" s="166" t="s">
        <v>65</v>
      </c>
      <c r="E111" s="113"/>
      <c r="F111" s="115">
        <f t="shared" si="6"/>
        <v>380</v>
      </c>
      <c r="G111" s="125">
        <f t="shared" si="6"/>
        <v>380</v>
      </c>
    </row>
    <row r="112" spans="1:7" ht="27" customHeight="1">
      <c r="A112" s="156" t="s">
        <v>43</v>
      </c>
      <c r="B112" s="225">
        <v>706</v>
      </c>
      <c r="C112" s="114" t="s">
        <v>509</v>
      </c>
      <c r="D112" s="166" t="s">
        <v>44</v>
      </c>
      <c r="E112" s="113"/>
      <c r="F112" s="115">
        <f t="shared" si="6"/>
        <v>380</v>
      </c>
      <c r="G112" s="125">
        <f t="shared" si="6"/>
        <v>380</v>
      </c>
    </row>
    <row r="113" spans="1:7" ht="29.25" customHeight="1">
      <c r="A113" s="80" t="s">
        <v>27</v>
      </c>
      <c r="B113" s="225">
        <v>706</v>
      </c>
      <c r="C113" s="120" t="s">
        <v>509</v>
      </c>
      <c r="D113" s="172" t="s">
        <v>44</v>
      </c>
      <c r="E113" s="118" t="s">
        <v>26</v>
      </c>
      <c r="F113" s="133">
        <v>380</v>
      </c>
      <c r="G113" s="134">
        <v>380</v>
      </c>
    </row>
    <row r="114" spans="1:7" s="77" customFormat="1" ht="39.75" customHeight="1">
      <c r="A114" s="153" t="s">
        <v>290</v>
      </c>
      <c r="B114" s="270">
        <v>730</v>
      </c>
      <c r="C114" s="203"/>
      <c r="D114" s="202"/>
      <c r="E114" s="202"/>
      <c r="F114" s="205">
        <f>F116+F122</f>
        <v>3016</v>
      </c>
      <c r="G114" s="117">
        <f>G116+G122</f>
        <v>3016</v>
      </c>
    </row>
    <row r="115" spans="1:7" s="96" customFormat="1" ht="16.5" customHeight="1">
      <c r="A115" s="236" t="s">
        <v>234</v>
      </c>
      <c r="B115" s="225">
        <v>730</v>
      </c>
      <c r="C115" s="227" t="s">
        <v>180</v>
      </c>
      <c r="D115" s="122"/>
      <c r="E115" s="122"/>
      <c r="F115" s="265">
        <f>F116</f>
        <v>2636</v>
      </c>
      <c r="G115" s="136">
        <f>G116</f>
        <v>2636</v>
      </c>
    </row>
    <row r="116" spans="1:7" s="96" customFormat="1" ht="57" customHeight="1">
      <c r="A116" s="78" t="s">
        <v>144</v>
      </c>
      <c r="B116" s="225">
        <v>730</v>
      </c>
      <c r="C116" s="114" t="s">
        <v>261</v>
      </c>
      <c r="D116" s="122"/>
      <c r="E116" s="122"/>
      <c r="F116" s="115">
        <f>F118</f>
        <v>2636</v>
      </c>
      <c r="G116" s="136">
        <f>G118</f>
        <v>2636</v>
      </c>
    </row>
    <row r="117" spans="1:7" s="96" customFormat="1" ht="52.5" customHeight="1">
      <c r="A117" s="81" t="s">
        <v>604</v>
      </c>
      <c r="B117" s="225">
        <v>730</v>
      </c>
      <c r="C117" s="114" t="s">
        <v>261</v>
      </c>
      <c r="D117" s="121" t="s">
        <v>100</v>
      </c>
      <c r="E117" s="208"/>
      <c r="F117" s="115">
        <f>F118</f>
        <v>2636</v>
      </c>
      <c r="G117" s="125">
        <f>G118</f>
        <v>2636</v>
      </c>
    </row>
    <row r="118" spans="1:7" s="96" customFormat="1" ht="15.75" customHeight="1">
      <c r="A118" s="78" t="s">
        <v>236</v>
      </c>
      <c r="B118" s="225">
        <v>730</v>
      </c>
      <c r="C118" s="114" t="s">
        <v>261</v>
      </c>
      <c r="D118" s="113" t="s">
        <v>605</v>
      </c>
      <c r="E118" s="113"/>
      <c r="F118" s="115">
        <f>F119+F120+F121</f>
        <v>2636</v>
      </c>
      <c r="G118" s="125">
        <f>G119+G120+G121</f>
        <v>2636</v>
      </c>
    </row>
    <row r="119" spans="1:7" s="96" customFormat="1" ht="81" customHeight="1">
      <c r="A119" s="78" t="s">
        <v>24</v>
      </c>
      <c r="B119" s="225">
        <v>730</v>
      </c>
      <c r="C119" s="114" t="s">
        <v>261</v>
      </c>
      <c r="D119" s="113" t="s">
        <v>605</v>
      </c>
      <c r="E119" s="113" t="s">
        <v>25</v>
      </c>
      <c r="F119" s="115">
        <v>1988</v>
      </c>
      <c r="G119" s="125">
        <v>1988</v>
      </c>
    </row>
    <row r="120" spans="1:7" s="96" customFormat="1" ht="32.25" customHeight="1">
      <c r="A120" s="78" t="s">
        <v>27</v>
      </c>
      <c r="B120" s="225">
        <v>730</v>
      </c>
      <c r="C120" s="114" t="s">
        <v>261</v>
      </c>
      <c r="D120" s="113" t="s">
        <v>605</v>
      </c>
      <c r="E120" s="113" t="s">
        <v>26</v>
      </c>
      <c r="F120" s="115">
        <v>545</v>
      </c>
      <c r="G120" s="125">
        <v>545</v>
      </c>
    </row>
    <row r="121" spans="1:7" s="96" customFormat="1" ht="16.5" customHeight="1">
      <c r="A121" s="78" t="s">
        <v>28</v>
      </c>
      <c r="B121" s="225">
        <v>730</v>
      </c>
      <c r="C121" s="114" t="s">
        <v>261</v>
      </c>
      <c r="D121" s="113" t="s">
        <v>605</v>
      </c>
      <c r="E121" s="113" t="s">
        <v>29</v>
      </c>
      <c r="F121" s="115">
        <v>103</v>
      </c>
      <c r="G121" s="125">
        <v>103</v>
      </c>
    </row>
    <row r="122" spans="1:7" s="238" customFormat="1" ht="18.75" customHeight="1">
      <c r="A122" s="237" t="s">
        <v>507</v>
      </c>
      <c r="B122" s="266">
        <v>730</v>
      </c>
      <c r="C122" s="267" t="s">
        <v>506</v>
      </c>
      <c r="D122" s="266"/>
      <c r="E122" s="266"/>
      <c r="F122" s="269">
        <f>F123</f>
        <v>380</v>
      </c>
      <c r="G122" s="277">
        <f>G123</f>
        <v>380</v>
      </c>
    </row>
    <row r="123" spans="1:7" ht="17.25" customHeight="1">
      <c r="A123" s="78" t="s">
        <v>188</v>
      </c>
      <c r="B123" s="225">
        <v>730</v>
      </c>
      <c r="C123" s="114" t="s">
        <v>509</v>
      </c>
      <c r="D123" s="113"/>
      <c r="E123" s="113"/>
      <c r="F123" s="115">
        <f>F125</f>
        <v>380</v>
      </c>
      <c r="G123" s="125">
        <f>G125</f>
        <v>380</v>
      </c>
    </row>
    <row r="124" spans="1:7" ht="54" customHeight="1">
      <c r="A124" s="78" t="s">
        <v>587</v>
      </c>
      <c r="B124" s="225">
        <v>730</v>
      </c>
      <c r="C124" s="114" t="s">
        <v>509</v>
      </c>
      <c r="D124" s="113" t="s">
        <v>65</v>
      </c>
      <c r="E124" s="113"/>
      <c r="F124" s="115">
        <f>F125</f>
        <v>380</v>
      </c>
      <c r="G124" s="125">
        <f>G125</f>
        <v>380</v>
      </c>
    </row>
    <row r="125" spans="1:7" ht="25.5">
      <c r="A125" s="156" t="s">
        <v>43</v>
      </c>
      <c r="B125" s="225">
        <v>730</v>
      </c>
      <c r="C125" s="114" t="s">
        <v>509</v>
      </c>
      <c r="D125" s="166" t="s">
        <v>44</v>
      </c>
      <c r="E125" s="113"/>
      <c r="F125" s="115">
        <f>F126</f>
        <v>380</v>
      </c>
      <c r="G125" s="125">
        <f>G126</f>
        <v>380</v>
      </c>
    </row>
    <row r="126" spans="1:7" ht="29.25" customHeight="1">
      <c r="A126" s="80" t="s">
        <v>27</v>
      </c>
      <c r="B126" s="131">
        <v>730</v>
      </c>
      <c r="C126" s="120" t="s">
        <v>509</v>
      </c>
      <c r="D126" s="172" t="s">
        <v>44</v>
      </c>
      <c r="E126" s="118" t="s">
        <v>26</v>
      </c>
      <c r="F126" s="133">
        <v>380</v>
      </c>
      <c r="G126" s="134">
        <v>380</v>
      </c>
    </row>
    <row r="127" spans="1:7" s="77" customFormat="1" ht="82.5" customHeight="1">
      <c r="A127" s="153" t="s">
        <v>463</v>
      </c>
      <c r="B127" s="270">
        <v>756</v>
      </c>
      <c r="C127" s="271"/>
      <c r="D127" s="272"/>
      <c r="E127" s="271"/>
      <c r="F127" s="205">
        <f>F128+F139+F150</f>
        <v>64743</v>
      </c>
      <c r="G127" s="273">
        <f>G128+G139+G150</f>
        <v>67814</v>
      </c>
    </row>
    <row r="128" spans="1:7" ht="12.75">
      <c r="A128" s="236" t="s">
        <v>516</v>
      </c>
      <c r="B128" s="225">
        <v>756</v>
      </c>
      <c r="C128" s="227" t="s">
        <v>181</v>
      </c>
      <c r="D128" s="122"/>
      <c r="E128" s="227"/>
      <c r="F128" s="265">
        <f>F130+F133</f>
        <v>31597</v>
      </c>
      <c r="G128" s="274">
        <f>G130+G133</f>
        <v>33095</v>
      </c>
    </row>
    <row r="129" spans="1:7" s="98" customFormat="1" ht="12.75">
      <c r="A129" s="81" t="s">
        <v>187</v>
      </c>
      <c r="B129" s="129">
        <v>756</v>
      </c>
      <c r="C129" s="126" t="s">
        <v>243</v>
      </c>
      <c r="D129" s="121"/>
      <c r="E129" s="126"/>
      <c r="F129" s="135">
        <f aca="true" t="shared" si="7" ref="F129:G131">F130</f>
        <v>21618</v>
      </c>
      <c r="G129" s="136">
        <f t="shared" si="7"/>
        <v>22659</v>
      </c>
    </row>
    <row r="130" spans="1:7" ht="42.75" customHeight="1">
      <c r="A130" s="78" t="s">
        <v>592</v>
      </c>
      <c r="B130" s="225">
        <v>756</v>
      </c>
      <c r="C130" s="114" t="s">
        <v>243</v>
      </c>
      <c r="D130" s="113" t="s">
        <v>431</v>
      </c>
      <c r="E130" s="114"/>
      <c r="F130" s="115">
        <f t="shared" si="7"/>
        <v>21618</v>
      </c>
      <c r="G130" s="125">
        <f t="shared" si="7"/>
        <v>22659</v>
      </c>
    </row>
    <row r="131" spans="1:7" ht="16.5" customHeight="1">
      <c r="A131" s="78" t="s">
        <v>193</v>
      </c>
      <c r="B131" s="225">
        <v>756</v>
      </c>
      <c r="C131" s="114" t="s">
        <v>243</v>
      </c>
      <c r="D131" s="113" t="s">
        <v>109</v>
      </c>
      <c r="E131" s="114"/>
      <c r="F131" s="115">
        <f t="shared" si="7"/>
        <v>21618</v>
      </c>
      <c r="G131" s="125">
        <f t="shared" si="7"/>
        <v>22659</v>
      </c>
    </row>
    <row r="132" spans="1:7" ht="41.25" customHeight="1">
      <c r="A132" s="78" t="s">
        <v>48</v>
      </c>
      <c r="B132" s="225">
        <v>756</v>
      </c>
      <c r="C132" s="114" t="s">
        <v>243</v>
      </c>
      <c r="D132" s="113" t="s">
        <v>109</v>
      </c>
      <c r="E132" s="114" t="s">
        <v>49</v>
      </c>
      <c r="F132" s="115">
        <v>21618</v>
      </c>
      <c r="G132" s="125">
        <v>22659</v>
      </c>
    </row>
    <row r="133" spans="1:7" ht="16.5" customHeight="1">
      <c r="A133" s="78" t="s">
        <v>255</v>
      </c>
      <c r="B133" s="225">
        <v>756</v>
      </c>
      <c r="C133" s="114" t="s">
        <v>244</v>
      </c>
      <c r="D133" s="113"/>
      <c r="E133" s="114"/>
      <c r="F133" s="115">
        <f>F134</f>
        <v>9979</v>
      </c>
      <c r="G133" s="125">
        <f>G134</f>
        <v>10436</v>
      </c>
    </row>
    <row r="134" spans="1:7" ht="41.25" customHeight="1">
      <c r="A134" s="81" t="s">
        <v>586</v>
      </c>
      <c r="B134" s="225">
        <v>756</v>
      </c>
      <c r="C134" s="114" t="s">
        <v>244</v>
      </c>
      <c r="D134" s="113" t="s">
        <v>93</v>
      </c>
      <c r="E134" s="114"/>
      <c r="F134" s="115">
        <f>F135+F137</f>
        <v>9979</v>
      </c>
      <c r="G134" s="125">
        <f>G135+G137</f>
        <v>10436</v>
      </c>
    </row>
    <row r="135" spans="1:7" ht="17.25" customHeight="1">
      <c r="A135" s="78" t="s">
        <v>92</v>
      </c>
      <c r="B135" s="225">
        <v>756</v>
      </c>
      <c r="C135" s="114" t="s">
        <v>244</v>
      </c>
      <c r="D135" s="113" t="s">
        <v>62</v>
      </c>
      <c r="E135" s="114"/>
      <c r="F135" s="115">
        <f>F136</f>
        <v>9809</v>
      </c>
      <c r="G135" s="125">
        <f>G136</f>
        <v>10261</v>
      </c>
    </row>
    <row r="136" spans="1:7" ht="39" customHeight="1">
      <c r="A136" s="78" t="s">
        <v>48</v>
      </c>
      <c r="B136" s="225">
        <v>756</v>
      </c>
      <c r="C136" s="114" t="s">
        <v>244</v>
      </c>
      <c r="D136" s="113" t="s">
        <v>62</v>
      </c>
      <c r="E136" s="114" t="s">
        <v>49</v>
      </c>
      <c r="F136" s="115">
        <v>9809</v>
      </c>
      <c r="G136" s="125">
        <v>10261</v>
      </c>
    </row>
    <row r="137" spans="1:7" ht="25.5">
      <c r="A137" s="78" t="s">
        <v>414</v>
      </c>
      <c r="B137" s="225">
        <v>756</v>
      </c>
      <c r="C137" s="114" t="s">
        <v>244</v>
      </c>
      <c r="D137" s="113" t="s">
        <v>94</v>
      </c>
      <c r="E137" s="114"/>
      <c r="F137" s="115">
        <f>F138</f>
        <v>170</v>
      </c>
      <c r="G137" s="125">
        <f>G138</f>
        <v>175</v>
      </c>
    </row>
    <row r="138" spans="1:7" ht="42" customHeight="1">
      <c r="A138" s="78" t="s">
        <v>48</v>
      </c>
      <c r="B138" s="225">
        <v>756</v>
      </c>
      <c r="C138" s="114" t="s">
        <v>244</v>
      </c>
      <c r="D138" s="113" t="s">
        <v>94</v>
      </c>
      <c r="E138" s="114" t="s">
        <v>49</v>
      </c>
      <c r="F138" s="115">
        <v>170</v>
      </c>
      <c r="G138" s="125">
        <v>175</v>
      </c>
    </row>
    <row r="139" spans="1:7" s="96" customFormat="1" ht="17.25" customHeight="1">
      <c r="A139" s="236" t="s">
        <v>122</v>
      </c>
      <c r="B139" s="225">
        <v>756</v>
      </c>
      <c r="C139" s="227" t="s">
        <v>184</v>
      </c>
      <c r="D139" s="127"/>
      <c r="E139" s="128"/>
      <c r="F139" s="265">
        <f>F140+F144</f>
        <v>15995</v>
      </c>
      <c r="G139" s="274">
        <f>G140+G144</f>
        <v>16830</v>
      </c>
    </row>
    <row r="140" spans="1:7" s="96" customFormat="1" ht="15.75" customHeight="1">
      <c r="A140" s="78" t="s">
        <v>247</v>
      </c>
      <c r="B140" s="225">
        <v>756</v>
      </c>
      <c r="C140" s="114" t="s">
        <v>185</v>
      </c>
      <c r="D140" s="113"/>
      <c r="E140" s="114"/>
      <c r="F140" s="115">
        <f aca="true" t="shared" si="8" ref="F140:G142">F141</f>
        <v>13555</v>
      </c>
      <c r="G140" s="125">
        <f t="shared" si="8"/>
        <v>14304</v>
      </c>
    </row>
    <row r="141" spans="1:7" s="96" customFormat="1" ht="40.5" customHeight="1">
      <c r="A141" s="78" t="s">
        <v>592</v>
      </c>
      <c r="B141" s="225">
        <v>756</v>
      </c>
      <c r="C141" s="114" t="s">
        <v>185</v>
      </c>
      <c r="D141" s="113" t="s">
        <v>431</v>
      </c>
      <c r="E141" s="114"/>
      <c r="F141" s="115">
        <f t="shared" si="8"/>
        <v>13555</v>
      </c>
      <c r="G141" s="125">
        <f t="shared" si="8"/>
        <v>14304</v>
      </c>
    </row>
    <row r="142" spans="1:7" ht="17.25" customHeight="1">
      <c r="A142" s="78" t="s">
        <v>194</v>
      </c>
      <c r="B142" s="225">
        <v>756</v>
      </c>
      <c r="C142" s="114" t="s">
        <v>185</v>
      </c>
      <c r="D142" s="113" t="s">
        <v>86</v>
      </c>
      <c r="E142" s="114"/>
      <c r="F142" s="115">
        <f t="shared" si="8"/>
        <v>13555</v>
      </c>
      <c r="G142" s="125">
        <f t="shared" si="8"/>
        <v>14304</v>
      </c>
    </row>
    <row r="143" spans="1:7" ht="37.5" customHeight="1">
      <c r="A143" s="78" t="s">
        <v>48</v>
      </c>
      <c r="B143" s="225">
        <v>756</v>
      </c>
      <c r="C143" s="114" t="s">
        <v>185</v>
      </c>
      <c r="D143" s="113" t="s">
        <v>86</v>
      </c>
      <c r="E143" s="114" t="s">
        <v>49</v>
      </c>
      <c r="F143" s="135">
        <v>13555</v>
      </c>
      <c r="G143" s="136">
        <v>14304</v>
      </c>
    </row>
    <row r="144" spans="1:7" ht="26.25" customHeight="1">
      <c r="A144" s="78" t="s">
        <v>500</v>
      </c>
      <c r="B144" s="225">
        <v>756</v>
      </c>
      <c r="C144" s="114" t="s">
        <v>248</v>
      </c>
      <c r="D144" s="113"/>
      <c r="E144" s="114"/>
      <c r="F144" s="115">
        <f>F145</f>
        <v>2440</v>
      </c>
      <c r="G144" s="125">
        <f>G145</f>
        <v>2526</v>
      </c>
    </row>
    <row r="145" spans="1:7" ht="43.5" customHeight="1">
      <c r="A145" s="78" t="s">
        <v>592</v>
      </c>
      <c r="B145" s="225">
        <v>756</v>
      </c>
      <c r="C145" s="114" t="s">
        <v>248</v>
      </c>
      <c r="D145" s="113" t="s">
        <v>431</v>
      </c>
      <c r="E145" s="114"/>
      <c r="F145" s="115">
        <f>F146</f>
        <v>2440</v>
      </c>
      <c r="G145" s="125">
        <f>G146</f>
        <v>2526</v>
      </c>
    </row>
    <row r="146" spans="1:7" ht="82.5" customHeight="1">
      <c r="A146" s="78" t="s">
        <v>412</v>
      </c>
      <c r="B146" s="225">
        <v>756</v>
      </c>
      <c r="C146" s="114" t="s">
        <v>248</v>
      </c>
      <c r="D146" s="113" t="s">
        <v>85</v>
      </c>
      <c r="E146" s="114"/>
      <c r="F146" s="115">
        <f>F147+F148+F149</f>
        <v>2440</v>
      </c>
      <c r="G146" s="125">
        <f>G147+G148+G149</f>
        <v>2526</v>
      </c>
    </row>
    <row r="147" spans="1:7" ht="77.25" customHeight="1">
      <c r="A147" s="78" t="s">
        <v>24</v>
      </c>
      <c r="B147" s="225">
        <v>756</v>
      </c>
      <c r="C147" s="114" t="s">
        <v>248</v>
      </c>
      <c r="D147" s="113" t="s">
        <v>85</v>
      </c>
      <c r="E147" s="114" t="s">
        <v>25</v>
      </c>
      <c r="F147" s="115">
        <v>1731</v>
      </c>
      <c r="G147" s="125">
        <v>1817</v>
      </c>
    </row>
    <row r="148" spans="1:7" ht="29.25" customHeight="1">
      <c r="A148" s="78" t="s">
        <v>27</v>
      </c>
      <c r="B148" s="225">
        <v>756</v>
      </c>
      <c r="C148" s="114" t="s">
        <v>248</v>
      </c>
      <c r="D148" s="113" t="s">
        <v>85</v>
      </c>
      <c r="E148" s="114" t="s">
        <v>26</v>
      </c>
      <c r="F148" s="115">
        <v>708</v>
      </c>
      <c r="G148" s="125">
        <v>708</v>
      </c>
    </row>
    <row r="149" spans="1:7" ht="12.75">
      <c r="A149" s="78" t="s">
        <v>28</v>
      </c>
      <c r="B149" s="225">
        <v>756</v>
      </c>
      <c r="C149" s="114" t="s">
        <v>248</v>
      </c>
      <c r="D149" s="113" t="s">
        <v>85</v>
      </c>
      <c r="E149" s="114" t="s">
        <v>29</v>
      </c>
      <c r="F149" s="115">
        <v>1</v>
      </c>
      <c r="G149" s="125">
        <v>1</v>
      </c>
    </row>
    <row r="150" spans="1:7" ht="15" customHeight="1">
      <c r="A150" s="236" t="s">
        <v>503</v>
      </c>
      <c r="B150" s="225">
        <v>756</v>
      </c>
      <c r="C150" s="227" t="s">
        <v>260</v>
      </c>
      <c r="D150" s="113"/>
      <c r="E150" s="114"/>
      <c r="F150" s="265">
        <f>F151</f>
        <v>17151</v>
      </c>
      <c r="G150" s="274">
        <f>G151</f>
        <v>17889</v>
      </c>
    </row>
    <row r="151" spans="1:7" s="96" customFormat="1" ht="17.25" customHeight="1">
      <c r="A151" s="78" t="s">
        <v>505</v>
      </c>
      <c r="B151" s="225">
        <v>756</v>
      </c>
      <c r="C151" s="114" t="s">
        <v>504</v>
      </c>
      <c r="D151" s="122"/>
      <c r="E151" s="227"/>
      <c r="F151" s="115">
        <f>F152</f>
        <v>17151</v>
      </c>
      <c r="G151" s="125">
        <f>G152</f>
        <v>17889</v>
      </c>
    </row>
    <row r="152" spans="1:7" ht="53.25" customHeight="1">
      <c r="A152" s="78" t="s">
        <v>593</v>
      </c>
      <c r="B152" s="225">
        <v>756</v>
      </c>
      <c r="C152" s="114" t="s">
        <v>504</v>
      </c>
      <c r="D152" s="113" t="s">
        <v>67</v>
      </c>
      <c r="E152" s="114"/>
      <c r="F152" s="115">
        <f>F153+F155</f>
        <v>17151</v>
      </c>
      <c r="G152" s="125">
        <f>G153+G155</f>
        <v>17889</v>
      </c>
    </row>
    <row r="153" spans="1:7" ht="25.5" customHeight="1">
      <c r="A153" s="78" t="s">
        <v>478</v>
      </c>
      <c r="B153" s="225">
        <v>756</v>
      </c>
      <c r="C153" s="114" t="s">
        <v>504</v>
      </c>
      <c r="D153" s="113" t="s">
        <v>68</v>
      </c>
      <c r="E153" s="114"/>
      <c r="F153" s="115">
        <f>F154</f>
        <v>15234</v>
      </c>
      <c r="G153" s="125">
        <f>G154</f>
        <v>15972</v>
      </c>
    </row>
    <row r="154" spans="1:7" ht="40.5" customHeight="1">
      <c r="A154" s="78" t="s">
        <v>48</v>
      </c>
      <c r="B154" s="225">
        <v>756</v>
      </c>
      <c r="C154" s="114" t="s">
        <v>504</v>
      </c>
      <c r="D154" s="113" t="s">
        <v>68</v>
      </c>
      <c r="E154" s="114" t="s">
        <v>49</v>
      </c>
      <c r="F154" s="115">
        <v>15234</v>
      </c>
      <c r="G154" s="125">
        <v>15972</v>
      </c>
    </row>
    <row r="155" spans="1:7" ht="30" customHeight="1">
      <c r="A155" s="78" t="s">
        <v>200</v>
      </c>
      <c r="B155" s="225">
        <v>756</v>
      </c>
      <c r="C155" s="114" t="s">
        <v>504</v>
      </c>
      <c r="D155" s="113" t="s">
        <v>69</v>
      </c>
      <c r="E155" s="114"/>
      <c r="F155" s="115">
        <f>F156</f>
        <v>1917</v>
      </c>
      <c r="G155" s="125">
        <f>G156</f>
        <v>1917</v>
      </c>
    </row>
    <row r="156" spans="1:7" s="96" customFormat="1" ht="25.5">
      <c r="A156" s="80" t="s">
        <v>27</v>
      </c>
      <c r="B156" s="131">
        <v>756</v>
      </c>
      <c r="C156" s="120" t="s">
        <v>504</v>
      </c>
      <c r="D156" s="118" t="s">
        <v>69</v>
      </c>
      <c r="E156" s="120" t="s">
        <v>26</v>
      </c>
      <c r="F156" s="133">
        <v>1917</v>
      </c>
      <c r="G156" s="134">
        <v>1917</v>
      </c>
    </row>
    <row r="157" spans="1:7" s="99" customFormat="1" ht="70.5" customHeight="1">
      <c r="A157" s="102" t="s">
        <v>366</v>
      </c>
      <c r="B157" s="270">
        <v>771</v>
      </c>
      <c r="C157" s="119"/>
      <c r="D157" s="116"/>
      <c r="E157" s="119"/>
      <c r="F157" s="124">
        <f>F159</f>
        <v>2345</v>
      </c>
      <c r="G157" s="117">
        <f>G159</f>
        <v>2433</v>
      </c>
    </row>
    <row r="158" spans="1:7" s="239" customFormat="1" ht="27.75" customHeight="1">
      <c r="A158" s="237" t="s">
        <v>237</v>
      </c>
      <c r="B158" s="266">
        <v>771</v>
      </c>
      <c r="C158" s="267" t="s">
        <v>238</v>
      </c>
      <c r="D158" s="275"/>
      <c r="E158" s="276"/>
      <c r="F158" s="269">
        <f>F159</f>
        <v>2345</v>
      </c>
      <c r="G158" s="277">
        <f>G159</f>
        <v>2433</v>
      </c>
    </row>
    <row r="159" spans="1:7" ht="42" customHeight="1">
      <c r="A159" s="78" t="s">
        <v>333</v>
      </c>
      <c r="B159" s="225">
        <v>771</v>
      </c>
      <c r="C159" s="114" t="s">
        <v>413</v>
      </c>
      <c r="D159" s="113"/>
      <c r="E159" s="114"/>
      <c r="F159" s="115">
        <f>F160</f>
        <v>2345</v>
      </c>
      <c r="G159" s="125">
        <f>G160</f>
        <v>2433</v>
      </c>
    </row>
    <row r="160" spans="1:7" ht="39" customHeight="1">
      <c r="A160" s="81" t="s">
        <v>594</v>
      </c>
      <c r="B160" s="225">
        <v>771</v>
      </c>
      <c r="C160" s="114" t="s">
        <v>413</v>
      </c>
      <c r="D160" s="113" t="s">
        <v>59</v>
      </c>
      <c r="E160" s="114"/>
      <c r="F160" s="135">
        <f>F162+F166</f>
        <v>2345</v>
      </c>
      <c r="G160" s="136">
        <f>G162+G166</f>
        <v>2433</v>
      </c>
    </row>
    <row r="161" spans="1:7" ht="43.5" customHeight="1">
      <c r="A161" s="81" t="s">
        <v>595</v>
      </c>
      <c r="B161" s="225">
        <v>771</v>
      </c>
      <c r="C161" s="114" t="s">
        <v>413</v>
      </c>
      <c r="D161" s="113" t="s">
        <v>596</v>
      </c>
      <c r="E161" s="114"/>
      <c r="F161" s="135">
        <f>F160</f>
        <v>2345</v>
      </c>
      <c r="G161" s="136">
        <f>G160</f>
        <v>2433</v>
      </c>
    </row>
    <row r="162" spans="1:7" ht="27.75" customHeight="1">
      <c r="A162" s="78" t="s">
        <v>481</v>
      </c>
      <c r="B162" s="225">
        <v>771</v>
      </c>
      <c r="C162" s="114" t="s">
        <v>413</v>
      </c>
      <c r="D162" s="113" t="s">
        <v>597</v>
      </c>
      <c r="E162" s="114"/>
      <c r="F162" s="135">
        <f>F163+F164+F165</f>
        <v>1873</v>
      </c>
      <c r="G162" s="136">
        <f>G163+G164+G165</f>
        <v>1961</v>
      </c>
    </row>
    <row r="163" spans="1:7" ht="83.25" customHeight="1">
      <c r="A163" s="78" t="s">
        <v>24</v>
      </c>
      <c r="B163" s="225">
        <v>771</v>
      </c>
      <c r="C163" s="114" t="s">
        <v>413</v>
      </c>
      <c r="D163" s="113" t="s">
        <v>597</v>
      </c>
      <c r="E163" s="114" t="s">
        <v>25</v>
      </c>
      <c r="F163" s="135">
        <v>1604</v>
      </c>
      <c r="G163" s="136">
        <v>1685</v>
      </c>
    </row>
    <row r="164" spans="1:7" ht="27.75" customHeight="1">
      <c r="A164" s="78" t="s">
        <v>27</v>
      </c>
      <c r="B164" s="225">
        <v>771</v>
      </c>
      <c r="C164" s="114" t="s">
        <v>413</v>
      </c>
      <c r="D164" s="113" t="s">
        <v>597</v>
      </c>
      <c r="E164" s="114" t="s">
        <v>26</v>
      </c>
      <c r="F164" s="135">
        <v>260</v>
      </c>
      <c r="G164" s="136">
        <v>267</v>
      </c>
    </row>
    <row r="165" spans="1:7" ht="16.5" customHeight="1">
      <c r="A165" s="78" t="s">
        <v>28</v>
      </c>
      <c r="B165" s="225">
        <v>771</v>
      </c>
      <c r="C165" s="114" t="s">
        <v>413</v>
      </c>
      <c r="D165" s="113" t="s">
        <v>597</v>
      </c>
      <c r="E165" s="114" t="s">
        <v>29</v>
      </c>
      <c r="F165" s="135">
        <v>9</v>
      </c>
      <c r="G165" s="136">
        <v>9</v>
      </c>
    </row>
    <row r="166" spans="1:7" ht="27.75" customHeight="1">
      <c r="A166" s="78" t="s">
        <v>633</v>
      </c>
      <c r="B166" s="161">
        <v>771</v>
      </c>
      <c r="C166" s="114" t="s">
        <v>413</v>
      </c>
      <c r="D166" s="113" t="s">
        <v>634</v>
      </c>
      <c r="E166" s="171"/>
      <c r="F166" s="180">
        <f>F167</f>
        <v>472</v>
      </c>
      <c r="G166" s="169">
        <f>G167</f>
        <v>472</v>
      </c>
    </row>
    <row r="167" spans="1:7" ht="16.5" customHeight="1">
      <c r="A167" s="78" t="s">
        <v>481</v>
      </c>
      <c r="B167" s="161">
        <v>771</v>
      </c>
      <c r="C167" s="114" t="s">
        <v>413</v>
      </c>
      <c r="D167" s="113" t="s">
        <v>635</v>
      </c>
      <c r="E167" s="171"/>
      <c r="F167" s="180">
        <f>F168</f>
        <v>472</v>
      </c>
      <c r="G167" s="169">
        <f>G168</f>
        <v>472</v>
      </c>
    </row>
    <row r="168" spans="1:7" ht="27" customHeight="1">
      <c r="A168" s="80" t="s">
        <v>27</v>
      </c>
      <c r="B168" s="252">
        <v>771</v>
      </c>
      <c r="C168" s="120" t="s">
        <v>413</v>
      </c>
      <c r="D168" s="118" t="s">
        <v>635</v>
      </c>
      <c r="E168" s="173" t="s">
        <v>26</v>
      </c>
      <c r="F168" s="190">
        <v>472</v>
      </c>
      <c r="G168" s="174">
        <v>472</v>
      </c>
    </row>
    <row r="169" spans="1:7" s="77" customFormat="1" ht="67.5" customHeight="1">
      <c r="A169" s="153" t="s">
        <v>765</v>
      </c>
      <c r="B169" s="270">
        <v>775</v>
      </c>
      <c r="C169" s="271"/>
      <c r="D169" s="272"/>
      <c r="E169" s="271"/>
      <c r="F169" s="205">
        <f>F177+F225+F170+F246</f>
        <v>853217.8</v>
      </c>
      <c r="G169" s="273">
        <f>G177+G225+G170+G246</f>
        <v>869799.1000000001</v>
      </c>
    </row>
    <row r="170" spans="1:7" s="77" customFormat="1" ht="17.25" customHeight="1">
      <c r="A170" s="236" t="s">
        <v>234</v>
      </c>
      <c r="B170" s="266">
        <v>775</v>
      </c>
      <c r="C170" s="227" t="s">
        <v>180</v>
      </c>
      <c r="D170" s="122"/>
      <c r="E170" s="227"/>
      <c r="F170" s="265">
        <f>F171</f>
        <v>3886</v>
      </c>
      <c r="G170" s="274">
        <f>G171</f>
        <v>3934</v>
      </c>
    </row>
    <row r="171" spans="1:7" s="77" customFormat="1" ht="53.25" customHeight="1">
      <c r="A171" s="78" t="s">
        <v>408</v>
      </c>
      <c r="B171" s="225">
        <v>775</v>
      </c>
      <c r="C171" s="114" t="s">
        <v>235</v>
      </c>
      <c r="D171" s="113"/>
      <c r="E171" s="114"/>
      <c r="F171" s="115">
        <f>F173</f>
        <v>3886</v>
      </c>
      <c r="G171" s="125">
        <f>G173</f>
        <v>3934</v>
      </c>
    </row>
    <row r="172" spans="1:7" s="77" customFormat="1" ht="41.25" customHeight="1">
      <c r="A172" s="81" t="s">
        <v>584</v>
      </c>
      <c r="B172" s="225">
        <v>775</v>
      </c>
      <c r="C172" s="171" t="s">
        <v>235</v>
      </c>
      <c r="D172" s="166" t="s">
        <v>89</v>
      </c>
      <c r="E172" s="171"/>
      <c r="F172" s="115">
        <f>F173</f>
        <v>3886</v>
      </c>
      <c r="G172" s="125">
        <f>G173</f>
        <v>3934</v>
      </c>
    </row>
    <row r="173" spans="1:7" s="77" customFormat="1" ht="15.75" customHeight="1">
      <c r="A173" s="78" t="s">
        <v>236</v>
      </c>
      <c r="B173" s="225">
        <v>775</v>
      </c>
      <c r="C173" s="171" t="s">
        <v>235</v>
      </c>
      <c r="D173" s="166" t="s">
        <v>581</v>
      </c>
      <c r="E173" s="171"/>
      <c r="F173" s="115">
        <f>F174+F175+F176</f>
        <v>3886</v>
      </c>
      <c r="G173" s="125">
        <f>G174+G175+G176</f>
        <v>3934</v>
      </c>
    </row>
    <row r="174" spans="1:7" s="77" customFormat="1" ht="78" customHeight="1">
      <c r="A174" s="78" t="s">
        <v>24</v>
      </c>
      <c r="B174" s="225">
        <v>775</v>
      </c>
      <c r="C174" s="171" t="s">
        <v>235</v>
      </c>
      <c r="D174" s="166" t="s">
        <v>581</v>
      </c>
      <c r="E174" s="171" t="s">
        <v>25</v>
      </c>
      <c r="F174" s="115">
        <v>2760</v>
      </c>
      <c r="G174" s="125">
        <v>2760</v>
      </c>
    </row>
    <row r="175" spans="1:7" s="77" customFormat="1" ht="32.25" customHeight="1">
      <c r="A175" s="78" t="s">
        <v>27</v>
      </c>
      <c r="B175" s="225">
        <v>775</v>
      </c>
      <c r="C175" s="171" t="s">
        <v>235</v>
      </c>
      <c r="D175" s="166" t="s">
        <v>581</v>
      </c>
      <c r="E175" s="171" t="s">
        <v>26</v>
      </c>
      <c r="F175" s="115">
        <v>988</v>
      </c>
      <c r="G175" s="125">
        <v>1036</v>
      </c>
    </row>
    <row r="176" spans="1:7" s="77" customFormat="1" ht="17.25" customHeight="1">
      <c r="A176" s="78" t="s">
        <v>28</v>
      </c>
      <c r="B176" s="225">
        <v>775</v>
      </c>
      <c r="C176" s="171" t="s">
        <v>235</v>
      </c>
      <c r="D176" s="166" t="s">
        <v>581</v>
      </c>
      <c r="E176" s="171" t="s">
        <v>29</v>
      </c>
      <c r="F176" s="115">
        <v>138</v>
      </c>
      <c r="G176" s="125">
        <v>138</v>
      </c>
    </row>
    <row r="177" spans="1:7" s="96" customFormat="1" ht="12.75">
      <c r="A177" s="236" t="s">
        <v>516</v>
      </c>
      <c r="B177" s="225">
        <v>775</v>
      </c>
      <c r="C177" s="227" t="s">
        <v>181</v>
      </c>
      <c r="D177" s="122"/>
      <c r="E177" s="227"/>
      <c r="F177" s="265">
        <f>F178+F189+F202+F207+F216</f>
        <v>799387.1000000001</v>
      </c>
      <c r="G177" s="274">
        <f>G178+G189+G202+G207+G216</f>
        <v>815897.1000000001</v>
      </c>
    </row>
    <row r="178" spans="1:7" ht="12.75">
      <c r="A178" s="78" t="s">
        <v>186</v>
      </c>
      <c r="B178" s="225">
        <v>775</v>
      </c>
      <c r="C178" s="114" t="s">
        <v>182</v>
      </c>
      <c r="D178" s="113"/>
      <c r="E178" s="114"/>
      <c r="F178" s="115">
        <f>F179</f>
        <v>232382.90000000002</v>
      </c>
      <c r="G178" s="125">
        <f>G179</f>
        <v>238199.1</v>
      </c>
    </row>
    <row r="179" spans="1:7" ht="42.75" customHeight="1">
      <c r="A179" s="81" t="s">
        <v>584</v>
      </c>
      <c r="B179" s="225">
        <v>775</v>
      </c>
      <c r="C179" s="114" t="s">
        <v>182</v>
      </c>
      <c r="D179" s="113" t="s">
        <v>89</v>
      </c>
      <c r="E179" s="114"/>
      <c r="F179" s="115">
        <f>F180+F183+F185+F187</f>
        <v>232382.90000000002</v>
      </c>
      <c r="G179" s="115">
        <f>G180+G183+G185+G187</f>
        <v>238199.1</v>
      </c>
    </row>
    <row r="180" spans="1:7" ht="16.5" customHeight="1">
      <c r="A180" s="78" t="s">
        <v>195</v>
      </c>
      <c r="B180" s="225">
        <v>775</v>
      </c>
      <c r="C180" s="114" t="s">
        <v>182</v>
      </c>
      <c r="D180" s="113" t="s">
        <v>52</v>
      </c>
      <c r="E180" s="114"/>
      <c r="F180" s="115">
        <f>F181+F182</f>
        <v>113963</v>
      </c>
      <c r="G180" s="125">
        <f>G181+G182</f>
        <v>119377</v>
      </c>
    </row>
    <row r="181" spans="1:7" ht="25.5">
      <c r="A181" s="78" t="s">
        <v>71</v>
      </c>
      <c r="B181" s="225">
        <v>775</v>
      </c>
      <c r="C181" s="114" t="s">
        <v>182</v>
      </c>
      <c r="D181" s="113" t="s">
        <v>52</v>
      </c>
      <c r="E181" s="114" t="s">
        <v>70</v>
      </c>
      <c r="F181" s="115">
        <v>626</v>
      </c>
      <c r="G181" s="125">
        <v>628</v>
      </c>
    </row>
    <row r="182" spans="1:7" ht="38.25">
      <c r="A182" s="78" t="s">
        <v>48</v>
      </c>
      <c r="B182" s="225">
        <v>775</v>
      </c>
      <c r="C182" s="114" t="s">
        <v>182</v>
      </c>
      <c r="D182" s="113" t="s">
        <v>52</v>
      </c>
      <c r="E182" s="114" t="s">
        <v>49</v>
      </c>
      <c r="F182" s="115">
        <v>113337</v>
      </c>
      <c r="G182" s="125">
        <v>118749</v>
      </c>
    </row>
    <row r="183" spans="1:7" ht="66.75" customHeight="1">
      <c r="A183" s="78" t="s">
        <v>54</v>
      </c>
      <c r="B183" s="225">
        <v>775</v>
      </c>
      <c r="C183" s="114" t="s">
        <v>182</v>
      </c>
      <c r="D183" s="113" t="s">
        <v>53</v>
      </c>
      <c r="E183" s="114"/>
      <c r="F183" s="115">
        <f>F184</f>
        <v>4303.2</v>
      </c>
      <c r="G183" s="125">
        <f>G184</f>
        <v>4303.2</v>
      </c>
    </row>
    <row r="184" spans="1:7" ht="38.25">
      <c r="A184" s="78" t="s">
        <v>48</v>
      </c>
      <c r="B184" s="225">
        <v>775</v>
      </c>
      <c r="C184" s="114" t="s">
        <v>182</v>
      </c>
      <c r="D184" s="113" t="s">
        <v>53</v>
      </c>
      <c r="E184" s="114" t="s">
        <v>49</v>
      </c>
      <c r="F184" s="115">
        <v>4303.2</v>
      </c>
      <c r="G184" s="125">
        <v>4303.2</v>
      </c>
    </row>
    <row r="185" spans="1:7" ht="255">
      <c r="A185" s="78" t="s">
        <v>269</v>
      </c>
      <c r="B185" s="225">
        <v>775</v>
      </c>
      <c r="C185" s="114" t="s">
        <v>182</v>
      </c>
      <c r="D185" s="113" t="s">
        <v>268</v>
      </c>
      <c r="E185" s="114"/>
      <c r="F185" s="115">
        <f>F186</f>
        <v>112587.5</v>
      </c>
      <c r="G185" s="115">
        <f>G186</f>
        <v>112989.7</v>
      </c>
    </row>
    <row r="186" spans="1:7" ht="38.25">
      <c r="A186" s="78" t="s">
        <v>48</v>
      </c>
      <c r="B186" s="225">
        <v>775</v>
      </c>
      <c r="C186" s="114" t="s">
        <v>182</v>
      </c>
      <c r="D186" s="113" t="s">
        <v>268</v>
      </c>
      <c r="E186" s="114" t="s">
        <v>49</v>
      </c>
      <c r="F186" s="115">
        <v>112587.5</v>
      </c>
      <c r="G186" s="125">
        <v>112989.7</v>
      </c>
    </row>
    <row r="187" spans="1:7" ht="252.75" customHeight="1">
      <c r="A187" s="78" t="s">
        <v>270</v>
      </c>
      <c r="B187" s="225">
        <v>775</v>
      </c>
      <c r="C187" s="114" t="s">
        <v>182</v>
      </c>
      <c r="D187" s="113" t="s">
        <v>267</v>
      </c>
      <c r="E187" s="114"/>
      <c r="F187" s="115">
        <f>F188</f>
        <v>1529.2</v>
      </c>
      <c r="G187" s="115">
        <f>G188</f>
        <v>1529.2</v>
      </c>
    </row>
    <row r="188" spans="1:7" ht="38.25">
      <c r="A188" s="78" t="s">
        <v>48</v>
      </c>
      <c r="B188" s="225">
        <v>775</v>
      </c>
      <c r="C188" s="114" t="s">
        <v>182</v>
      </c>
      <c r="D188" s="113" t="s">
        <v>267</v>
      </c>
      <c r="E188" s="114" t="s">
        <v>49</v>
      </c>
      <c r="F188" s="115">
        <v>1529.2</v>
      </c>
      <c r="G188" s="125">
        <v>1529.2</v>
      </c>
    </row>
    <row r="189" spans="1:7" ht="12.75">
      <c r="A189" s="78" t="s">
        <v>187</v>
      </c>
      <c r="B189" s="225">
        <v>775</v>
      </c>
      <c r="C189" s="114" t="s">
        <v>243</v>
      </c>
      <c r="D189" s="113"/>
      <c r="E189" s="114"/>
      <c r="F189" s="115">
        <f>F190+F199</f>
        <v>520019.9</v>
      </c>
      <c r="G189" s="125">
        <f>G190+G199</f>
        <v>540294.7000000001</v>
      </c>
    </row>
    <row r="190" spans="1:7" ht="42" customHeight="1">
      <c r="A190" s="81" t="s">
        <v>584</v>
      </c>
      <c r="B190" s="225">
        <v>775</v>
      </c>
      <c r="C190" s="114" t="s">
        <v>243</v>
      </c>
      <c r="D190" s="113" t="s">
        <v>89</v>
      </c>
      <c r="E190" s="114"/>
      <c r="F190" s="115">
        <f>F191+F193+F195+F197</f>
        <v>519203.9</v>
      </c>
      <c r="G190" s="115">
        <f>G191+G193+G195+G197</f>
        <v>539478.7000000001</v>
      </c>
    </row>
    <row r="191" spans="1:7" ht="38.25">
      <c r="A191" s="78" t="s">
        <v>56</v>
      </c>
      <c r="B191" s="225">
        <v>775</v>
      </c>
      <c r="C191" s="114" t="s">
        <v>243</v>
      </c>
      <c r="D191" s="113" t="s">
        <v>55</v>
      </c>
      <c r="E191" s="114"/>
      <c r="F191" s="115">
        <f>F192</f>
        <v>154448</v>
      </c>
      <c r="G191" s="125">
        <f>G192</f>
        <v>159784</v>
      </c>
    </row>
    <row r="192" spans="1:7" ht="38.25">
      <c r="A192" s="78" t="s">
        <v>48</v>
      </c>
      <c r="B192" s="225">
        <v>775</v>
      </c>
      <c r="C192" s="114" t="s">
        <v>243</v>
      </c>
      <c r="D192" s="113" t="s">
        <v>55</v>
      </c>
      <c r="E192" s="114" t="s">
        <v>49</v>
      </c>
      <c r="F192" s="115">
        <v>154448</v>
      </c>
      <c r="G192" s="125">
        <v>159784</v>
      </c>
    </row>
    <row r="193" spans="1:7" ht="12.75">
      <c r="A193" s="78" t="s">
        <v>193</v>
      </c>
      <c r="B193" s="225">
        <v>775</v>
      </c>
      <c r="C193" s="114" t="s">
        <v>243</v>
      </c>
      <c r="D193" s="113" t="s">
        <v>57</v>
      </c>
      <c r="E193" s="114"/>
      <c r="F193" s="115">
        <f>F194</f>
        <v>39755</v>
      </c>
      <c r="G193" s="125">
        <f>G194</f>
        <v>41871</v>
      </c>
    </row>
    <row r="194" spans="1:7" ht="38.25">
      <c r="A194" s="78" t="s">
        <v>48</v>
      </c>
      <c r="B194" s="225">
        <v>775</v>
      </c>
      <c r="C194" s="114" t="s">
        <v>243</v>
      </c>
      <c r="D194" s="113" t="s">
        <v>57</v>
      </c>
      <c r="E194" s="114" t="s">
        <v>49</v>
      </c>
      <c r="F194" s="115">
        <v>39755</v>
      </c>
      <c r="G194" s="125">
        <v>41871</v>
      </c>
    </row>
    <row r="195" spans="1:7" ht="216.75">
      <c r="A195" s="78" t="s">
        <v>273</v>
      </c>
      <c r="B195" s="225">
        <v>775</v>
      </c>
      <c r="C195" s="114" t="s">
        <v>243</v>
      </c>
      <c r="D195" s="113" t="s">
        <v>271</v>
      </c>
      <c r="E195" s="114"/>
      <c r="F195" s="115">
        <f>F196</f>
        <v>319633.5</v>
      </c>
      <c r="G195" s="115">
        <f>G196</f>
        <v>332456.3</v>
      </c>
    </row>
    <row r="196" spans="1:7" ht="38.25">
      <c r="A196" s="78" t="s">
        <v>48</v>
      </c>
      <c r="B196" s="225">
        <v>775</v>
      </c>
      <c r="C196" s="114" t="s">
        <v>243</v>
      </c>
      <c r="D196" s="113" t="s">
        <v>271</v>
      </c>
      <c r="E196" s="114" t="s">
        <v>49</v>
      </c>
      <c r="F196" s="115">
        <v>319633.5</v>
      </c>
      <c r="G196" s="125">
        <v>332456.3</v>
      </c>
    </row>
    <row r="197" spans="1:7" ht="229.5">
      <c r="A197" s="78" t="s">
        <v>274</v>
      </c>
      <c r="B197" s="225">
        <v>775</v>
      </c>
      <c r="C197" s="114" t="s">
        <v>243</v>
      </c>
      <c r="D197" s="113" t="s">
        <v>272</v>
      </c>
      <c r="E197" s="114"/>
      <c r="F197" s="115">
        <f>F198</f>
        <v>5367.4</v>
      </c>
      <c r="G197" s="115">
        <f>G198</f>
        <v>5367.4</v>
      </c>
    </row>
    <row r="198" spans="1:7" ht="38.25">
      <c r="A198" s="78" t="s">
        <v>48</v>
      </c>
      <c r="B198" s="225">
        <v>775</v>
      </c>
      <c r="C198" s="114" t="s">
        <v>243</v>
      </c>
      <c r="D198" s="113" t="s">
        <v>272</v>
      </c>
      <c r="E198" s="114" t="s">
        <v>49</v>
      </c>
      <c r="F198" s="115">
        <v>5367.4</v>
      </c>
      <c r="G198" s="125">
        <v>5367.4</v>
      </c>
    </row>
    <row r="199" spans="1:7" ht="55.5" customHeight="1">
      <c r="A199" s="78" t="s">
        <v>589</v>
      </c>
      <c r="B199" s="225">
        <v>775</v>
      </c>
      <c r="C199" s="114" t="s">
        <v>243</v>
      </c>
      <c r="D199" s="113" t="s">
        <v>60</v>
      </c>
      <c r="E199" s="114"/>
      <c r="F199" s="115">
        <f>F200</f>
        <v>816</v>
      </c>
      <c r="G199" s="125">
        <f>G200</f>
        <v>816</v>
      </c>
    </row>
    <row r="200" spans="1:7" ht="78" customHeight="1">
      <c r="A200" s="78" t="s">
        <v>61</v>
      </c>
      <c r="B200" s="225">
        <v>775</v>
      </c>
      <c r="C200" s="114" t="s">
        <v>243</v>
      </c>
      <c r="D200" s="113" t="s">
        <v>95</v>
      </c>
      <c r="E200" s="114"/>
      <c r="F200" s="115">
        <v>816</v>
      </c>
      <c r="G200" s="125">
        <f>G201</f>
        <v>816</v>
      </c>
    </row>
    <row r="201" spans="1:7" ht="25.5">
      <c r="A201" s="78" t="s">
        <v>71</v>
      </c>
      <c r="B201" s="225">
        <v>775</v>
      </c>
      <c r="C201" s="114" t="s">
        <v>243</v>
      </c>
      <c r="D201" s="113" t="s">
        <v>95</v>
      </c>
      <c r="E201" s="114" t="s">
        <v>70</v>
      </c>
      <c r="F201" s="115">
        <v>816</v>
      </c>
      <c r="G201" s="125">
        <v>816</v>
      </c>
    </row>
    <row r="202" spans="1:7" s="241" customFormat="1" ht="25.5">
      <c r="A202" s="240" t="s">
        <v>146</v>
      </c>
      <c r="B202" s="279">
        <v>775</v>
      </c>
      <c r="C202" s="280" t="s">
        <v>183</v>
      </c>
      <c r="D202" s="281"/>
      <c r="E202" s="280"/>
      <c r="F202" s="282">
        <f>F204</f>
        <v>397</v>
      </c>
      <c r="G202" s="283">
        <f>G204</f>
        <v>400</v>
      </c>
    </row>
    <row r="203" spans="1:7" s="241" customFormat="1" ht="42" customHeight="1">
      <c r="A203" s="81" t="s">
        <v>584</v>
      </c>
      <c r="B203" s="279">
        <v>775</v>
      </c>
      <c r="C203" s="114" t="s">
        <v>183</v>
      </c>
      <c r="D203" s="281" t="s">
        <v>89</v>
      </c>
      <c r="E203" s="280"/>
      <c r="F203" s="282">
        <f>F204</f>
        <v>397</v>
      </c>
      <c r="G203" s="283">
        <f>G202</f>
        <v>400</v>
      </c>
    </row>
    <row r="204" spans="1:7" s="241" customFormat="1" ht="25.5">
      <c r="A204" s="78" t="s">
        <v>106</v>
      </c>
      <c r="B204" s="279">
        <v>775</v>
      </c>
      <c r="C204" s="114" t="s">
        <v>183</v>
      </c>
      <c r="D204" s="166" t="s">
        <v>46</v>
      </c>
      <c r="E204" s="114"/>
      <c r="F204" s="115">
        <f>F205+F206</f>
        <v>397</v>
      </c>
      <c r="G204" s="125">
        <f>G205+G206</f>
        <v>400</v>
      </c>
    </row>
    <row r="205" spans="1:7" s="241" customFormat="1" ht="76.5">
      <c r="A205" s="78" t="s">
        <v>24</v>
      </c>
      <c r="B205" s="279">
        <v>775</v>
      </c>
      <c r="C205" s="114" t="s">
        <v>183</v>
      </c>
      <c r="D205" s="166" t="s">
        <v>46</v>
      </c>
      <c r="E205" s="114" t="s">
        <v>25</v>
      </c>
      <c r="F205" s="115">
        <v>104</v>
      </c>
      <c r="G205" s="125">
        <v>104</v>
      </c>
    </row>
    <row r="206" spans="1:7" s="241" customFormat="1" ht="25.5">
      <c r="A206" s="78" t="s">
        <v>27</v>
      </c>
      <c r="B206" s="279">
        <v>775</v>
      </c>
      <c r="C206" s="114" t="s">
        <v>183</v>
      </c>
      <c r="D206" s="166" t="s">
        <v>46</v>
      </c>
      <c r="E206" s="114" t="s">
        <v>26</v>
      </c>
      <c r="F206" s="115">
        <v>293</v>
      </c>
      <c r="G206" s="125">
        <v>296</v>
      </c>
    </row>
    <row r="207" spans="1:7" ht="14.25" customHeight="1">
      <c r="A207" s="78" t="s">
        <v>255</v>
      </c>
      <c r="B207" s="225">
        <v>775</v>
      </c>
      <c r="C207" s="114" t="s">
        <v>244</v>
      </c>
      <c r="D207" s="113"/>
      <c r="E207" s="114"/>
      <c r="F207" s="115">
        <f>F208+F213</f>
        <v>19808.300000000003</v>
      </c>
      <c r="G207" s="115">
        <f>G208+G213</f>
        <v>19868.300000000003</v>
      </c>
    </row>
    <row r="208" spans="1:7" ht="42.75" customHeight="1">
      <c r="A208" s="81" t="s">
        <v>584</v>
      </c>
      <c r="B208" s="225">
        <v>775</v>
      </c>
      <c r="C208" s="114" t="s">
        <v>244</v>
      </c>
      <c r="D208" s="113" t="s">
        <v>89</v>
      </c>
      <c r="E208" s="114"/>
      <c r="F208" s="115">
        <f>F209+F211</f>
        <v>17174.9</v>
      </c>
      <c r="G208" s="115">
        <f>G209+G211</f>
        <v>17234.9</v>
      </c>
    </row>
    <row r="209" spans="1:7" ht="57" customHeight="1">
      <c r="A209" s="78" t="s">
        <v>334</v>
      </c>
      <c r="B209" s="225">
        <v>775</v>
      </c>
      <c r="C209" s="114" t="s">
        <v>244</v>
      </c>
      <c r="D209" s="113" t="s">
        <v>91</v>
      </c>
      <c r="E209" s="114"/>
      <c r="F209" s="115">
        <f>F210</f>
        <v>15854.9</v>
      </c>
      <c r="G209" s="125">
        <f>G210</f>
        <v>15854.9</v>
      </c>
    </row>
    <row r="210" spans="1:7" ht="30.75" customHeight="1">
      <c r="A210" s="78" t="s">
        <v>48</v>
      </c>
      <c r="B210" s="225">
        <v>775</v>
      </c>
      <c r="C210" s="114" t="s">
        <v>244</v>
      </c>
      <c r="D210" s="113" t="s">
        <v>91</v>
      </c>
      <c r="E210" s="114" t="s">
        <v>49</v>
      </c>
      <c r="F210" s="115">
        <v>15854.9</v>
      </c>
      <c r="G210" s="125">
        <v>15854.9</v>
      </c>
    </row>
    <row r="211" spans="1:7" ht="25.5">
      <c r="A211" s="78" t="s">
        <v>414</v>
      </c>
      <c r="B211" s="225">
        <v>775</v>
      </c>
      <c r="C211" s="114" t="s">
        <v>244</v>
      </c>
      <c r="D211" s="113" t="s">
        <v>90</v>
      </c>
      <c r="E211" s="114"/>
      <c r="F211" s="115">
        <f>F212</f>
        <v>1320</v>
      </c>
      <c r="G211" s="125">
        <f>G212</f>
        <v>1380</v>
      </c>
    </row>
    <row r="212" spans="1:7" ht="40.5" customHeight="1">
      <c r="A212" s="78" t="s">
        <v>48</v>
      </c>
      <c r="B212" s="225">
        <v>775</v>
      </c>
      <c r="C212" s="114" t="s">
        <v>244</v>
      </c>
      <c r="D212" s="113" t="s">
        <v>90</v>
      </c>
      <c r="E212" s="114" t="s">
        <v>49</v>
      </c>
      <c r="F212" s="115">
        <v>1320</v>
      </c>
      <c r="G212" s="125">
        <v>1380</v>
      </c>
    </row>
    <row r="213" spans="1:7" ht="54.75" customHeight="1">
      <c r="A213" s="78" t="s">
        <v>589</v>
      </c>
      <c r="B213" s="225">
        <v>775</v>
      </c>
      <c r="C213" s="114" t="s">
        <v>244</v>
      </c>
      <c r="D213" s="113" t="s">
        <v>60</v>
      </c>
      <c r="E213" s="114"/>
      <c r="F213" s="115">
        <f>F214</f>
        <v>2633.4</v>
      </c>
      <c r="G213" s="125">
        <f>G214</f>
        <v>2633.4</v>
      </c>
    </row>
    <row r="214" spans="1:7" ht="25.5">
      <c r="A214" s="78" t="s">
        <v>729</v>
      </c>
      <c r="B214" s="225">
        <v>775</v>
      </c>
      <c r="C214" s="114" t="s">
        <v>244</v>
      </c>
      <c r="D214" s="113" t="s">
        <v>40</v>
      </c>
      <c r="E214" s="114"/>
      <c r="F214" s="115">
        <f>F215</f>
        <v>2633.4</v>
      </c>
      <c r="G214" s="125">
        <f>G215</f>
        <v>2633.4</v>
      </c>
    </row>
    <row r="215" spans="1:7" ht="45" customHeight="1">
      <c r="A215" s="78" t="s">
        <v>48</v>
      </c>
      <c r="B215" s="225">
        <v>775</v>
      </c>
      <c r="C215" s="114" t="s">
        <v>244</v>
      </c>
      <c r="D215" s="113" t="s">
        <v>40</v>
      </c>
      <c r="E215" s="114" t="s">
        <v>49</v>
      </c>
      <c r="F215" s="115">
        <v>2633.4</v>
      </c>
      <c r="G215" s="125">
        <v>2633.4</v>
      </c>
    </row>
    <row r="216" spans="1:7" ht="18.75" customHeight="1">
      <c r="A216" s="78" t="s">
        <v>245</v>
      </c>
      <c r="B216" s="225">
        <v>775</v>
      </c>
      <c r="C216" s="114" t="s">
        <v>246</v>
      </c>
      <c r="D216" s="113"/>
      <c r="E216" s="114"/>
      <c r="F216" s="115">
        <f>F217</f>
        <v>26779</v>
      </c>
      <c r="G216" s="125">
        <f>G217</f>
        <v>17135</v>
      </c>
    </row>
    <row r="217" spans="1:7" ht="42" customHeight="1">
      <c r="A217" s="81" t="s">
        <v>584</v>
      </c>
      <c r="B217" s="225">
        <v>775</v>
      </c>
      <c r="C217" s="114" t="s">
        <v>246</v>
      </c>
      <c r="D217" s="113" t="s">
        <v>89</v>
      </c>
      <c r="E217" s="114"/>
      <c r="F217" s="115">
        <f>F218+F221</f>
        <v>26779</v>
      </c>
      <c r="G217" s="125">
        <f>G218+G221</f>
        <v>17135</v>
      </c>
    </row>
    <row r="218" spans="1:7" ht="13.5" customHeight="1">
      <c r="A218" s="78" t="s">
        <v>256</v>
      </c>
      <c r="B218" s="225">
        <v>775</v>
      </c>
      <c r="C218" s="114" t="s">
        <v>246</v>
      </c>
      <c r="D218" s="113" t="s">
        <v>88</v>
      </c>
      <c r="E218" s="114"/>
      <c r="F218" s="115">
        <f>F220+F219</f>
        <v>1565</v>
      </c>
      <c r="G218" s="125">
        <f>G220+G219</f>
        <v>1612</v>
      </c>
    </row>
    <row r="219" spans="1:7" ht="79.5" customHeight="1">
      <c r="A219" s="78" t="s">
        <v>24</v>
      </c>
      <c r="B219" s="225">
        <v>775</v>
      </c>
      <c r="C219" s="114" t="s">
        <v>246</v>
      </c>
      <c r="D219" s="113" t="s">
        <v>88</v>
      </c>
      <c r="E219" s="114" t="s">
        <v>25</v>
      </c>
      <c r="F219" s="115">
        <v>20</v>
      </c>
      <c r="G219" s="125">
        <v>22</v>
      </c>
    </row>
    <row r="220" spans="1:7" ht="27" customHeight="1">
      <c r="A220" s="78" t="s">
        <v>27</v>
      </c>
      <c r="B220" s="225">
        <v>775</v>
      </c>
      <c r="C220" s="114" t="s">
        <v>246</v>
      </c>
      <c r="D220" s="113" t="s">
        <v>88</v>
      </c>
      <c r="E220" s="114" t="s">
        <v>26</v>
      </c>
      <c r="F220" s="115">
        <v>1545</v>
      </c>
      <c r="G220" s="125">
        <v>1590</v>
      </c>
    </row>
    <row r="221" spans="1:7" ht="81" customHeight="1">
      <c r="A221" s="78" t="s">
        <v>412</v>
      </c>
      <c r="B221" s="225">
        <v>775</v>
      </c>
      <c r="C221" s="114" t="s">
        <v>246</v>
      </c>
      <c r="D221" s="113" t="s">
        <v>87</v>
      </c>
      <c r="E221" s="114"/>
      <c r="F221" s="115">
        <f>F222+F223+F224</f>
        <v>25214</v>
      </c>
      <c r="G221" s="125">
        <f>G222+G223+G224</f>
        <v>15523</v>
      </c>
    </row>
    <row r="222" spans="1:7" ht="76.5">
      <c r="A222" s="78" t="s">
        <v>24</v>
      </c>
      <c r="B222" s="225">
        <v>775</v>
      </c>
      <c r="C222" s="114" t="s">
        <v>246</v>
      </c>
      <c r="D222" s="113" t="s">
        <v>87</v>
      </c>
      <c r="E222" s="114" t="s">
        <v>25</v>
      </c>
      <c r="F222" s="115">
        <v>4423</v>
      </c>
      <c r="G222" s="125">
        <v>4758</v>
      </c>
    </row>
    <row r="223" spans="1:7" ht="30" customHeight="1">
      <c r="A223" s="78" t="s">
        <v>27</v>
      </c>
      <c r="B223" s="225">
        <v>775</v>
      </c>
      <c r="C223" s="114" t="s">
        <v>246</v>
      </c>
      <c r="D223" s="113" t="s">
        <v>87</v>
      </c>
      <c r="E223" s="114" t="s">
        <v>26</v>
      </c>
      <c r="F223" s="115">
        <v>86</v>
      </c>
      <c r="G223" s="125">
        <v>90</v>
      </c>
    </row>
    <row r="224" spans="1:7" ht="45" customHeight="1">
      <c r="A224" s="78" t="s">
        <v>48</v>
      </c>
      <c r="B224" s="225">
        <v>775</v>
      </c>
      <c r="C224" s="114" t="s">
        <v>246</v>
      </c>
      <c r="D224" s="113" t="s">
        <v>87</v>
      </c>
      <c r="E224" s="114" t="s">
        <v>49</v>
      </c>
      <c r="F224" s="115">
        <v>20705</v>
      </c>
      <c r="G224" s="125">
        <v>10675</v>
      </c>
    </row>
    <row r="225" spans="1:7" s="96" customFormat="1" ht="12.75">
      <c r="A225" s="236" t="s">
        <v>189</v>
      </c>
      <c r="B225" s="225">
        <v>775</v>
      </c>
      <c r="C225" s="227" t="s">
        <v>254</v>
      </c>
      <c r="D225" s="122"/>
      <c r="E225" s="284"/>
      <c r="F225" s="115">
        <f>F232+F226</f>
        <v>49694.7</v>
      </c>
      <c r="G225" s="125">
        <f>G232+G226</f>
        <v>49718</v>
      </c>
    </row>
    <row r="226" spans="1:7" s="96" customFormat="1" ht="42.75" customHeight="1">
      <c r="A226" s="78" t="s">
        <v>588</v>
      </c>
      <c r="B226" s="225">
        <v>775</v>
      </c>
      <c r="C226" s="114" t="s">
        <v>258</v>
      </c>
      <c r="D226" s="113" t="s">
        <v>77</v>
      </c>
      <c r="E226" s="114"/>
      <c r="F226" s="115">
        <f>F228+F230</f>
        <v>8757.2</v>
      </c>
      <c r="G226" s="125">
        <f>G228+G230</f>
        <v>8757.2</v>
      </c>
    </row>
    <row r="227" spans="1:7" s="96" customFormat="1" ht="28.5" customHeight="1">
      <c r="A227" s="81" t="s">
        <v>612</v>
      </c>
      <c r="B227" s="225">
        <v>775</v>
      </c>
      <c r="C227" s="114" t="s">
        <v>258</v>
      </c>
      <c r="D227" s="113" t="s">
        <v>613</v>
      </c>
      <c r="E227" s="114"/>
      <c r="F227" s="115">
        <f>F226</f>
        <v>8757.2</v>
      </c>
      <c r="G227" s="125">
        <f>G226</f>
        <v>8757.2</v>
      </c>
    </row>
    <row r="228" spans="1:7" s="96" customFormat="1" ht="81" customHeight="1">
      <c r="A228" s="78" t="s">
        <v>199</v>
      </c>
      <c r="B228" s="225">
        <v>775</v>
      </c>
      <c r="C228" s="114" t="s">
        <v>258</v>
      </c>
      <c r="D228" s="113" t="s">
        <v>614</v>
      </c>
      <c r="E228" s="114"/>
      <c r="F228" s="135">
        <f>F229</f>
        <v>1813.7</v>
      </c>
      <c r="G228" s="136">
        <f>G229</f>
        <v>1813.7</v>
      </c>
    </row>
    <row r="229" spans="1:7" s="96" customFormat="1" ht="41.25" customHeight="1">
      <c r="A229" s="78" t="s">
        <v>48</v>
      </c>
      <c r="B229" s="225">
        <v>775</v>
      </c>
      <c r="C229" s="114" t="s">
        <v>258</v>
      </c>
      <c r="D229" s="113" t="s">
        <v>614</v>
      </c>
      <c r="E229" s="114" t="s">
        <v>49</v>
      </c>
      <c r="F229" s="115">
        <v>1813.7</v>
      </c>
      <c r="G229" s="125">
        <v>1813.7</v>
      </c>
    </row>
    <row r="230" spans="1:7" s="96" customFormat="1" ht="40.5" customHeight="1">
      <c r="A230" s="78" t="s">
        <v>432</v>
      </c>
      <c r="B230" s="225">
        <v>775</v>
      </c>
      <c r="C230" s="114" t="s">
        <v>258</v>
      </c>
      <c r="D230" s="113" t="s">
        <v>615</v>
      </c>
      <c r="E230" s="114"/>
      <c r="F230" s="115">
        <f>F231</f>
        <v>6943.5</v>
      </c>
      <c r="G230" s="125">
        <f>G231</f>
        <v>6943.5</v>
      </c>
    </row>
    <row r="231" spans="1:7" s="96" customFormat="1" ht="41.25" customHeight="1">
      <c r="A231" s="78" t="s">
        <v>48</v>
      </c>
      <c r="B231" s="225">
        <v>775</v>
      </c>
      <c r="C231" s="114" t="s">
        <v>258</v>
      </c>
      <c r="D231" s="113" t="s">
        <v>615</v>
      </c>
      <c r="E231" s="114" t="s">
        <v>49</v>
      </c>
      <c r="F231" s="115">
        <v>6943.5</v>
      </c>
      <c r="G231" s="125">
        <v>6943.5</v>
      </c>
    </row>
    <row r="232" spans="1:7" ht="12.75">
      <c r="A232" s="78" t="s">
        <v>411</v>
      </c>
      <c r="B232" s="225">
        <v>775</v>
      </c>
      <c r="C232" s="114" t="s">
        <v>259</v>
      </c>
      <c r="D232" s="113"/>
      <c r="E232" s="285"/>
      <c r="F232" s="115">
        <f>F237+F233</f>
        <v>40937.5</v>
      </c>
      <c r="G232" s="125">
        <f>G237+G233</f>
        <v>40960.8</v>
      </c>
    </row>
    <row r="233" spans="1:7" s="96" customFormat="1" ht="53.25" customHeight="1">
      <c r="A233" s="78" t="s">
        <v>78</v>
      </c>
      <c r="B233" s="225">
        <v>775</v>
      </c>
      <c r="C233" s="114" t="s">
        <v>259</v>
      </c>
      <c r="D233" s="113" t="s">
        <v>77</v>
      </c>
      <c r="E233" s="114"/>
      <c r="F233" s="115">
        <f>F235</f>
        <v>11009.5</v>
      </c>
      <c r="G233" s="125">
        <f>G235</f>
        <v>11009.5</v>
      </c>
    </row>
    <row r="234" spans="1:7" s="96" customFormat="1" ht="25.5" customHeight="1">
      <c r="A234" s="81" t="s">
        <v>612</v>
      </c>
      <c r="B234" s="225">
        <v>775</v>
      </c>
      <c r="C234" s="114" t="s">
        <v>259</v>
      </c>
      <c r="D234" s="113" t="s">
        <v>613</v>
      </c>
      <c r="E234" s="114"/>
      <c r="F234" s="115">
        <f>F233</f>
        <v>11009.5</v>
      </c>
      <c r="G234" s="125">
        <f>G233</f>
        <v>11009.5</v>
      </c>
    </row>
    <row r="235" spans="1:7" ht="63.75">
      <c r="A235" s="78" t="s">
        <v>76</v>
      </c>
      <c r="B235" s="225">
        <v>775</v>
      </c>
      <c r="C235" s="114" t="s">
        <v>259</v>
      </c>
      <c r="D235" s="113" t="s">
        <v>616</v>
      </c>
      <c r="E235" s="285"/>
      <c r="F235" s="115">
        <f>F236</f>
        <v>11009.5</v>
      </c>
      <c r="G235" s="125">
        <f>G236</f>
        <v>11009.5</v>
      </c>
    </row>
    <row r="236" spans="1:7" ht="42.75" customHeight="1">
      <c r="A236" s="78" t="s">
        <v>48</v>
      </c>
      <c r="B236" s="225">
        <v>775</v>
      </c>
      <c r="C236" s="114" t="s">
        <v>259</v>
      </c>
      <c r="D236" s="113" t="s">
        <v>616</v>
      </c>
      <c r="E236" s="114" t="s">
        <v>49</v>
      </c>
      <c r="F236" s="115">
        <v>11009.5</v>
      </c>
      <c r="G236" s="125">
        <v>11009.5</v>
      </c>
    </row>
    <row r="237" spans="1:7" ht="55.5" customHeight="1">
      <c r="A237" s="78" t="s">
        <v>589</v>
      </c>
      <c r="B237" s="225">
        <v>775</v>
      </c>
      <c r="C237" s="114" t="s">
        <v>259</v>
      </c>
      <c r="D237" s="113" t="s">
        <v>60</v>
      </c>
      <c r="E237" s="114"/>
      <c r="F237" s="115">
        <f>F238+F240+F242+F244</f>
        <v>29928</v>
      </c>
      <c r="G237" s="125">
        <f>G238+G240+G242+G244</f>
        <v>29951.3</v>
      </c>
    </row>
    <row r="238" spans="1:7" ht="52.5" customHeight="1">
      <c r="A238" s="78" t="s">
        <v>80</v>
      </c>
      <c r="B238" s="225">
        <v>775</v>
      </c>
      <c r="C238" s="114" t="s">
        <v>259</v>
      </c>
      <c r="D238" s="113" t="s">
        <v>79</v>
      </c>
      <c r="E238" s="114"/>
      <c r="F238" s="115">
        <f>F239</f>
        <v>480.2</v>
      </c>
      <c r="G238" s="125">
        <f>G239</f>
        <v>503.5</v>
      </c>
    </row>
    <row r="239" spans="1:7" ht="33" customHeight="1">
      <c r="A239" s="78" t="s">
        <v>71</v>
      </c>
      <c r="B239" s="225">
        <v>775</v>
      </c>
      <c r="C239" s="114" t="s">
        <v>259</v>
      </c>
      <c r="D239" s="113" t="s">
        <v>79</v>
      </c>
      <c r="E239" s="114" t="s">
        <v>70</v>
      </c>
      <c r="F239" s="115">
        <v>480.2</v>
      </c>
      <c r="G239" s="125">
        <v>503.5</v>
      </c>
    </row>
    <row r="240" spans="1:7" ht="14.25" customHeight="1">
      <c r="A240" s="78" t="s">
        <v>315</v>
      </c>
      <c r="B240" s="225">
        <v>775</v>
      </c>
      <c r="C240" s="114" t="s">
        <v>259</v>
      </c>
      <c r="D240" s="113" t="s">
        <v>74</v>
      </c>
      <c r="E240" s="285"/>
      <c r="F240" s="115">
        <f>F241</f>
        <v>5940</v>
      </c>
      <c r="G240" s="125">
        <f>G241</f>
        <v>5940</v>
      </c>
    </row>
    <row r="241" spans="1:7" ht="31.5" customHeight="1">
      <c r="A241" s="78" t="s">
        <v>71</v>
      </c>
      <c r="B241" s="225">
        <v>775</v>
      </c>
      <c r="C241" s="114" t="s">
        <v>259</v>
      </c>
      <c r="D241" s="113" t="s">
        <v>74</v>
      </c>
      <c r="E241" s="114" t="s">
        <v>70</v>
      </c>
      <c r="F241" s="115">
        <v>5940</v>
      </c>
      <c r="G241" s="125">
        <v>5940</v>
      </c>
    </row>
    <row r="242" spans="1:7" ht="29.25" customHeight="1">
      <c r="A242" s="78" t="s">
        <v>316</v>
      </c>
      <c r="B242" s="225">
        <v>775</v>
      </c>
      <c r="C242" s="114" t="s">
        <v>259</v>
      </c>
      <c r="D242" s="113" t="s">
        <v>73</v>
      </c>
      <c r="E242" s="114"/>
      <c r="F242" s="115">
        <f>F243</f>
        <v>10051</v>
      </c>
      <c r="G242" s="125">
        <f>G243</f>
        <v>10051</v>
      </c>
    </row>
    <row r="243" spans="1:7" ht="29.25" customHeight="1">
      <c r="A243" s="78" t="s">
        <v>71</v>
      </c>
      <c r="B243" s="225">
        <v>775</v>
      </c>
      <c r="C243" s="114" t="s">
        <v>259</v>
      </c>
      <c r="D243" s="113" t="s">
        <v>73</v>
      </c>
      <c r="E243" s="114" t="s">
        <v>70</v>
      </c>
      <c r="F243" s="115">
        <v>10051</v>
      </c>
      <c r="G243" s="125">
        <v>10051</v>
      </c>
    </row>
    <row r="244" spans="1:7" ht="12.75">
      <c r="A244" s="78" t="s">
        <v>317</v>
      </c>
      <c r="B244" s="225">
        <v>775</v>
      </c>
      <c r="C244" s="114" t="s">
        <v>259</v>
      </c>
      <c r="D244" s="113" t="s">
        <v>72</v>
      </c>
      <c r="E244" s="114"/>
      <c r="F244" s="115">
        <f>F245</f>
        <v>13456.8</v>
      </c>
      <c r="G244" s="125">
        <f>G245</f>
        <v>13456.8</v>
      </c>
    </row>
    <row r="245" spans="1:7" ht="30" customHeight="1">
      <c r="A245" s="78" t="s">
        <v>71</v>
      </c>
      <c r="B245" s="225">
        <v>775</v>
      </c>
      <c r="C245" s="114" t="s">
        <v>259</v>
      </c>
      <c r="D245" s="113" t="s">
        <v>72</v>
      </c>
      <c r="E245" s="114" t="s">
        <v>70</v>
      </c>
      <c r="F245" s="115">
        <v>13456.8</v>
      </c>
      <c r="G245" s="125">
        <v>13456.8</v>
      </c>
    </row>
    <row r="246" spans="1:7" s="238" customFormat="1" ht="18" customHeight="1">
      <c r="A246" s="237" t="s">
        <v>503</v>
      </c>
      <c r="B246" s="266">
        <v>775</v>
      </c>
      <c r="C246" s="267" t="s">
        <v>260</v>
      </c>
      <c r="D246" s="268"/>
      <c r="E246" s="267"/>
      <c r="F246" s="269">
        <f aca="true" t="shared" si="9" ref="F246:G248">F247</f>
        <v>250</v>
      </c>
      <c r="G246" s="277">
        <f t="shared" si="9"/>
        <v>250</v>
      </c>
    </row>
    <row r="247" spans="1:7" s="96" customFormat="1" ht="12.75">
      <c r="A247" s="78" t="s">
        <v>147</v>
      </c>
      <c r="B247" s="225">
        <v>775</v>
      </c>
      <c r="C247" s="114" t="s">
        <v>504</v>
      </c>
      <c r="D247" s="122"/>
      <c r="E247" s="227"/>
      <c r="F247" s="115">
        <f t="shared" si="9"/>
        <v>250</v>
      </c>
      <c r="G247" s="125">
        <f t="shared" si="9"/>
        <v>250</v>
      </c>
    </row>
    <row r="248" spans="1:7" s="96" customFormat="1" ht="51">
      <c r="A248" s="78" t="s">
        <v>593</v>
      </c>
      <c r="B248" s="225">
        <v>775</v>
      </c>
      <c r="C248" s="114" t="s">
        <v>504</v>
      </c>
      <c r="D248" s="113" t="s">
        <v>67</v>
      </c>
      <c r="E248" s="114"/>
      <c r="F248" s="115">
        <f t="shared" si="9"/>
        <v>250</v>
      </c>
      <c r="G248" s="125">
        <f t="shared" si="9"/>
        <v>250</v>
      </c>
    </row>
    <row r="249" spans="1:7" s="96" customFormat="1" ht="25.5">
      <c r="A249" s="78" t="s">
        <v>200</v>
      </c>
      <c r="B249" s="225">
        <v>775</v>
      </c>
      <c r="C249" s="114" t="s">
        <v>504</v>
      </c>
      <c r="D249" s="113" t="s">
        <v>69</v>
      </c>
      <c r="E249" s="114"/>
      <c r="F249" s="115">
        <f>F250+F251</f>
        <v>250</v>
      </c>
      <c r="G249" s="125">
        <f>G250+G251</f>
        <v>250</v>
      </c>
    </row>
    <row r="250" spans="1:7" s="96" customFormat="1" ht="86.25" customHeight="1">
      <c r="A250" s="78" t="s">
        <v>24</v>
      </c>
      <c r="B250" s="225">
        <v>775</v>
      </c>
      <c r="C250" s="114" t="s">
        <v>504</v>
      </c>
      <c r="D250" s="113" t="s">
        <v>69</v>
      </c>
      <c r="E250" s="114" t="s">
        <v>25</v>
      </c>
      <c r="F250" s="115">
        <v>3</v>
      </c>
      <c r="G250" s="125">
        <v>3</v>
      </c>
    </row>
    <row r="251" spans="1:7" ht="36" customHeight="1">
      <c r="A251" s="80" t="s">
        <v>27</v>
      </c>
      <c r="B251" s="131">
        <v>775</v>
      </c>
      <c r="C251" s="120" t="s">
        <v>504</v>
      </c>
      <c r="D251" s="118" t="s">
        <v>69</v>
      </c>
      <c r="E251" s="114" t="s">
        <v>26</v>
      </c>
      <c r="F251" s="133">
        <v>247</v>
      </c>
      <c r="G251" s="286">
        <v>247</v>
      </c>
    </row>
    <row r="252" spans="1:7" s="77" customFormat="1" ht="63" customHeight="1">
      <c r="A252" s="153" t="s">
        <v>764</v>
      </c>
      <c r="B252" s="270">
        <v>782</v>
      </c>
      <c r="C252" s="203"/>
      <c r="D252" s="272"/>
      <c r="E252" s="271"/>
      <c r="F252" s="205">
        <f>F253+F260</f>
        <v>8729.5</v>
      </c>
      <c r="G252" s="273">
        <f>G253+G260</f>
        <v>8185</v>
      </c>
    </row>
    <row r="253" spans="1:7" ht="21.75" customHeight="1">
      <c r="A253" s="236" t="s">
        <v>234</v>
      </c>
      <c r="B253" s="266">
        <v>782</v>
      </c>
      <c r="C253" s="227" t="s">
        <v>180</v>
      </c>
      <c r="D253" s="122"/>
      <c r="E253" s="227"/>
      <c r="F253" s="265">
        <f>F254</f>
        <v>7418</v>
      </c>
      <c r="G253" s="274">
        <f>G254</f>
        <v>7438</v>
      </c>
    </row>
    <row r="254" spans="1:7" ht="59.25" customHeight="1">
      <c r="A254" s="78" t="s">
        <v>408</v>
      </c>
      <c r="B254" s="225">
        <v>782</v>
      </c>
      <c r="C254" s="114" t="s">
        <v>235</v>
      </c>
      <c r="D254" s="113"/>
      <c r="E254" s="114"/>
      <c r="F254" s="115">
        <f>F256</f>
        <v>7418</v>
      </c>
      <c r="G254" s="125">
        <f>G256</f>
        <v>7438</v>
      </c>
    </row>
    <row r="255" spans="1:7" ht="69.75" customHeight="1">
      <c r="A255" s="81" t="s">
        <v>591</v>
      </c>
      <c r="B255" s="161">
        <v>782</v>
      </c>
      <c r="C255" s="171" t="s">
        <v>235</v>
      </c>
      <c r="D255" s="166" t="s">
        <v>103</v>
      </c>
      <c r="E255" s="171"/>
      <c r="F255" s="115">
        <f>F256</f>
        <v>7418</v>
      </c>
      <c r="G255" s="125">
        <f>G256</f>
        <v>7438</v>
      </c>
    </row>
    <row r="256" spans="1:7" ht="16.5" customHeight="1">
      <c r="A256" s="78" t="s">
        <v>236</v>
      </c>
      <c r="B256" s="161">
        <v>782</v>
      </c>
      <c r="C256" s="171" t="s">
        <v>235</v>
      </c>
      <c r="D256" s="166" t="s">
        <v>582</v>
      </c>
      <c r="E256" s="171"/>
      <c r="F256" s="115">
        <f>F257+F258+F259</f>
        <v>7418</v>
      </c>
      <c r="G256" s="125">
        <f>G257+G258+G259</f>
        <v>7438</v>
      </c>
    </row>
    <row r="257" spans="1:7" ht="81" customHeight="1">
      <c r="A257" s="78" t="s">
        <v>24</v>
      </c>
      <c r="B257" s="161">
        <v>782</v>
      </c>
      <c r="C257" s="171" t="s">
        <v>235</v>
      </c>
      <c r="D257" s="166" t="s">
        <v>582</v>
      </c>
      <c r="E257" s="171" t="s">
        <v>25</v>
      </c>
      <c r="F257" s="115">
        <v>5419</v>
      </c>
      <c r="G257" s="125">
        <v>5419</v>
      </c>
    </row>
    <row r="258" spans="1:7" ht="30.75" customHeight="1">
      <c r="A258" s="78" t="s">
        <v>27</v>
      </c>
      <c r="B258" s="161">
        <v>782</v>
      </c>
      <c r="C258" s="171" t="s">
        <v>235</v>
      </c>
      <c r="D258" s="166" t="s">
        <v>582</v>
      </c>
      <c r="E258" s="171" t="s">
        <v>26</v>
      </c>
      <c r="F258" s="115">
        <v>1910</v>
      </c>
      <c r="G258" s="125">
        <v>1930</v>
      </c>
    </row>
    <row r="259" spans="1:7" ht="17.25" customHeight="1">
      <c r="A259" s="78" t="s">
        <v>28</v>
      </c>
      <c r="B259" s="161">
        <v>782</v>
      </c>
      <c r="C259" s="171" t="s">
        <v>235</v>
      </c>
      <c r="D259" s="166" t="s">
        <v>582</v>
      </c>
      <c r="E259" s="171" t="s">
        <v>29</v>
      </c>
      <c r="F259" s="115">
        <v>89</v>
      </c>
      <c r="G259" s="125">
        <v>89</v>
      </c>
    </row>
    <row r="260" spans="1:7" s="238" customFormat="1" ht="21.75" customHeight="1">
      <c r="A260" s="237" t="s">
        <v>239</v>
      </c>
      <c r="B260" s="266">
        <v>782</v>
      </c>
      <c r="C260" s="267" t="s">
        <v>240</v>
      </c>
      <c r="D260" s="268"/>
      <c r="E260" s="267"/>
      <c r="F260" s="269">
        <f>F261</f>
        <v>1311.5</v>
      </c>
      <c r="G260" s="277">
        <f>G261</f>
        <v>747</v>
      </c>
    </row>
    <row r="261" spans="1:7" ht="22.5" customHeight="1">
      <c r="A261" s="81" t="s">
        <v>465</v>
      </c>
      <c r="B261" s="225">
        <v>782</v>
      </c>
      <c r="C261" s="126" t="s">
        <v>464</v>
      </c>
      <c r="D261" s="113"/>
      <c r="E261" s="114"/>
      <c r="F261" s="115">
        <f>F262</f>
        <v>1311.5</v>
      </c>
      <c r="G261" s="136">
        <f>G262</f>
        <v>747</v>
      </c>
    </row>
    <row r="262" spans="1:7" ht="71.25" customHeight="1">
      <c r="A262" s="81" t="s">
        <v>591</v>
      </c>
      <c r="B262" s="225">
        <v>782</v>
      </c>
      <c r="C262" s="126" t="s">
        <v>464</v>
      </c>
      <c r="D262" s="121" t="s">
        <v>103</v>
      </c>
      <c r="E262" s="126"/>
      <c r="F262" s="115">
        <f>F263+F265</f>
        <v>1311.5</v>
      </c>
      <c r="G262" s="125">
        <f>G263+G265</f>
        <v>747</v>
      </c>
    </row>
    <row r="263" spans="1:12" ht="55.5" customHeight="1">
      <c r="A263" s="78" t="s">
        <v>102</v>
      </c>
      <c r="B263" s="225">
        <v>782</v>
      </c>
      <c r="C263" s="114" t="s">
        <v>464</v>
      </c>
      <c r="D263" s="113" t="s">
        <v>101</v>
      </c>
      <c r="E263" s="114"/>
      <c r="F263" s="115">
        <f>F264</f>
        <v>711.5</v>
      </c>
      <c r="G263" s="125">
        <f>G264</f>
        <v>747</v>
      </c>
      <c r="L263" s="82"/>
    </row>
    <row r="264" spans="1:7" ht="29.25" customHeight="1">
      <c r="A264" s="78" t="s">
        <v>27</v>
      </c>
      <c r="B264" s="225">
        <v>782</v>
      </c>
      <c r="C264" s="114" t="s">
        <v>464</v>
      </c>
      <c r="D264" s="113" t="s">
        <v>101</v>
      </c>
      <c r="E264" s="114" t="s">
        <v>26</v>
      </c>
      <c r="F264" s="115">
        <v>711.5</v>
      </c>
      <c r="G264" s="125">
        <v>747</v>
      </c>
    </row>
    <row r="265" spans="1:7" ht="31.5" customHeight="1">
      <c r="A265" s="81" t="s">
        <v>466</v>
      </c>
      <c r="B265" s="225">
        <v>782</v>
      </c>
      <c r="C265" s="126" t="s">
        <v>464</v>
      </c>
      <c r="D265" s="121" t="s">
        <v>636</v>
      </c>
      <c r="E265" s="126"/>
      <c r="F265" s="115">
        <f>F266</f>
        <v>600</v>
      </c>
      <c r="G265" s="125">
        <f>G266</f>
        <v>0</v>
      </c>
    </row>
    <row r="266" spans="1:7" ht="30.75" customHeight="1">
      <c r="A266" s="78" t="s">
        <v>27</v>
      </c>
      <c r="B266" s="225">
        <v>782</v>
      </c>
      <c r="C266" s="126" t="s">
        <v>464</v>
      </c>
      <c r="D266" s="121" t="s">
        <v>636</v>
      </c>
      <c r="E266" s="126" t="s">
        <v>26</v>
      </c>
      <c r="F266" s="133">
        <v>600</v>
      </c>
      <c r="G266" s="125">
        <v>0</v>
      </c>
    </row>
    <row r="267" spans="1:7" ht="51">
      <c r="A267" s="153" t="s">
        <v>501</v>
      </c>
      <c r="B267" s="270">
        <v>792</v>
      </c>
      <c r="C267" s="203"/>
      <c r="D267" s="272"/>
      <c r="E267" s="271"/>
      <c r="F267" s="205">
        <f>F268+F280+F275</f>
        <v>71502</v>
      </c>
      <c r="G267" s="273">
        <f>G268+G280+G275</f>
        <v>88515</v>
      </c>
    </row>
    <row r="268" spans="1:7" ht="12.75">
      <c r="A268" s="236" t="s">
        <v>234</v>
      </c>
      <c r="B268" s="266">
        <v>792</v>
      </c>
      <c r="C268" s="227" t="s">
        <v>180</v>
      </c>
      <c r="D268" s="122"/>
      <c r="E268" s="227"/>
      <c r="F268" s="265">
        <f>F269</f>
        <v>9952</v>
      </c>
      <c r="G268" s="274">
        <f>G269</f>
        <v>9952</v>
      </c>
    </row>
    <row r="269" spans="1:7" ht="51">
      <c r="A269" s="78" t="s">
        <v>408</v>
      </c>
      <c r="B269" s="225">
        <v>792</v>
      </c>
      <c r="C269" s="114" t="s">
        <v>235</v>
      </c>
      <c r="D269" s="113"/>
      <c r="E269" s="114"/>
      <c r="F269" s="115">
        <f>F271</f>
        <v>9952</v>
      </c>
      <c r="G269" s="125">
        <f>G271</f>
        <v>9952</v>
      </c>
    </row>
    <row r="270" spans="1:7" ht="54.75" customHeight="1">
      <c r="A270" s="78" t="s">
        <v>585</v>
      </c>
      <c r="B270" s="225">
        <v>792</v>
      </c>
      <c r="C270" s="114" t="s">
        <v>235</v>
      </c>
      <c r="D270" s="113" t="s">
        <v>58</v>
      </c>
      <c r="E270" s="114"/>
      <c r="F270" s="115">
        <f>F271</f>
        <v>9952</v>
      </c>
      <c r="G270" s="125">
        <f>G271</f>
        <v>9952</v>
      </c>
    </row>
    <row r="271" spans="1:7" ht="12.75">
      <c r="A271" s="78" t="s">
        <v>236</v>
      </c>
      <c r="B271" s="225">
        <v>792</v>
      </c>
      <c r="C271" s="114" t="s">
        <v>235</v>
      </c>
      <c r="D271" s="113" t="s">
        <v>30</v>
      </c>
      <c r="E271" s="114"/>
      <c r="F271" s="115">
        <f>F272+F273+F274</f>
        <v>9952</v>
      </c>
      <c r="G271" s="125">
        <f>G272+G273+G274</f>
        <v>9952</v>
      </c>
    </row>
    <row r="272" spans="1:7" ht="76.5">
      <c r="A272" s="78" t="s">
        <v>24</v>
      </c>
      <c r="B272" s="225">
        <v>792</v>
      </c>
      <c r="C272" s="114" t="s">
        <v>235</v>
      </c>
      <c r="D272" s="113" t="s">
        <v>30</v>
      </c>
      <c r="E272" s="114" t="s">
        <v>25</v>
      </c>
      <c r="F272" s="115">
        <v>8724</v>
      </c>
      <c r="G272" s="125">
        <v>8724</v>
      </c>
    </row>
    <row r="273" spans="1:7" ht="25.5">
      <c r="A273" s="78" t="s">
        <v>27</v>
      </c>
      <c r="B273" s="225">
        <v>792</v>
      </c>
      <c r="C273" s="114" t="s">
        <v>235</v>
      </c>
      <c r="D273" s="113" t="s">
        <v>30</v>
      </c>
      <c r="E273" s="114" t="s">
        <v>26</v>
      </c>
      <c r="F273" s="115">
        <v>1208</v>
      </c>
      <c r="G273" s="125">
        <v>1208</v>
      </c>
    </row>
    <row r="274" spans="1:7" ht="12.75">
      <c r="A274" s="78" t="s">
        <v>28</v>
      </c>
      <c r="B274" s="225">
        <v>792</v>
      </c>
      <c r="C274" s="114" t="s">
        <v>235</v>
      </c>
      <c r="D274" s="113" t="s">
        <v>30</v>
      </c>
      <c r="E274" s="114" t="s">
        <v>29</v>
      </c>
      <c r="F274" s="115">
        <v>20</v>
      </c>
      <c r="G274" s="125">
        <v>20</v>
      </c>
    </row>
    <row r="275" spans="1:7" s="238" customFormat="1" ht="53.25" customHeight="1">
      <c r="A275" s="237" t="s">
        <v>201</v>
      </c>
      <c r="B275" s="266">
        <v>792</v>
      </c>
      <c r="C275" s="267" t="s">
        <v>510</v>
      </c>
      <c r="D275" s="268"/>
      <c r="E275" s="267"/>
      <c r="F275" s="269">
        <f>F276</f>
        <v>47687</v>
      </c>
      <c r="G275" s="277">
        <f>G276</f>
        <v>49748</v>
      </c>
    </row>
    <row r="276" spans="1:7" ht="54.75" customHeight="1">
      <c r="A276" s="78" t="s">
        <v>430</v>
      </c>
      <c r="B276" s="129">
        <v>792</v>
      </c>
      <c r="C276" s="114" t="s">
        <v>524</v>
      </c>
      <c r="D276" s="113"/>
      <c r="E276" s="114"/>
      <c r="F276" s="115">
        <f>F278</f>
        <v>47687</v>
      </c>
      <c r="G276" s="125">
        <f>G278</f>
        <v>49748</v>
      </c>
    </row>
    <row r="277" spans="1:7" ht="55.5" customHeight="1">
      <c r="A277" s="78" t="s">
        <v>585</v>
      </c>
      <c r="B277" s="129">
        <v>792</v>
      </c>
      <c r="C277" s="114" t="s">
        <v>524</v>
      </c>
      <c r="D277" s="113" t="s">
        <v>58</v>
      </c>
      <c r="E277" s="114"/>
      <c r="F277" s="115">
        <f>F278</f>
        <v>47687</v>
      </c>
      <c r="G277" s="125">
        <f>G278</f>
        <v>49748</v>
      </c>
    </row>
    <row r="278" spans="1:7" ht="15" customHeight="1">
      <c r="A278" s="78" t="s">
        <v>64</v>
      </c>
      <c r="B278" s="129">
        <v>792</v>
      </c>
      <c r="C278" s="114" t="s">
        <v>524</v>
      </c>
      <c r="D278" s="113" t="s">
        <v>63</v>
      </c>
      <c r="E278" s="114"/>
      <c r="F278" s="135">
        <f>F279</f>
        <v>47687</v>
      </c>
      <c r="G278" s="136">
        <f>G279</f>
        <v>49748</v>
      </c>
    </row>
    <row r="279" spans="1:7" ht="18" customHeight="1">
      <c r="A279" s="78" t="s">
        <v>754</v>
      </c>
      <c r="B279" s="129">
        <v>792</v>
      </c>
      <c r="C279" s="114" t="s">
        <v>524</v>
      </c>
      <c r="D279" s="113" t="s">
        <v>63</v>
      </c>
      <c r="E279" s="114" t="s">
        <v>66</v>
      </c>
      <c r="F279" s="115">
        <v>47687</v>
      </c>
      <c r="G279" s="125">
        <v>49748</v>
      </c>
    </row>
    <row r="280" spans="1:7" s="239" customFormat="1" ht="18.75" customHeight="1">
      <c r="A280" s="242" t="s">
        <v>402</v>
      </c>
      <c r="B280" s="287">
        <v>792</v>
      </c>
      <c r="C280" s="312" t="s">
        <v>206</v>
      </c>
      <c r="D280" s="313" t="s">
        <v>107</v>
      </c>
      <c r="E280" s="312" t="s">
        <v>207</v>
      </c>
      <c r="F280" s="314">
        <v>13863</v>
      </c>
      <c r="G280" s="315">
        <v>28815</v>
      </c>
    </row>
    <row r="281" spans="1:8" ht="12.75">
      <c r="A281" s="243" t="s">
        <v>191</v>
      </c>
      <c r="B281" s="288"/>
      <c r="C281" s="289"/>
      <c r="D281" s="288"/>
      <c r="E281" s="289"/>
      <c r="F281" s="197">
        <f>F267+F252+F169+F157+F127+F114+F12+F286</f>
        <v>1091732.2</v>
      </c>
      <c r="G281" s="290">
        <f>G267+G252+G169+G157+G127+G114+G12+G286</f>
        <v>1126928.1</v>
      </c>
      <c r="H281" s="82"/>
    </row>
    <row r="284" spans="1:7" ht="12.75">
      <c r="A284" s="79" t="s">
        <v>341</v>
      </c>
      <c r="F284" s="437" t="s">
        <v>277</v>
      </c>
      <c r="G284" s="438"/>
    </row>
    <row r="285" spans="6:7" ht="12.75">
      <c r="F285" s="82"/>
      <c r="G285" s="82"/>
    </row>
    <row r="286" spans="6:7" ht="12.75">
      <c r="F286" s="82"/>
      <c r="G286" s="82"/>
    </row>
  </sheetData>
  <sheetProtection/>
  <mergeCells count="9">
    <mergeCell ref="F284:G284"/>
    <mergeCell ref="E9:F9"/>
    <mergeCell ref="C1:E1"/>
    <mergeCell ref="C3:F3"/>
    <mergeCell ref="C4:F4"/>
    <mergeCell ref="C5:G5"/>
    <mergeCell ref="A7:G7"/>
    <mergeCell ref="A8:G8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Галина</cp:lastModifiedBy>
  <cp:lastPrinted>2014-01-29T08:47:45Z</cp:lastPrinted>
  <dcterms:created xsi:type="dcterms:W3CDTF">2003-10-27T11:59:24Z</dcterms:created>
  <dcterms:modified xsi:type="dcterms:W3CDTF">2014-02-28T05:21:00Z</dcterms:modified>
  <cp:category/>
  <cp:version/>
  <cp:contentType/>
  <cp:contentStatus/>
</cp:coreProperties>
</file>