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3" sheetId="4" r:id="rId1"/>
  </sheets>
  <calcPr calcId="152511" concurrentCalc="0"/>
</workbook>
</file>

<file path=xl/calcChain.xml><?xml version="1.0" encoding="utf-8"?>
<calcChain xmlns="http://schemas.openxmlformats.org/spreadsheetml/2006/main">
  <c r="D27" i="4" l="1"/>
  <c r="D37" i="4"/>
  <c r="D44" i="4"/>
  <c r="D24" i="4"/>
  <c r="C40" i="4"/>
  <c r="B40" i="4"/>
  <c r="D38" i="4"/>
  <c r="D62" i="4"/>
  <c r="D61" i="4"/>
  <c r="C60" i="4"/>
  <c r="B60" i="4"/>
  <c r="D60" i="4"/>
  <c r="D59" i="4"/>
  <c r="C58" i="4"/>
  <c r="B58" i="4"/>
  <c r="D57" i="4"/>
  <c r="D56" i="4"/>
  <c r="D55" i="4"/>
  <c r="C54" i="4"/>
  <c r="B54" i="4"/>
  <c r="D53" i="4"/>
  <c r="D52" i="4"/>
  <c r="C51" i="4"/>
  <c r="B51" i="4"/>
  <c r="D50" i="4"/>
  <c r="D49" i="4"/>
  <c r="D48" i="4"/>
  <c r="D47" i="4"/>
  <c r="D46" i="4"/>
  <c r="C45" i="4"/>
  <c r="B45" i="4"/>
  <c r="D42" i="4"/>
  <c r="D41" i="4"/>
  <c r="D39" i="4"/>
  <c r="D36" i="4"/>
  <c r="B35" i="4"/>
  <c r="D34" i="4"/>
  <c r="D33" i="4"/>
  <c r="C32" i="4"/>
  <c r="B32" i="4"/>
  <c r="D31" i="4"/>
  <c r="C30" i="4"/>
  <c r="B30" i="4"/>
  <c r="D30" i="4"/>
  <c r="D29" i="4"/>
  <c r="D26" i="4"/>
  <c r="D25" i="4"/>
  <c r="C23" i="4"/>
  <c r="B23" i="4"/>
  <c r="D54" i="4"/>
  <c r="D51" i="4"/>
  <c r="D58" i="4"/>
  <c r="D45" i="4"/>
  <c r="C35" i="4"/>
  <c r="D35" i="4"/>
  <c r="D32" i="4"/>
  <c r="D23" i="4"/>
  <c r="D40" i="4"/>
  <c r="B63" i="4"/>
  <c r="D43" i="4"/>
  <c r="B64" i="4"/>
  <c r="C63" i="4"/>
  <c r="D63" i="4"/>
  <c r="C64" i="4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<sst xmlns="http://schemas.openxmlformats.org/spreadsheetml/2006/main" count="66" uniqueCount="66">
  <si>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</si>
  <si>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</si>
  <si>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</si>
  <si>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</si>
  <si>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</si>
  <si>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</si>
  <si>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</si>
  <si>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</si>
  <si>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</si>
  <si>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</si>
  <si>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</si>
  <si>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</si>
  <si>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</si>
  <si>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</si>
  <si>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</si>
  <si>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</si>
  <si>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</si>
  <si>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</si>
  <si>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</si>
  <si>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</si>
  <si>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</si>
  <si>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</si>
  <si>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</si>
  <si>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</si>
  <si>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</si>
  <si>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</si>
  <si>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</si>
  <si>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</si>
  <si>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</si>
  <si>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</si>
  <si>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</si>
  <si>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</si>
  <si>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План на  2016</t>
  </si>
  <si>
    <t>Отчет за текущий период 2016 года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</si>
  <si>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</si>
  <si>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</si>
  <si>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</si>
  <si>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</si>
  <si>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</si>
  <si>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</si>
  <si>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</si>
  <si>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</si>
  <si>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</si>
  <si>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</si>
  <si>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</si>
  <si>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</si>
  <si>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</si>
  <si>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</si>
  <si>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</si>
  <si>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</si>
  <si>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</si>
  <si>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</si>
  <si>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</si>
  <si>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</si>
  <si>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</si>
  <si>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</si>
  <si>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</si>
  <si>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</si>
  <si>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</si>
  <si>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</si>
  <si>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</si>
  <si>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0102 - Функционирование высшего должностного лица субъекта Российской Федерации и муниципального образования</t>
  </si>
  <si>
    <t>0310 - Обеспечение пожарной безопасности</t>
  </si>
  <si>
    <t>0804 - Другие вопросы в области культуры, кинематографии</t>
  </si>
  <si>
    <t>Социальная политика</t>
  </si>
  <si>
    <t>Отчет об исполнении консолидированного бюджета муниципального  района Мелеузовский район Республики Башкортостан за январь-сентябрь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</si>
</sst>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1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zoomScale="93" zoomScaleNormal="100" zoomScaleSheetLayoutView="93" workbookViewId="0">
      <selection activeCell="F4" sqref="F4"/>
    </sheetView>
  </sheetViews>
  <sheetFormatPr defaultColWidth="9.140625" defaultRowHeight="15" x14ac:dyDescent="0.25"/>
  <cols>
    <col min="1" max="1" width="75.5703125" style="1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6.75" customHeight="1" x14ac:dyDescent="0.3">
      <c r="A1" s="17" t="s">
        <v>65</v>
      </c>
      <c r="B1" s="17"/>
      <c r="C1" s="17"/>
      <c r="D1" s="17"/>
    </row>
    <row r="2" spans="1:4" x14ac:dyDescent="0.25">
      <c r="D2" s="4" t="s">
        <v>29</v>
      </c>
    </row>
    <row r="3" spans="1:4" ht="57" x14ac:dyDescent="0.25">
      <c r="A3" s="9" t="s">
        <v>0</v>
      </c>
      <c r="B3" s="10" t="s">
        <v>32</v>
      </c>
      <c r="C3" s="10" t="s">
        <v>33</v>
      </c>
      <c r="D3" s="10" t="s">
        <v>1</v>
      </c>
    </row>
    <row r="4" spans="1:4" ht="15.75" x14ac:dyDescent="0.25">
      <c r="A4" s="8" t="s">
        <v>2</v>
      </c>
      <c r="B4" s="2"/>
      <c r="C4" s="2"/>
      <c r="D4" s="2"/>
    </row>
    <row r="5" spans="1:4" ht="15.75" x14ac:dyDescent="0.25">
      <c r="A5" s="8" t="s">
        <v>3</v>
      </c>
      <c r="B5" s="14">
        <v>611268.25</v>
      </c>
      <c r="C5" s="14">
        <v>483644.69</v>
      </c>
      <c r="D5" s="14">
        <v>79.12</v>
      </c>
    </row>
    <row r="6" spans="1:4" ht="15.75" x14ac:dyDescent="0.25">
      <c r="A6" s="3" t="s">
        <v>4</v>
      </c>
      <c r="B6" s="15">
        <v>375580</v>
      </c>
      <c r="C6" s="15">
        <v>246914.62</v>
      </c>
      <c r="D6" s="15">
        <v>65.739999999999995</v>
      </c>
    </row>
    <row r="7" spans="1:4" ht="31.5" x14ac:dyDescent="0.25">
      <c r="A7" s="3" t="s">
        <v>5</v>
      </c>
      <c r="B7" s="15">
        <v>17664</v>
      </c>
      <c r="C7" s="15">
        <v>13696.64</v>
      </c>
      <c r="D7" s="15">
        <v>77.540000000000006</v>
      </c>
    </row>
    <row r="8" spans="1:4" ht="15.75" x14ac:dyDescent="0.25">
      <c r="A8" s="3" t="s">
        <v>6</v>
      </c>
      <c r="B8" s="15">
        <v>96336.25</v>
      </c>
      <c r="C8" s="15">
        <v>88467.41</v>
      </c>
      <c r="D8" s="15">
        <v>91.83</v>
      </c>
    </row>
    <row r="9" spans="1:4" ht="15.75" x14ac:dyDescent="0.25">
      <c r="A9" s="3" t="s">
        <v>7</v>
      </c>
      <c r="B9" s="15">
        <v>34941</v>
      </c>
      <c r="C9" s="15">
        <v>10127.18</v>
      </c>
      <c r="D9" s="15">
        <v>28.98</v>
      </c>
    </row>
    <row r="10" spans="1:4" ht="31.5" x14ac:dyDescent="0.25">
      <c r="A10" s="3" t="s">
        <v>30</v>
      </c>
      <c r="B10" s="15">
        <v>1900</v>
      </c>
      <c r="C10" s="15">
        <v>1259.8800000000001</v>
      </c>
      <c r="D10" s="15">
        <v>66.31</v>
      </c>
    </row>
    <row r="11" spans="1:4" ht="15.75" x14ac:dyDescent="0.25">
      <c r="A11" s="3" t="s">
        <v>8</v>
      </c>
      <c r="B11" s="15">
        <v>7089</v>
      </c>
      <c r="C11" s="15">
        <v>6970.35</v>
      </c>
      <c r="D11" s="15">
        <v>98.33</v>
      </c>
    </row>
    <row r="12" spans="1:4" ht="31.5" x14ac:dyDescent="0.25">
      <c r="A12" s="3" t="s">
        <v>9</v>
      </c>
      <c r="B12" s="15">
        <v>0</v>
      </c>
      <c r="C12" s="15">
        <v>0.51</v>
      </c>
      <c r="D12" s="15">
        <v>0</v>
      </c>
    </row>
    <row r="13" spans="1:4" ht="31.5" x14ac:dyDescent="0.25">
      <c r="A13" s="3" t="s">
        <v>10</v>
      </c>
      <c r="B13" s="15">
        <v>61274</v>
      </c>
      <c r="C13" s="15">
        <v>66732.960000000006</v>
      </c>
      <c r="D13" s="15">
        <v>108.91</v>
      </c>
    </row>
    <row r="14" spans="1:4" ht="15.75" x14ac:dyDescent="0.25">
      <c r="A14" s="3" t="s">
        <v>11</v>
      </c>
      <c r="B14" s="15">
        <v>579</v>
      </c>
      <c r="C14" s="15">
        <v>2879.9</v>
      </c>
      <c r="D14" s="15">
        <v>497.39</v>
      </c>
    </row>
    <row r="15" spans="1:4" ht="31.5" x14ac:dyDescent="0.25">
      <c r="A15" s="3" t="s">
        <v>31</v>
      </c>
      <c r="B15" s="15">
        <v>752</v>
      </c>
      <c r="C15" s="15">
        <v>1016.32</v>
      </c>
      <c r="D15" s="15">
        <v>135.15</v>
      </c>
    </row>
    <row r="16" spans="1:4" ht="15.75" x14ac:dyDescent="0.25">
      <c r="A16" s="3" t="s">
        <v>12</v>
      </c>
      <c r="B16" s="15">
        <v>11343</v>
      </c>
      <c r="C16" s="15">
        <v>38577.35</v>
      </c>
      <c r="D16" s="15">
        <v>340.1</v>
      </c>
    </row>
    <row r="17" spans="1:4" ht="15.75" x14ac:dyDescent="0.25">
      <c r="A17" s="3" t="s">
        <v>13</v>
      </c>
      <c r="B17" s="15">
        <v>3574</v>
      </c>
      <c r="C17" s="15">
        <v>5460.96</v>
      </c>
      <c r="D17" s="15">
        <v>152.80000000000001</v>
      </c>
    </row>
    <row r="18" spans="1:4" ht="15.75" x14ac:dyDescent="0.25">
      <c r="A18" s="3" t="s">
        <v>14</v>
      </c>
      <c r="B18" s="15">
        <v>236</v>
      </c>
      <c r="C18" s="15">
        <v>1540.6</v>
      </c>
      <c r="D18" s="15">
        <v>652.79999999999995</v>
      </c>
    </row>
    <row r="19" spans="1:4" ht="15.75" x14ac:dyDescent="0.25">
      <c r="A19" s="8" t="s">
        <v>15</v>
      </c>
      <c r="B19" s="14">
        <v>848681.07</v>
      </c>
      <c r="C19" s="14">
        <v>606085.2300000001</v>
      </c>
      <c r="D19" s="14">
        <v>-9.6299999999999955</v>
      </c>
    </row>
    <row r="20" spans="1:4" ht="15.75" x14ac:dyDescent="0.25">
      <c r="A20" s="8" t="s">
        <v>16</v>
      </c>
      <c r="B20" s="16">
        <v>1459949.3199999998</v>
      </c>
      <c r="C20" s="16">
        <v>1089729.9200000002</v>
      </c>
      <c r="D20" s="16">
        <v>74.641626601120663</v>
      </c>
    </row>
    <row r="21" spans="1:4" ht="15.75" x14ac:dyDescent="0.25">
      <c r="A21" s="3"/>
      <c r="B21" s="13"/>
      <c r="C21" s="13"/>
      <c r="D21" s="13"/>
    </row>
    <row r="22" spans="1:4" ht="15.75" x14ac:dyDescent="0.25">
      <c r="A22" s="5" t="s">
        <v>17</v>
      </c>
      <c r="B22" s="11"/>
      <c r="C22" s="11"/>
      <c r="D22" s="12"/>
    </row>
    <row r="23" spans="1:4" ht="15.75" x14ac:dyDescent="0.25">
      <c r="A23" s="5" t="s">
        <v>18</v>
      </c>
      <c r="B23" s="11">
        <f>B25+B26+B27+B28+B29+B24</f>
        <v>123675.53</v>
      </c>
      <c r="C23" s="11">
        <f>C25+C26+C27+C28+C29+C24</f>
        <v>83488.300000000017</v>
      </c>
      <c r="D23" s="11">
        <f t="shared" ref="D23:D63" si="0">C23/B23*100</f>
        <v>67.505916489704973</v>
      </c>
    </row>
    <row r="24" spans="1:4" ht="31.5" x14ac:dyDescent="0.25">
      <c r="A24" s="6" t="s">
        <v>61</v>
      </c>
      <c r="B24" s="12">
        <v>8367.1299999999992</v>
      </c>
      <c r="C24" s="12">
        <v>7198.49</v>
      </c>
      <c r="D24" s="12">
        <f t="shared" si="0"/>
        <v>86.032964708328905</v>
      </c>
    </row>
    <row r="25" spans="1:4" ht="47.25" x14ac:dyDescent="0.25">
      <c r="A25" s="6" t="s">
        <v>34</v>
      </c>
      <c r="B25" s="12">
        <v>2961</v>
      </c>
      <c r="C25" s="12">
        <v>2184</v>
      </c>
      <c r="D25" s="12">
        <f t="shared" si="0"/>
        <v>73.75886524822694</v>
      </c>
    </row>
    <row r="26" spans="1:4" ht="47.25" x14ac:dyDescent="0.25">
      <c r="A26" s="6" t="s">
        <v>35</v>
      </c>
      <c r="B26" s="12">
        <v>94506.59</v>
      </c>
      <c r="C26" s="12">
        <v>60887.76</v>
      </c>
      <c r="D26" s="12">
        <f t="shared" si="0"/>
        <v>64.426999217726504</v>
      </c>
    </row>
    <row r="27" spans="1:4" ht="15.75" x14ac:dyDescent="0.25">
      <c r="A27" s="6" t="s">
        <v>36</v>
      </c>
      <c r="B27" s="12">
        <v>3120</v>
      </c>
      <c r="C27" s="12">
        <v>3120</v>
      </c>
      <c r="D27" s="12">
        <f t="shared" si="0"/>
        <v>100</v>
      </c>
    </row>
    <row r="28" spans="1:4" ht="15.75" x14ac:dyDescent="0.25">
      <c r="A28" s="6" t="s">
        <v>37</v>
      </c>
      <c r="B28" s="12">
        <v>600</v>
      </c>
      <c r="C28" s="12"/>
      <c r="D28" s="12"/>
    </row>
    <row r="29" spans="1:4" ht="15.75" x14ac:dyDescent="0.25">
      <c r="A29" s="6" t="s">
        <v>38</v>
      </c>
      <c r="B29" s="12">
        <v>14120.81</v>
      </c>
      <c r="C29" s="12">
        <v>10098.049999999999</v>
      </c>
      <c r="D29" s="12">
        <f t="shared" si="0"/>
        <v>71.511832536518796</v>
      </c>
    </row>
    <row r="30" spans="1:4" ht="15.75" x14ac:dyDescent="0.25">
      <c r="A30" s="5" t="s">
        <v>19</v>
      </c>
      <c r="B30" s="11">
        <f>B31</f>
        <v>1579.2</v>
      </c>
      <c r="C30" s="11">
        <f>C31</f>
        <v>926.59</v>
      </c>
      <c r="D30" s="12">
        <f t="shared" si="0"/>
        <v>58.674645390070921</v>
      </c>
    </row>
    <row r="31" spans="1:4" ht="15.75" x14ac:dyDescent="0.25">
      <c r="A31" s="6" t="s">
        <v>39</v>
      </c>
      <c r="B31" s="12">
        <v>1579.2</v>
      </c>
      <c r="C31" s="12">
        <v>926.59</v>
      </c>
      <c r="D31" s="12">
        <f t="shared" si="0"/>
        <v>58.674645390070921</v>
      </c>
    </row>
    <row r="32" spans="1:4" ht="15.75" x14ac:dyDescent="0.25">
      <c r="A32" s="5" t="s">
        <v>20</v>
      </c>
      <c r="B32" s="11">
        <f>B33+B34</f>
        <v>13931.95</v>
      </c>
      <c r="C32" s="11">
        <f>C33+C34</f>
        <v>7693.28</v>
      </c>
      <c r="D32" s="11">
        <f t="shared" si="0"/>
        <v>55.220410638855292</v>
      </c>
    </row>
    <row r="33" spans="1:4" ht="31.5" x14ac:dyDescent="0.25">
      <c r="A33" s="6" t="s">
        <v>40</v>
      </c>
      <c r="B33" s="12">
        <v>5774</v>
      </c>
      <c r="C33" s="12">
        <v>2241.8000000000002</v>
      </c>
      <c r="D33" s="12">
        <f t="shared" si="0"/>
        <v>38.82577069622446</v>
      </c>
    </row>
    <row r="34" spans="1:4" ht="15.75" x14ac:dyDescent="0.25">
      <c r="A34" s="6" t="s">
        <v>62</v>
      </c>
      <c r="B34" s="12">
        <v>8157.95</v>
      </c>
      <c r="C34" s="12">
        <v>5451.48</v>
      </c>
      <c r="D34" s="12">
        <f t="shared" si="0"/>
        <v>66.824140868723148</v>
      </c>
    </row>
    <row r="35" spans="1:4" ht="15.75" x14ac:dyDescent="0.25">
      <c r="A35" s="5" t="s">
        <v>21</v>
      </c>
      <c r="B35" s="11">
        <f>B36+B37+B38+B39</f>
        <v>184400.78202000001</v>
      </c>
      <c r="C35" s="11">
        <f>C36+C37+C38+C39</f>
        <v>130356.64</v>
      </c>
      <c r="D35" s="11">
        <f t="shared" si="0"/>
        <v>70.692021244173247</v>
      </c>
    </row>
    <row r="36" spans="1:4" ht="15.75" x14ac:dyDescent="0.25">
      <c r="A36" s="6" t="s">
        <v>41</v>
      </c>
      <c r="B36" s="12">
        <v>23744.93202</v>
      </c>
      <c r="C36" s="12">
        <v>12880.35</v>
      </c>
      <c r="D36" s="12">
        <f t="shared" si="0"/>
        <v>54.244627818479643</v>
      </c>
    </row>
    <row r="37" spans="1:4" ht="15.75" x14ac:dyDescent="0.25">
      <c r="A37" s="6" t="s">
        <v>42</v>
      </c>
      <c r="B37" s="12">
        <v>270</v>
      </c>
      <c r="C37" s="12">
        <v>213.77</v>
      </c>
      <c r="D37" s="12">
        <f t="shared" si="0"/>
        <v>79.17407407407407</v>
      </c>
    </row>
    <row r="38" spans="1:4" ht="15.75" x14ac:dyDescent="0.25">
      <c r="A38" s="6" t="s">
        <v>43</v>
      </c>
      <c r="B38" s="12">
        <v>149144.95000000001</v>
      </c>
      <c r="C38" s="12">
        <v>113934.55</v>
      </c>
      <c r="D38" s="12">
        <f t="shared" si="0"/>
        <v>76.391825536164646</v>
      </c>
    </row>
    <row r="39" spans="1:4" ht="15.75" x14ac:dyDescent="0.25">
      <c r="A39" s="6" t="s">
        <v>44</v>
      </c>
      <c r="B39" s="12">
        <v>11240.9</v>
      </c>
      <c r="C39" s="12">
        <v>3327.97</v>
      </c>
      <c r="D39" s="12">
        <f t="shared" si="0"/>
        <v>29.605903441895222</v>
      </c>
    </row>
    <row r="40" spans="1:4" ht="15.75" x14ac:dyDescent="0.25">
      <c r="A40" s="5" t="s">
        <v>22</v>
      </c>
      <c r="B40" s="11">
        <f>B41+B42+B43+B44</f>
        <v>146389.99000000002</v>
      </c>
      <c r="C40" s="11">
        <f>C41+C42+C43+C44</f>
        <v>96424.6</v>
      </c>
      <c r="D40" s="11">
        <f t="shared" si="0"/>
        <v>65.868301514331677</v>
      </c>
    </row>
    <row r="41" spans="1:4" ht="15.75" x14ac:dyDescent="0.25">
      <c r="A41" s="6" t="s">
        <v>45</v>
      </c>
      <c r="B41" s="12">
        <v>7359.83</v>
      </c>
      <c r="C41" s="12">
        <v>1773.42</v>
      </c>
      <c r="D41" s="12">
        <f t="shared" si="0"/>
        <v>24.095936998544804</v>
      </c>
    </row>
    <row r="42" spans="1:4" ht="15.75" x14ac:dyDescent="0.25">
      <c r="A42" s="6" t="s">
        <v>46</v>
      </c>
      <c r="B42" s="12">
        <v>79558.240000000005</v>
      </c>
      <c r="C42" s="12">
        <v>52441.65</v>
      </c>
      <c r="D42" s="12">
        <f t="shared" si="0"/>
        <v>65.916050933253416</v>
      </c>
    </row>
    <row r="43" spans="1:4" ht="15.75" x14ac:dyDescent="0.25">
      <c r="A43" s="6" t="s">
        <v>47</v>
      </c>
      <c r="B43" s="12">
        <v>59313.82</v>
      </c>
      <c r="C43" s="12">
        <v>42170.03</v>
      </c>
      <c r="D43" s="12">
        <f t="shared" si="0"/>
        <v>71.096466219845553</v>
      </c>
    </row>
    <row r="44" spans="1:4" ht="15.75" x14ac:dyDescent="0.25">
      <c r="A44" s="6" t="s">
        <v>48</v>
      </c>
      <c r="B44" s="12">
        <v>158.1</v>
      </c>
      <c r="C44" s="12">
        <v>39.5</v>
      </c>
      <c r="D44" s="12">
        <f t="shared" si="0"/>
        <v>24.984187223276408</v>
      </c>
    </row>
    <row r="45" spans="1:4" ht="15.75" x14ac:dyDescent="0.25">
      <c r="A45" s="5" t="s">
        <v>23</v>
      </c>
      <c r="B45" s="11">
        <f>B46+B47+B48+B49+B50</f>
        <v>910355.88</v>
      </c>
      <c r="C45" s="11">
        <f>C46+C47+C48+C49+C50</f>
        <v>625039.1399999999</v>
      </c>
      <c r="D45" s="11">
        <f t="shared" si="0"/>
        <v>68.658768920128239</v>
      </c>
    </row>
    <row r="46" spans="1:4" ht="15.75" x14ac:dyDescent="0.25">
      <c r="A46" s="6" t="s">
        <v>49</v>
      </c>
      <c r="B46" s="12">
        <v>297490.49</v>
      </c>
      <c r="C46" s="12">
        <v>183093.22</v>
      </c>
      <c r="D46" s="12">
        <f t="shared" si="0"/>
        <v>61.545906896049019</v>
      </c>
    </row>
    <row r="47" spans="1:4" ht="15.75" x14ac:dyDescent="0.25">
      <c r="A47" s="6" t="s">
        <v>50</v>
      </c>
      <c r="B47" s="12">
        <v>553855.79</v>
      </c>
      <c r="C47" s="12">
        <v>397662.71999999997</v>
      </c>
      <c r="D47" s="12">
        <f t="shared" si="0"/>
        <v>71.798964131078222</v>
      </c>
    </row>
    <row r="48" spans="1:4" ht="31.5" x14ac:dyDescent="0.25">
      <c r="A48" s="6" t="s">
        <v>51</v>
      </c>
      <c r="B48" s="12">
        <v>500</v>
      </c>
      <c r="C48" s="12">
        <v>270.33</v>
      </c>
      <c r="D48" s="12">
        <f t="shared" si="0"/>
        <v>54.065999999999988</v>
      </c>
    </row>
    <row r="49" spans="1:4" ht="15.75" x14ac:dyDescent="0.25">
      <c r="A49" s="6" t="s">
        <v>53</v>
      </c>
      <c r="B49" s="12">
        <v>32797.599999999999</v>
      </c>
      <c r="C49" s="12">
        <v>27597.49</v>
      </c>
      <c r="D49" s="12">
        <f t="shared" si="0"/>
        <v>84.14484596433887</v>
      </c>
    </row>
    <row r="50" spans="1:4" ht="15.75" x14ac:dyDescent="0.25">
      <c r="A50" s="7" t="s">
        <v>52</v>
      </c>
      <c r="B50" s="12">
        <v>25712</v>
      </c>
      <c r="C50" s="12">
        <v>16415.38</v>
      </c>
      <c r="D50" s="12">
        <f t="shared" si="0"/>
        <v>63.843263845675182</v>
      </c>
    </row>
    <row r="51" spans="1:4" ht="15.75" x14ac:dyDescent="0.25">
      <c r="A51" s="5" t="s">
        <v>24</v>
      </c>
      <c r="B51" s="11">
        <f>B52+B53</f>
        <v>83026.89</v>
      </c>
      <c r="C51" s="11">
        <f>C52+C53</f>
        <v>65685.36</v>
      </c>
      <c r="D51" s="11">
        <f t="shared" si="0"/>
        <v>79.113357130442921</v>
      </c>
    </row>
    <row r="52" spans="1:4" ht="15.75" x14ac:dyDescent="0.25">
      <c r="A52" s="6" t="s">
        <v>54</v>
      </c>
      <c r="B52" s="12">
        <v>82482.75</v>
      </c>
      <c r="C52" s="12">
        <v>65466.22</v>
      </c>
      <c r="D52" s="12">
        <f t="shared" si="0"/>
        <v>79.369589398995544</v>
      </c>
    </row>
    <row r="53" spans="1:4" ht="15.75" x14ac:dyDescent="0.25">
      <c r="A53" s="6" t="s">
        <v>63</v>
      </c>
      <c r="B53" s="12">
        <v>544.14</v>
      </c>
      <c r="C53" s="12">
        <v>219.14</v>
      </c>
      <c r="D53" s="12">
        <f t="shared" si="0"/>
        <v>40.272723931341197</v>
      </c>
    </row>
    <row r="54" spans="1:4" ht="15.75" x14ac:dyDescent="0.25">
      <c r="A54" s="5" t="s">
        <v>64</v>
      </c>
      <c r="B54" s="11">
        <f>B55+B56+B57</f>
        <v>93287.6</v>
      </c>
      <c r="C54" s="11">
        <f>C55+C56+C57</f>
        <v>61658.789999999994</v>
      </c>
      <c r="D54" s="11">
        <f t="shared" si="0"/>
        <v>66.095376019964064</v>
      </c>
    </row>
    <row r="55" spans="1:4" ht="15.75" x14ac:dyDescent="0.25">
      <c r="A55" s="6" t="s">
        <v>55</v>
      </c>
      <c r="B55" s="12">
        <v>360</v>
      </c>
      <c r="C55" s="12">
        <v>113.95</v>
      </c>
      <c r="D55" s="12">
        <f t="shared" si="0"/>
        <v>31.652777777777779</v>
      </c>
    </row>
    <row r="56" spans="1:4" ht="15.75" x14ac:dyDescent="0.25">
      <c r="A56" s="6" t="s">
        <v>56</v>
      </c>
      <c r="B56" s="12">
        <v>30845.32</v>
      </c>
      <c r="C56" s="12">
        <v>19977.919999999998</v>
      </c>
      <c r="D56" s="12">
        <f t="shared" si="0"/>
        <v>64.76807502726507</v>
      </c>
    </row>
    <row r="57" spans="1:4" ht="15.75" x14ac:dyDescent="0.25">
      <c r="A57" s="6" t="s">
        <v>57</v>
      </c>
      <c r="B57" s="12">
        <v>62082.28</v>
      </c>
      <c r="C57" s="12">
        <v>41566.92</v>
      </c>
      <c r="D57" s="12">
        <f t="shared" si="0"/>
        <v>66.954564168712878</v>
      </c>
    </row>
    <row r="58" spans="1:4" ht="15.75" x14ac:dyDescent="0.25">
      <c r="A58" s="5" t="s">
        <v>25</v>
      </c>
      <c r="B58" s="11">
        <f>B59</f>
        <v>20314</v>
      </c>
      <c r="C58" s="11">
        <f>C59</f>
        <v>14609.79</v>
      </c>
      <c r="D58" s="11">
        <f t="shared" si="0"/>
        <v>71.9198089987201</v>
      </c>
    </row>
    <row r="59" spans="1:4" ht="15.75" x14ac:dyDescent="0.25">
      <c r="A59" s="6" t="s">
        <v>58</v>
      </c>
      <c r="B59" s="12">
        <v>20314</v>
      </c>
      <c r="C59" s="12">
        <v>14609.79</v>
      </c>
      <c r="D59" s="12">
        <f t="shared" si="0"/>
        <v>71.9198089987201</v>
      </c>
    </row>
    <row r="60" spans="1:4" ht="15.75" x14ac:dyDescent="0.25">
      <c r="A60" s="5" t="s">
        <v>26</v>
      </c>
      <c r="B60" s="11">
        <f>B61+B62</f>
        <v>2403.96</v>
      </c>
      <c r="C60" s="11">
        <f>C61+C62</f>
        <v>1566.1399999999999</v>
      </c>
      <c r="D60" s="11">
        <f t="shared" si="0"/>
        <v>65.148338574685098</v>
      </c>
    </row>
    <row r="61" spans="1:4" ht="15.75" x14ac:dyDescent="0.25">
      <c r="A61" s="6" t="s">
        <v>59</v>
      </c>
      <c r="B61" s="12">
        <v>1230</v>
      </c>
      <c r="C61" s="12">
        <v>800</v>
      </c>
      <c r="D61" s="12">
        <f t="shared" si="0"/>
        <v>65.040650406504056</v>
      </c>
    </row>
    <row r="62" spans="1:4" ht="15.75" x14ac:dyDescent="0.25">
      <c r="A62" s="6" t="s">
        <v>60</v>
      </c>
      <c r="B62" s="12">
        <v>1173.96</v>
      </c>
      <c r="C62" s="12">
        <v>766.14</v>
      </c>
      <c r="D62" s="12">
        <f t="shared" si="0"/>
        <v>65.261167331084536</v>
      </c>
    </row>
    <row r="63" spans="1:4" ht="15.75" x14ac:dyDescent="0.25">
      <c r="A63" s="5" t="s">
        <v>27</v>
      </c>
      <c r="B63" s="11">
        <f>B23+B30+B32+B35+B40+B45+B51+B54+B58+B60</f>
        <v>1579365.78202</v>
      </c>
      <c r="C63" s="11">
        <f>C23+C30+C32+C35+C40+C45+C51+C54+C58+C60</f>
        <v>1087448.6299999999</v>
      </c>
      <c r="D63" s="11">
        <f t="shared" si="0"/>
        <v>68.853500714011872</v>
      </c>
    </row>
    <row r="64" spans="1:4" ht="15.75" x14ac:dyDescent="0.25">
      <c r="A64" s="5" t="s">
        <v>28</v>
      </c>
      <c r="B64" s="11">
        <f>B20-B63</f>
        <v>-119416.46202000021</v>
      </c>
      <c r="C64" s="11">
        <f>C20-C63</f>
        <v>2281.2900000002701</v>
      </c>
      <c r="D64" s="12"/>
    </row>
  </sheetData>
  <mergeCells count="1">
    <mergeCell ref="A1:D1"/>
  </mergeCells>
  <pageMargins left="0.70866141732283472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2016-11-29T09:07:35Z</dcterms:modified>
</cp:coreProperties>
</file>