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айон3" sheetId="3" r:id="rId1"/>
  </sheets>
  <calcPr calcId="152511" concurrentCalc="0"/>
</workbook>
</file>

<file path=xl/calcChain.xml><?xml version="1.0" encoding="utf-8"?>
<calcChain xmlns="http://schemas.openxmlformats.org/spreadsheetml/2006/main">
  <c r="C20" i="3" l="1"/>
  <c r="B20" i="3"/>
  <c r="D20" i="3"/>
  <c r="D26" i="3"/>
  <c r="D35" i="3"/>
  <c r="C60" i="3"/>
  <c r="B60" i="3"/>
  <c r="D62" i="3"/>
  <c r="D42" i="3"/>
  <c r="D41" i="3"/>
  <c r="D30" i="3"/>
  <c r="D61" i="3"/>
  <c r="D60" i="3"/>
  <c r="D56" i="3"/>
  <c r="D58" i="3"/>
  <c r="D59" i="3"/>
  <c r="D46" i="3"/>
  <c r="D47" i="3"/>
  <c r="D48" i="3"/>
  <c r="D50" i="3"/>
  <c r="D52" i="3"/>
  <c r="D53" i="3"/>
  <c r="D54" i="3"/>
  <c r="D32" i="3"/>
  <c r="D34" i="3"/>
  <c r="D37" i="3"/>
  <c r="D39" i="3"/>
  <c r="D40" i="3"/>
  <c r="D44" i="3"/>
  <c r="D45" i="3"/>
  <c r="D24" i="3"/>
  <c r="D25" i="3"/>
  <c r="D28" i="3"/>
  <c r="B38" i="3"/>
  <c r="C29" i="3"/>
  <c r="B29" i="3"/>
  <c r="D29" i="3"/>
  <c r="C57" i="3"/>
  <c r="B57" i="3"/>
  <c r="D57" i="3"/>
  <c r="C55" i="3"/>
  <c r="B55" i="3"/>
  <c r="D55" i="3"/>
  <c r="C51" i="3"/>
  <c r="B51" i="3"/>
  <c r="C49" i="3"/>
  <c r="B49" i="3"/>
  <c r="C43" i="3"/>
  <c r="B43" i="3"/>
  <c r="D43" i="3"/>
  <c r="C33" i="3"/>
  <c r="B33" i="3"/>
  <c r="C38" i="3"/>
  <c r="D38" i="3"/>
  <c r="C31" i="3"/>
  <c r="B31" i="3"/>
  <c r="D31" i="3"/>
  <c r="C23" i="3"/>
  <c r="B23" i="3"/>
  <c r="D51" i="3"/>
  <c r="D49" i="3"/>
  <c r="D23" i="3"/>
  <c r="C63" i="3"/>
  <c r="C64" i="3"/>
  <c r="B63" i="3"/>
  <c r="D33" i="3"/>
  <c r="D36" i="3"/>
  <c r="D63" i="3"/>
  <c r="B64" i="3"/>
</calcChain>
</file>

<file path=xl/sharedStrings.xml><?xml version="1.0" encoding="utf-8"?>
<sst xmlns="http://schemas.openxmlformats.org/spreadsheetml/2006/main" count="66" uniqueCount="66">
  <si>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</si>
  <si>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</si>
  <si>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</si>
  <si>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</si>
  <si>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</si>
  <si>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</si>
  <si>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</si>
  <si>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</si>
  <si>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</si>
  <si>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</si>
  <si>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</si>
  <si>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</si>
  <si>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</si>
  <si>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</si>
  <si>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</si>
  <si>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</si>
  <si>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</si>
  <si>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</si>
  <si>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</si>
  <si>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</si>
  <si>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</si>
  <si>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</si>
  <si>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</si>
  <si>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</si>
  <si>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</si>
  <si>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</si>
  <si>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</si>
  <si>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</si>
  <si>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</si>
  <si>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</si>
  <si>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</si>
  <si>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Отчет за текущий период 2016 года</t>
  </si>
  <si>
    <t>План на  2016год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</si>
  <si>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</si>
  <si>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</si>
  <si>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</si>
  <si>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</si>
  <si>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</si>
  <si>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</si>
  <si>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</si>
  <si>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</si>
  <si>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</si>
  <si>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</si>
  <si>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</si>
  <si>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</si>
  <si>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</si>
  <si>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</si>
  <si>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</si>
  <si>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</si>
  <si>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</si>
  <si>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</si>
  <si>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</si>
  <si>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</si>
  <si>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</si>
  <si>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</si>
  <si>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</si>
  <si>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</si>
  <si>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</si>
  <si>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</si>
  <si>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</si>
  <si>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</si>
  <si>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</si>
  <si>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</si>
  <si>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</si>
  <si>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</si>
  <si>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Отчет об исполнении  бюджета муниципального  района Мелеузовский район Республики Башкортостан за январь-август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</si>
</sst>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0" fontId="1" fillId="0" borderId="1" xfId="0" applyFont="1" applyFill="1" applyBorder="1" applyAlignment="1">
      <alignment wrapTex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0" fontId="4" fillId="0" borderId="1" xfId="0" applyFont="1" applyFill="1" applyBorder="1"/>
    <xf numFmtId="164" fontId="3" fillId="0" borderId="1" xfId="0" applyNumberFormat="1" applyFont="1" applyFill="1" applyBorder="1"/>
    <xf numFmtId="0" fontId="3" fillId="0" borderId="1" xfId="0" applyFont="1" applyFill="1" applyBorder="1"/>
    <xf numFmtId="164" fontId="4" fillId="0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zoomScaleNormal="100" workbookViewId="0">
      <selection sqref="A1:D1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9" t="s">
        <v>65</v>
      </c>
      <c r="B1" s="19"/>
      <c r="C1" s="19"/>
      <c r="D1" s="19"/>
    </row>
    <row r="2" spans="1:4" x14ac:dyDescent="0.25">
      <c r="D2" s="3" t="s">
        <v>28</v>
      </c>
    </row>
    <row r="3" spans="1:4" ht="57" x14ac:dyDescent="0.25">
      <c r="A3" s="10" t="s">
        <v>0</v>
      </c>
      <c r="B3" s="11" t="s">
        <v>32</v>
      </c>
      <c r="C3" s="11" t="s">
        <v>31</v>
      </c>
      <c r="D3" s="11" t="s">
        <v>1</v>
      </c>
    </row>
    <row r="4" spans="1:4" s="6" customFormat="1" ht="15.75" x14ac:dyDescent="0.25">
      <c r="A4" s="5" t="s">
        <v>2</v>
      </c>
      <c r="B4" s="4"/>
      <c r="C4" s="4"/>
      <c r="D4" s="8"/>
    </row>
    <row r="5" spans="1:4" s="6" customFormat="1" ht="15.75" x14ac:dyDescent="0.25">
      <c r="A5" s="5" t="s">
        <v>3</v>
      </c>
      <c r="B5" s="14">
        <v>487772</v>
      </c>
      <c r="C5" s="14">
        <v>358595.89</v>
      </c>
      <c r="D5" s="15">
        <v>73.52</v>
      </c>
    </row>
    <row r="6" spans="1:4" ht="15.75" x14ac:dyDescent="0.25">
      <c r="A6" s="7" t="s">
        <v>4</v>
      </c>
      <c r="B6" s="16">
        <v>319764</v>
      </c>
      <c r="C6" s="16">
        <v>186578.17</v>
      </c>
      <c r="D6" s="17">
        <v>58.35</v>
      </c>
    </row>
    <row r="7" spans="1:4" ht="31.5" x14ac:dyDescent="0.25">
      <c r="A7" s="7" t="s">
        <v>64</v>
      </c>
      <c r="B7" s="16">
        <v>10108</v>
      </c>
      <c r="C7" s="16">
        <v>6767.69</v>
      </c>
      <c r="D7" s="17">
        <v>66.95</v>
      </c>
    </row>
    <row r="8" spans="1:4" ht="15.75" x14ac:dyDescent="0.25">
      <c r="A8" s="7" t="s">
        <v>5</v>
      </c>
      <c r="B8" s="16">
        <v>95409</v>
      </c>
      <c r="C8" s="16">
        <v>83248.070000000007</v>
      </c>
      <c r="D8" s="17">
        <v>87.25</v>
      </c>
    </row>
    <row r="9" spans="1:4" ht="15.75" x14ac:dyDescent="0.25">
      <c r="A9" s="7" t="s">
        <v>6</v>
      </c>
      <c r="B9" s="16">
        <v>0</v>
      </c>
      <c r="C9" s="16">
        <v>0</v>
      </c>
      <c r="D9" s="17">
        <v>0</v>
      </c>
    </row>
    <row r="10" spans="1:4" ht="15.75" x14ac:dyDescent="0.25">
      <c r="A10" s="7" t="s">
        <v>29</v>
      </c>
      <c r="B10" s="16">
        <v>1900</v>
      </c>
      <c r="C10" s="16">
        <v>916.46</v>
      </c>
      <c r="D10" s="17">
        <v>48.23</v>
      </c>
    </row>
    <row r="11" spans="1:4" ht="15.75" x14ac:dyDescent="0.25">
      <c r="A11" s="7" t="s">
        <v>7</v>
      </c>
      <c r="B11" s="16">
        <v>6970</v>
      </c>
      <c r="C11" s="16">
        <v>6015.97</v>
      </c>
      <c r="D11" s="17">
        <v>86.31</v>
      </c>
    </row>
    <row r="12" spans="1:4" ht="31.5" x14ac:dyDescent="0.25">
      <c r="A12" s="7" t="s">
        <v>8</v>
      </c>
      <c r="B12" s="16">
        <v>0</v>
      </c>
      <c r="C12" s="16">
        <v>0</v>
      </c>
      <c r="D12" s="17">
        <v>0</v>
      </c>
    </row>
    <row r="13" spans="1:4" ht="31.5" x14ac:dyDescent="0.25">
      <c r="A13" s="7" t="s">
        <v>9</v>
      </c>
      <c r="B13" s="16">
        <v>39695</v>
      </c>
      <c r="C13" s="16">
        <v>39048.050000000003</v>
      </c>
      <c r="D13" s="17">
        <v>98.37</v>
      </c>
    </row>
    <row r="14" spans="1:4" ht="15.75" x14ac:dyDescent="0.25">
      <c r="A14" s="7" t="s">
        <v>10</v>
      </c>
      <c r="B14" s="16">
        <v>579</v>
      </c>
      <c r="C14" s="16">
        <v>2874.22</v>
      </c>
      <c r="D14" s="17">
        <v>496.41</v>
      </c>
    </row>
    <row r="15" spans="1:4" ht="15.75" x14ac:dyDescent="0.25">
      <c r="A15" s="7" t="s">
        <v>30</v>
      </c>
      <c r="B15" s="16">
        <v>220</v>
      </c>
      <c r="C15" s="16">
        <v>199.98</v>
      </c>
      <c r="D15" s="17">
        <v>90.9</v>
      </c>
    </row>
    <row r="16" spans="1:4" ht="15.75" x14ac:dyDescent="0.25">
      <c r="A16" s="7" t="s">
        <v>11</v>
      </c>
      <c r="B16" s="16">
        <v>9553</v>
      </c>
      <c r="C16" s="16">
        <v>27752.46</v>
      </c>
      <c r="D16" s="17">
        <v>290.51</v>
      </c>
    </row>
    <row r="17" spans="1:4" ht="15.75" x14ac:dyDescent="0.25">
      <c r="A17" s="7" t="s">
        <v>12</v>
      </c>
      <c r="B17" s="16">
        <v>3574</v>
      </c>
      <c r="C17" s="16">
        <v>5015.05</v>
      </c>
      <c r="D17" s="17">
        <v>140.32</v>
      </c>
    </row>
    <row r="18" spans="1:4" ht="15.75" x14ac:dyDescent="0.25">
      <c r="A18" s="7" t="s">
        <v>13</v>
      </c>
      <c r="B18" s="16">
        <v>0</v>
      </c>
      <c r="C18" s="16">
        <v>179.76</v>
      </c>
      <c r="D18" s="17">
        <v>0</v>
      </c>
    </row>
    <row r="19" spans="1:4" s="6" customFormat="1" ht="15.75" x14ac:dyDescent="0.25">
      <c r="A19" s="5" t="s">
        <v>14</v>
      </c>
      <c r="B19" s="16">
        <v>827566.84</v>
      </c>
      <c r="C19" s="16">
        <v>575786.05000000005</v>
      </c>
      <c r="D19" s="17">
        <v>69.58</v>
      </c>
    </row>
    <row r="20" spans="1:4" s="6" customFormat="1" ht="15.75" x14ac:dyDescent="0.25">
      <c r="A20" s="5" t="s">
        <v>15</v>
      </c>
      <c r="B20" s="18">
        <f>B19+B5</f>
        <v>1315338.8399999999</v>
      </c>
      <c r="C20" s="18">
        <f>C19+C5</f>
        <v>934381.94000000006</v>
      </c>
      <c r="D20" s="18">
        <f t="shared" ref="D20" si="0">C20/B20*100</f>
        <v>71.037356427489073</v>
      </c>
    </row>
    <row r="21" spans="1:4" ht="15.75" x14ac:dyDescent="0.25">
      <c r="A21" s="7"/>
      <c r="B21" s="13"/>
      <c r="C21" s="13"/>
      <c r="D21" s="13"/>
    </row>
    <row r="22" spans="1:4" s="6" customFormat="1" ht="15.75" x14ac:dyDescent="0.25">
      <c r="A22" s="5" t="s">
        <v>16</v>
      </c>
      <c r="B22" s="12"/>
      <c r="C22" s="12"/>
      <c r="D22" s="13"/>
    </row>
    <row r="23" spans="1:4" s="6" customFormat="1" ht="15.75" x14ac:dyDescent="0.25">
      <c r="A23" s="5" t="s">
        <v>17</v>
      </c>
      <c r="B23" s="12">
        <f>B24+B25+B26+B27+B28</f>
        <v>82325.240000000005</v>
      </c>
      <c r="C23" s="12">
        <f>C24+C25+C26+C27+C28</f>
        <v>49046.78</v>
      </c>
      <c r="D23" s="12">
        <f t="shared" ref="D23:D63" si="1">C23/B23*100</f>
        <v>59.576844233919026</v>
      </c>
    </row>
    <row r="24" spans="1:4" ht="47.25" x14ac:dyDescent="0.25">
      <c r="A24" s="7" t="s">
        <v>33</v>
      </c>
      <c r="B24" s="13">
        <v>2961</v>
      </c>
      <c r="C24" s="13">
        <v>1940.74</v>
      </c>
      <c r="D24" s="13">
        <f t="shared" si="1"/>
        <v>65.543397500844307</v>
      </c>
    </row>
    <row r="25" spans="1:4" ht="47.25" x14ac:dyDescent="0.25">
      <c r="A25" s="7" t="s">
        <v>34</v>
      </c>
      <c r="B25" s="13">
        <v>62658</v>
      </c>
      <c r="C25" s="13">
        <v>35943.51</v>
      </c>
      <c r="D25" s="13">
        <f t="shared" si="1"/>
        <v>57.364598295508962</v>
      </c>
    </row>
    <row r="26" spans="1:4" ht="15.75" x14ac:dyDescent="0.25">
      <c r="A26" s="7" t="s">
        <v>35</v>
      </c>
      <c r="B26" s="13">
        <v>2800</v>
      </c>
      <c r="C26" s="13">
        <v>2800</v>
      </c>
      <c r="D26" s="13">
        <f t="shared" si="1"/>
        <v>100</v>
      </c>
    </row>
    <row r="27" spans="1:4" ht="15.75" x14ac:dyDescent="0.25">
      <c r="A27" s="7" t="s">
        <v>36</v>
      </c>
      <c r="B27" s="13">
        <v>600</v>
      </c>
      <c r="C27" s="13"/>
      <c r="D27" s="13"/>
    </row>
    <row r="28" spans="1:4" ht="15.75" x14ac:dyDescent="0.25">
      <c r="A28" s="7" t="s">
        <v>37</v>
      </c>
      <c r="B28" s="13">
        <v>13306.24</v>
      </c>
      <c r="C28" s="13">
        <v>8362.5300000000007</v>
      </c>
      <c r="D28" s="13">
        <f t="shared" si="1"/>
        <v>62.846679452647791</v>
      </c>
    </row>
    <row r="29" spans="1:4" s="6" customFormat="1" ht="15.75" x14ac:dyDescent="0.25">
      <c r="A29" s="5" t="s">
        <v>18</v>
      </c>
      <c r="B29" s="12">
        <f>B30</f>
        <v>1579.2</v>
      </c>
      <c r="C29" s="12">
        <f>C30</f>
        <v>1343.55</v>
      </c>
      <c r="D29" s="13">
        <f t="shared" si="1"/>
        <v>85.077887537993917</v>
      </c>
    </row>
    <row r="30" spans="1:4" ht="15.75" x14ac:dyDescent="0.25">
      <c r="A30" s="7" t="s">
        <v>38</v>
      </c>
      <c r="B30" s="13">
        <v>1579.2</v>
      </c>
      <c r="C30" s="13">
        <v>1343.55</v>
      </c>
      <c r="D30" s="13">
        <f t="shared" si="1"/>
        <v>85.077887537993917</v>
      </c>
    </row>
    <row r="31" spans="1:4" s="6" customFormat="1" ht="15.75" x14ac:dyDescent="0.25">
      <c r="A31" s="5" t="s">
        <v>19</v>
      </c>
      <c r="B31" s="12">
        <f>B32</f>
        <v>5774</v>
      </c>
      <c r="C31" s="12">
        <f>C32</f>
        <v>2072.7800000000002</v>
      </c>
      <c r="D31" s="12">
        <f t="shared" si="1"/>
        <v>35.898510564599931</v>
      </c>
    </row>
    <row r="32" spans="1:4" ht="31.5" x14ac:dyDescent="0.25">
      <c r="A32" s="7" t="s">
        <v>39</v>
      </c>
      <c r="B32" s="13">
        <v>5774</v>
      </c>
      <c r="C32" s="13">
        <v>2072.7800000000002</v>
      </c>
      <c r="D32" s="13">
        <f t="shared" si="1"/>
        <v>35.898510564599931</v>
      </c>
    </row>
    <row r="33" spans="1:4" s="6" customFormat="1" ht="15.75" x14ac:dyDescent="0.25">
      <c r="A33" s="5" t="s">
        <v>20</v>
      </c>
      <c r="B33" s="12">
        <f>B34+B35+B36+B37</f>
        <v>125592.62492</v>
      </c>
      <c r="C33" s="12">
        <f>C34+C35+C36+C37</f>
        <v>79952</v>
      </c>
      <c r="D33" s="12">
        <f t="shared" si="1"/>
        <v>63.659788981182473</v>
      </c>
    </row>
    <row r="34" spans="1:4" ht="15.75" x14ac:dyDescent="0.25">
      <c r="A34" s="7" t="s">
        <v>40</v>
      </c>
      <c r="B34" s="13">
        <v>23744.93202</v>
      </c>
      <c r="C34" s="13">
        <v>12419.37</v>
      </c>
      <c r="D34" s="13">
        <f t="shared" si="1"/>
        <v>52.303245128431406</v>
      </c>
    </row>
    <row r="35" spans="1:4" ht="15.75" x14ac:dyDescent="0.25">
      <c r="A35" s="7" t="s">
        <v>41</v>
      </c>
      <c r="B35" s="13">
        <v>270</v>
      </c>
      <c r="C35" s="13">
        <v>157.47</v>
      </c>
      <c r="D35" s="13">
        <f t="shared" si="1"/>
        <v>58.322222222222223</v>
      </c>
    </row>
    <row r="36" spans="1:4" ht="15.75" x14ac:dyDescent="0.25">
      <c r="A36" s="7" t="s">
        <v>42</v>
      </c>
      <c r="B36" s="13">
        <v>93123.27</v>
      </c>
      <c r="C36" s="13">
        <v>64413.24</v>
      </c>
      <c r="D36" s="13">
        <f t="shared" si="1"/>
        <v>69.169864846885204</v>
      </c>
    </row>
    <row r="37" spans="1:4" ht="15.75" x14ac:dyDescent="0.25">
      <c r="A37" s="7" t="s">
        <v>43</v>
      </c>
      <c r="B37" s="13">
        <v>8454.4228999999996</v>
      </c>
      <c r="C37" s="13">
        <v>2961.92</v>
      </c>
      <c r="D37" s="13">
        <f t="shared" si="1"/>
        <v>35.033970207475669</v>
      </c>
    </row>
    <row r="38" spans="1:4" s="6" customFormat="1" ht="15.75" x14ac:dyDescent="0.25">
      <c r="A38" s="5" t="s">
        <v>21</v>
      </c>
      <c r="B38" s="12">
        <f>B39+B40+B41+B42</f>
        <v>76630.86</v>
      </c>
      <c r="C38" s="12">
        <f>C39+C40+C41+C42</f>
        <v>43662.07</v>
      </c>
      <c r="D38" s="12">
        <f t="shared" si="1"/>
        <v>56.977136887149641</v>
      </c>
    </row>
    <row r="39" spans="1:4" ht="15.75" x14ac:dyDescent="0.25">
      <c r="A39" s="7" t="s">
        <v>44</v>
      </c>
      <c r="B39" s="13">
        <v>1150</v>
      </c>
      <c r="C39" s="13">
        <v>701.37</v>
      </c>
      <c r="D39" s="13">
        <f t="shared" si="1"/>
        <v>60.988695652173917</v>
      </c>
    </row>
    <row r="40" spans="1:4" ht="15.75" x14ac:dyDescent="0.25">
      <c r="A40" s="7" t="s">
        <v>45</v>
      </c>
      <c r="B40" s="13">
        <v>68160.759999999995</v>
      </c>
      <c r="C40" s="13">
        <v>37177.199999999997</v>
      </c>
      <c r="D40" s="13">
        <f t="shared" si="1"/>
        <v>54.543405912727494</v>
      </c>
    </row>
    <row r="41" spans="1:4" ht="15.75" x14ac:dyDescent="0.25">
      <c r="A41" s="7" t="s">
        <v>46</v>
      </c>
      <c r="B41" s="13">
        <v>7162</v>
      </c>
      <c r="C41" s="13">
        <v>5744</v>
      </c>
      <c r="D41" s="13">
        <f t="shared" si="1"/>
        <v>80.201061156101645</v>
      </c>
    </row>
    <row r="42" spans="1:4" ht="15.75" x14ac:dyDescent="0.25">
      <c r="A42" s="7" t="s">
        <v>47</v>
      </c>
      <c r="B42" s="13">
        <v>158.1</v>
      </c>
      <c r="C42" s="13">
        <v>39.5</v>
      </c>
      <c r="D42" s="13">
        <f t="shared" si="1"/>
        <v>24.984187223276408</v>
      </c>
    </row>
    <row r="43" spans="1:4" s="6" customFormat="1" ht="15.75" x14ac:dyDescent="0.25">
      <c r="A43" s="5" t="s">
        <v>22</v>
      </c>
      <c r="B43" s="12">
        <f>B44+B45+B46+B47+B48</f>
        <v>904471.02999999991</v>
      </c>
      <c r="C43" s="12">
        <f>C44+C45+C46+C47+C48</f>
        <v>565680.95000000007</v>
      </c>
      <c r="D43" s="12">
        <f t="shared" si="1"/>
        <v>62.542738378254093</v>
      </c>
    </row>
    <row r="44" spans="1:4" ht="15.75" x14ac:dyDescent="0.25">
      <c r="A44" s="7" t="s">
        <v>48</v>
      </c>
      <c r="B44" s="13">
        <v>294782.94</v>
      </c>
      <c r="C44" s="13">
        <v>164262.94</v>
      </c>
      <c r="D44" s="13">
        <f t="shared" si="1"/>
        <v>55.723353597056871</v>
      </c>
    </row>
    <row r="45" spans="1:4" ht="15.75" x14ac:dyDescent="0.25">
      <c r="A45" s="7" t="s">
        <v>49</v>
      </c>
      <c r="B45" s="13">
        <v>550739.49</v>
      </c>
      <c r="C45" s="13">
        <v>362028.4</v>
      </c>
      <c r="D45" s="13">
        <f t="shared" si="1"/>
        <v>65.734963004014844</v>
      </c>
    </row>
    <row r="46" spans="1:4" ht="15.75" customHeight="1" x14ac:dyDescent="0.25">
      <c r="A46" s="7" t="s">
        <v>50</v>
      </c>
      <c r="B46" s="13">
        <v>500</v>
      </c>
      <c r="C46" s="13">
        <v>260.44</v>
      </c>
      <c r="D46" s="13">
        <f t="shared" si="1"/>
        <v>52.088000000000001</v>
      </c>
    </row>
    <row r="47" spans="1:4" ht="15.75" x14ac:dyDescent="0.25">
      <c r="A47" s="7" t="s">
        <v>52</v>
      </c>
      <c r="B47" s="13">
        <v>32736.6</v>
      </c>
      <c r="C47" s="13">
        <v>24200.99</v>
      </c>
      <c r="D47" s="13">
        <f t="shared" si="1"/>
        <v>73.926400420324654</v>
      </c>
    </row>
    <row r="48" spans="1:4" ht="15.75" x14ac:dyDescent="0.25">
      <c r="A48" s="9" t="s">
        <v>51</v>
      </c>
      <c r="B48" s="13">
        <v>25712</v>
      </c>
      <c r="C48" s="13">
        <v>14928.18</v>
      </c>
      <c r="D48" s="13">
        <f t="shared" si="1"/>
        <v>58.059194150591168</v>
      </c>
    </row>
    <row r="49" spans="1:4" s="6" customFormat="1" ht="15.75" x14ac:dyDescent="0.25">
      <c r="A49" s="5" t="s">
        <v>23</v>
      </c>
      <c r="B49" s="12">
        <f>B50</f>
        <v>54371.7</v>
      </c>
      <c r="C49" s="12">
        <f>C50</f>
        <v>40987.1</v>
      </c>
      <c r="D49" s="12">
        <f t="shared" si="1"/>
        <v>75.383149690004174</v>
      </c>
    </row>
    <row r="50" spans="1:4" ht="15.75" x14ac:dyDescent="0.25">
      <c r="A50" s="7" t="s">
        <v>53</v>
      </c>
      <c r="B50" s="13">
        <v>54371.7</v>
      </c>
      <c r="C50" s="13">
        <v>40987.1</v>
      </c>
      <c r="D50" s="13">
        <f t="shared" si="1"/>
        <v>75.383149690004174</v>
      </c>
    </row>
    <row r="51" spans="1:4" s="6" customFormat="1" ht="15.75" x14ac:dyDescent="0.25">
      <c r="A51" s="5" t="s">
        <v>62</v>
      </c>
      <c r="B51" s="12">
        <f>B52+B53+B54</f>
        <v>89415.790000000008</v>
      </c>
      <c r="C51" s="12">
        <f>C52+C53+C54</f>
        <v>52990.270000000004</v>
      </c>
      <c r="D51" s="12">
        <f t="shared" si="1"/>
        <v>59.2627655585216</v>
      </c>
    </row>
    <row r="52" spans="1:4" ht="15.75" x14ac:dyDescent="0.25">
      <c r="A52" s="7" t="s">
        <v>54</v>
      </c>
      <c r="B52" s="13">
        <v>360</v>
      </c>
      <c r="C52" s="13">
        <v>101.56</v>
      </c>
      <c r="D52" s="13">
        <f t="shared" si="1"/>
        <v>28.211111111111109</v>
      </c>
    </row>
    <row r="53" spans="1:4" ht="15.75" x14ac:dyDescent="0.25">
      <c r="A53" s="7" t="s">
        <v>55</v>
      </c>
      <c r="B53" s="13">
        <v>30145.31</v>
      </c>
      <c r="C53" s="13">
        <v>15960.67</v>
      </c>
      <c r="D53" s="13">
        <f t="shared" si="1"/>
        <v>52.945781615780362</v>
      </c>
    </row>
    <row r="54" spans="1:4" ht="15.75" x14ac:dyDescent="0.25">
      <c r="A54" s="7" t="s">
        <v>56</v>
      </c>
      <c r="B54" s="13">
        <v>58910.48</v>
      </c>
      <c r="C54" s="13">
        <v>36928.04</v>
      </c>
      <c r="D54" s="13">
        <f t="shared" si="1"/>
        <v>62.685009526318581</v>
      </c>
    </row>
    <row r="55" spans="1:4" s="6" customFormat="1" ht="15.75" x14ac:dyDescent="0.25">
      <c r="A55" s="5" t="s">
        <v>24</v>
      </c>
      <c r="B55" s="12">
        <f>B56</f>
        <v>20664</v>
      </c>
      <c r="C55" s="12">
        <f>C56</f>
        <v>12829.33</v>
      </c>
      <c r="D55" s="12">
        <f t="shared" si="1"/>
        <v>62.085414246999612</v>
      </c>
    </row>
    <row r="56" spans="1:4" ht="15.75" x14ac:dyDescent="0.25">
      <c r="A56" s="7" t="s">
        <v>57</v>
      </c>
      <c r="B56" s="13">
        <v>20664</v>
      </c>
      <c r="C56" s="13">
        <v>12829.33</v>
      </c>
      <c r="D56" s="13">
        <f t="shared" si="1"/>
        <v>62.085414246999612</v>
      </c>
    </row>
    <row r="57" spans="1:4" s="6" customFormat="1" ht="15.75" x14ac:dyDescent="0.25">
      <c r="A57" s="5" t="s">
        <v>25</v>
      </c>
      <c r="B57" s="12">
        <f>B58+B59</f>
        <v>1935</v>
      </c>
      <c r="C57" s="12">
        <f>C58+C59</f>
        <v>965</v>
      </c>
      <c r="D57" s="12">
        <f t="shared" si="1"/>
        <v>49.870801033591732</v>
      </c>
    </row>
    <row r="58" spans="1:4" ht="15.75" x14ac:dyDescent="0.25">
      <c r="A58" s="7" t="s">
        <v>58</v>
      </c>
      <c r="B58" s="13">
        <v>1230</v>
      </c>
      <c r="C58" s="13">
        <v>700</v>
      </c>
      <c r="D58" s="13">
        <f t="shared" si="1"/>
        <v>56.910569105691053</v>
      </c>
    </row>
    <row r="59" spans="1:4" ht="15.75" x14ac:dyDescent="0.25">
      <c r="A59" s="7" t="s">
        <v>59</v>
      </c>
      <c r="B59" s="13">
        <v>705</v>
      </c>
      <c r="C59" s="13">
        <v>265</v>
      </c>
      <c r="D59" s="13">
        <f t="shared" si="1"/>
        <v>37.588652482269502</v>
      </c>
    </row>
    <row r="60" spans="1:4" s="6" customFormat="1" ht="31.5" x14ac:dyDescent="0.25">
      <c r="A60" s="5" t="s">
        <v>61</v>
      </c>
      <c r="B60" s="12">
        <f>B61+B62</f>
        <v>57366.1</v>
      </c>
      <c r="C60" s="12">
        <f>C61+C62</f>
        <v>36212.167000000001</v>
      </c>
      <c r="D60" s="12">
        <f t="shared" si="1"/>
        <v>63.124679906774219</v>
      </c>
    </row>
    <row r="61" spans="1:4" s="6" customFormat="1" ht="31.5" x14ac:dyDescent="0.25">
      <c r="A61" s="7" t="s">
        <v>60</v>
      </c>
      <c r="B61" s="13">
        <v>51864.1</v>
      </c>
      <c r="C61" s="13">
        <v>34568</v>
      </c>
      <c r="D61" s="13">
        <f t="shared" si="1"/>
        <v>66.651113197761063</v>
      </c>
    </row>
    <row r="62" spans="1:4" s="6" customFormat="1" ht="15.75" x14ac:dyDescent="0.25">
      <c r="A62" s="7" t="s">
        <v>63</v>
      </c>
      <c r="B62" s="13">
        <v>5502</v>
      </c>
      <c r="C62" s="13">
        <v>1644.1669999999999</v>
      </c>
      <c r="D62" s="13">
        <f t="shared" si="1"/>
        <v>29.883078880407123</v>
      </c>
    </row>
    <row r="63" spans="1:4" ht="15.75" x14ac:dyDescent="0.25">
      <c r="A63" s="5" t="s">
        <v>26</v>
      </c>
      <c r="B63" s="12">
        <f>B23+B29+B31+B33+B38+B43+B49+B51+B55+B57+B60</f>
        <v>1420125.54492</v>
      </c>
      <c r="C63" s="12">
        <f>C23+C29+C31+C33+C38+C43+C49+C51+C55+C57+C60</f>
        <v>885741.99700000009</v>
      </c>
      <c r="D63" s="12">
        <f t="shared" si="1"/>
        <v>62.370682660306386</v>
      </c>
    </row>
    <row r="64" spans="1:4" ht="15.75" x14ac:dyDescent="0.25">
      <c r="A64" s="5" t="s">
        <v>27</v>
      </c>
      <c r="B64" s="12">
        <f>B20-B63</f>
        <v>-104786.70492000016</v>
      </c>
      <c r="C64" s="12">
        <f>C20-C63</f>
        <v>48639.94299999997</v>
      </c>
      <c r="D64" s="12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2016-11-29T08:57:10Z</dcterms:modified>
</cp:coreProperties>
</file>