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firstSheet="1" activeTab="1"/>
  </bookViews>
  <sheets>
    <sheet name="консол" sheetId="1" r:id="rId1"/>
    <sheet name="МР" sheetId="2" r:id="rId2"/>
  </sheets>
  <definedNames/>
  <calcPr fullCalcOnLoad="1"/>
</workbook>
</file>

<file path=xl/sharedStrings.xml><?xml version="1.0" encoding="utf-8"?>
<sst xmlns="http://schemas.openxmlformats.org/spreadsheetml/2006/main" count="85" uniqueCount="42">
  <si>
    <t>Вид дохода</t>
  </si>
  <si>
    <t>Утвержденный бюджет на год</t>
  </si>
  <si>
    <t>Уточненный план на год</t>
  </si>
  <si>
    <t>Поступило за период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</si>
  <si>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</si>
  <si>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</si>
  <si>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</si>
  <si>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</si>
  <si>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</si>
  <si>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</si>
  <si>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</si>
  <si>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</si>
  <si>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</si>
  <si>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</si>
  <si>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</si>
  <si>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</si>
  <si>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</si>
  <si>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</si>
  <si>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</si>
  <si>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</si>
  <si>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</si>
  <si>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</si>
  <si>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</si>
  <si>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</si>
  <si>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</si>
  <si>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</si>
  <si>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</si>
  <si>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</si>
  <si>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</si>
  <si>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</si>
  <si>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</si>
  <si>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</si>
  <si>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</si>
  <si>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Анализ изменения утвержденного плана за 2015 год</t>
  </si>
  <si>
    <t>тыс.руб.</t>
  </si>
  <si>
    <t>%</t>
  </si>
  <si>
    <t>Отклонение уточненного плана от утвержденного бюджета</t>
  </si>
  <si>
    <t>Отклонение фактического поступления от утвержденного бюджета</t>
  </si>
  <si>
    <t>БЕЗВОЗМЕЗДНЫЕ ПОСТУПЛЕНИЯ</t>
  </si>
  <si>
    <t>2000000000</t>
  </si>
  <si>
    <t>ИТОГО ДОХОДОВ</t>
  </si>
  <si>
    <t xml:space="preserve">Анализ изменения утвержденного плана за 2015 год по муниципальному району Мелеузовский район Республики Башкортостан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</si>
</sst>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 horizontal="center" vertical="top"/>
    </xf>
    <xf numFmtId="164" fontId="0" fillId="0" borderId="10" xfId="55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 indent="1"/>
    </xf>
    <xf numFmtId="164" fontId="0" fillId="0" borderId="10" xfId="55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/>
    </xf>
    <xf numFmtId="0" fontId="42" fillId="0" borderId="0" xfId="0" applyFont="1" applyAlignment="1">
      <alignment vertical="top"/>
    </xf>
    <xf numFmtId="3" fontId="42" fillId="0" borderId="10" xfId="0" applyNumberFormat="1" applyFont="1" applyBorder="1" applyAlignment="1">
      <alignment vertical="top" wrapText="1"/>
    </xf>
    <xf numFmtId="164" fontId="42" fillId="0" borderId="10" xfId="55" applyNumberFormat="1" applyFont="1" applyBorder="1" applyAlignment="1">
      <alignment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42" fillId="0" borderId="10" xfId="0" applyNumberFormat="1" applyFont="1" applyBorder="1" applyAlignment="1">
      <alignment vertical="top"/>
    </xf>
    <xf numFmtId="164" fontId="42" fillId="0" borderId="10" xfId="55" applyNumberFormat="1" applyFont="1" applyBorder="1" applyAlignment="1">
      <alignment vertical="top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165" fontId="43" fillId="0" borderId="10" xfId="0" applyNumberFormat="1" applyFont="1" applyBorder="1" applyAlignment="1">
      <alignment vertical="top"/>
    </xf>
    <xf numFmtId="165" fontId="43" fillId="0" borderId="10" xfId="0" applyNumberFormat="1" applyFont="1" applyBorder="1" applyAlignment="1">
      <alignment vertical="top" wrapText="1"/>
    </xf>
    <xf numFmtId="164" fontId="43" fillId="0" borderId="10" xfId="55" applyNumberFormat="1" applyFont="1" applyBorder="1" applyAlignment="1">
      <alignment vertical="top" wrapText="1"/>
    </xf>
    <xf numFmtId="164" fontId="43" fillId="0" borderId="10" xfId="55" applyNumberFormat="1" applyFont="1" applyBorder="1" applyAlignment="1">
      <alignment vertical="top"/>
    </xf>
    <xf numFmtId="165" fontId="44" fillId="0" borderId="10" xfId="0" applyNumberFormat="1" applyFont="1" applyBorder="1" applyAlignment="1">
      <alignment vertical="top"/>
    </xf>
    <xf numFmtId="165" fontId="44" fillId="0" borderId="10" xfId="0" applyNumberFormat="1" applyFont="1" applyBorder="1" applyAlignment="1">
      <alignment vertical="top" wrapText="1"/>
    </xf>
    <xf numFmtId="164" fontId="44" fillId="0" borderId="10" xfId="55" applyNumberFormat="1" applyFont="1" applyBorder="1" applyAlignment="1">
      <alignment vertical="top" wrapText="1"/>
    </xf>
    <xf numFmtId="164" fontId="44" fillId="0" borderId="10" xfId="55" applyNumberFormat="1" applyFont="1" applyBorder="1" applyAlignment="1">
      <alignment vertical="top"/>
    </xf>
    <xf numFmtId="49" fontId="43" fillId="0" borderId="10" xfId="0" applyNumberFormat="1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"/>
    </xf>
    <xf numFmtId="0" fontId="42" fillId="0" borderId="10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6">
      <selection activeCell="D33" sqref="D33"/>
    </sheetView>
  </sheetViews>
  <sheetFormatPr defaultColWidth="9.33203125" defaultRowHeight="12.75"/>
  <cols>
    <col min="1" max="1" width="118.16015625" style="2" customWidth="1"/>
    <col min="2" max="2" width="16.5" style="4" customWidth="1"/>
    <col min="3" max="3" width="15.33203125" style="2" customWidth="1"/>
    <col min="4" max="6" width="13.16015625" style="2" customWidth="1"/>
    <col min="7" max="7" width="14.66015625" style="2" customWidth="1"/>
    <col min="8" max="9" width="13.33203125" style="2" customWidth="1"/>
    <col min="10" max="16384" width="9.33203125" style="2" customWidth="1"/>
  </cols>
  <sheetData>
    <row r="1" spans="1:7" ht="20.25">
      <c r="A1" s="43" t="s">
        <v>33</v>
      </c>
      <c r="B1" s="43"/>
      <c r="C1" s="43"/>
      <c r="D1" s="43"/>
      <c r="E1" s="43"/>
      <c r="F1" s="43"/>
      <c r="G1" s="43"/>
    </row>
    <row r="2" spans="1:9" s="1" customFormat="1" ht="40.5" customHeight="1">
      <c r="A2" s="44" t="s">
        <v>0</v>
      </c>
      <c r="B2" s="46" t="s">
        <v>0</v>
      </c>
      <c r="C2" s="48" t="s">
        <v>1</v>
      </c>
      <c r="D2" s="48" t="s">
        <v>2</v>
      </c>
      <c r="E2" s="41" t="s">
        <v>36</v>
      </c>
      <c r="F2" s="42"/>
      <c r="G2" s="48" t="s">
        <v>3</v>
      </c>
      <c r="H2" s="41" t="s">
        <v>37</v>
      </c>
      <c r="I2" s="42"/>
    </row>
    <row r="3" spans="1:9" s="1" customFormat="1" ht="12.75">
      <c r="A3" s="45"/>
      <c r="B3" s="47"/>
      <c r="C3" s="49"/>
      <c r="D3" s="49"/>
      <c r="E3" s="8" t="s">
        <v>34</v>
      </c>
      <c r="F3" s="8" t="s">
        <v>35</v>
      </c>
      <c r="G3" s="49"/>
      <c r="H3" s="8" t="s">
        <v>34</v>
      </c>
      <c r="I3" s="8" t="s">
        <v>35</v>
      </c>
    </row>
    <row r="4" spans="1:9" s="12" customFormat="1" ht="12.75">
      <c r="A4" s="20" t="s">
        <v>4</v>
      </c>
      <c r="B4" s="21">
        <v>1000000000</v>
      </c>
      <c r="C4" s="13">
        <v>617000</v>
      </c>
      <c r="D4" s="13">
        <v>612210.47</v>
      </c>
      <c r="E4" s="13">
        <f>D4-C4</f>
        <v>-4789.530000000028</v>
      </c>
      <c r="F4" s="14">
        <f>D4/C4-1</f>
        <v>-0.00776260940032425</v>
      </c>
      <c r="G4" s="16">
        <v>683984.46</v>
      </c>
      <c r="H4" s="16">
        <f>G4-C4</f>
        <v>66984.45999999996</v>
      </c>
      <c r="I4" s="17">
        <f>G4/C4-1</f>
        <v>0.10856476499189616</v>
      </c>
    </row>
    <row r="5" spans="1:9" ht="12.75">
      <c r="A5" s="3" t="s">
        <v>5</v>
      </c>
      <c r="B5" s="9">
        <v>1010000000</v>
      </c>
      <c r="C5" s="10">
        <v>384407</v>
      </c>
      <c r="D5" s="10">
        <v>329648.33</v>
      </c>
      <c r="E5" s="10">
        <f aca="true" t="shared" si="0" ref="E5:E16">D5-C5</f>
        <v>-54758.669999999984</v>
      </c>
      <c r="F5" s="5">
        <f aca="true" t="shared" si="1" ref="F5:F16">D5/C5-1</f>
        <v>-0.14244972125897803</v>
      </c>
      <c r="G5" s="11">
        <v>363781.83</v>
      </c>
      <c r="H5" s="11">
        <f aca="true" t="shared" si="2" ref="H5:H34">G5-C5</f>
        <v>-20625.169999999984</v>
      </c>
      <c r="I5" s="7">
        <f aca="true" t="shared" si="3" ref="I5:I34">G5/C5-1</f>
        <v>-0.05365451201460947</v>
      </c>
    </row>
    <row r="6" spans="1:9" ht="12.75">
      <c r="A6" s="3" t="s">
        <v>6</v>
      </c>
      <c r="B6" s="9">
        <v>1030000000</v>
      </c>
      <c r="C6" s="10">
        <v>24410</v>
      </c>
      <c r="D6" s="10">
        <v>23413.45</v>
      </c>
      <c r="E6" s="10">
        <f t="shared" si="0"/>
        <v>-996.5499999999993</v>
      </c>
      <c r="F6" s="5">
        <f t="shared" si="1"/>
        <v>-0.04082548136009834</v>
      </c>
      <c r="G6" s="11">
        <v>27280.07</v>
      </c>
      <c r="H6" s="11">
        <f t="shared" si="2"/>
        <v>2870.0699999999997</v>
      </c>
      <c r="I6" s="7">
        <f t="shared" si="3"/>
        <v>0.11757763211798444</v>
      </c>
    </row>
    <row r="7" spans="1:9" ht="12.75">
      <c r="A7" s="3" t="s">
        <v>7</v>
      </c>
      <c r="B7" s="9">
        <v>1050000000</v>
      </c>
      <c r="C7" s="10">
        <v>88399</v>
      </c>
      <c r="D7" s="10">
        <v>104648.91</v>
      </c>
      <c r="E7" s="10">
        <f t="shared" si="0"/>
        <v>16249.910000000003</v>
      </c>
      <c r="F7" s="5">
        <f t="shared" si="1"/>
        <v>0.18382459077591373</v>
      </c>
      <c r="G7" s="11">
        <v>111254.69</v>
      </c>
      <c r="H7" s="11">
        <f t="shared" si="2"/>
        <v>22855.690000000002</v>
      </c>
      <c r="I7" s="7">
        <f t="shared" si="3"/>
        <v>0.2585514542019707</v>
      </c>
    </row>
    <row r="8" spans="1:9" ht="12.75">
      <c r="A8" s="6" t="s">
        <v>8</v>
      </c>
      <c r="B8" s="9">
        <v>1050100000</v>
      </c>
      <c r="C8" s="10">
        <v>50119</v>
      </c>
      <c r="D8" s="10">
        <v>63219</v>
      </c>
      <c r="E8" s="10">
        <f t="shared" si="0"/>
        <v>13100</v>
      </c>
      <c r="F8" s="5">
        <f t="shared" si="1"/>
        <v>0.26137792054909315</v>
      </c>
      <c r="G8" s="11">
        <v>66915.49</v>
      </c>
      <c r="H8" s="11">
        <f t="shared" si="2"/>
        <v>16796.490000000005</v>
      </c>
      <c r="I8" s="7">
        <f t="shared" si="3"/>
        <v>0.335132185398751</v>
      </c>
    </row>
    <row r="9" spans="1:9" ht="12.75">
      <c r="A9" s="6" t="s">
        <v>9</v>
      </c>
      <c r="B9" s="9">
        <v>1050200002</v>
      </c>
      <c r="C9" s="10">
        <v>34800</v>
      </c>
      <c r="D9" s="10">
        <v>36000</v>
      </c>
      <c r="E9" s="10">
        <f t="shared" si="0"/>
        <v>1200</v>
      </c>
      <c r="F9" s="5">
        <f t="shared" si="1"/>
        <v>0.034482758620689724</v>
      </c>
      <c r="G9" s="11">
        <v>37550.97</v>
      </c>
      <c r="H9" s="11">
        <f t="shared" si="2"/>
        <v>2750.970000000001</v>
      </c>
      <c r="I9" s="7">
        <f t="shared" si="3"/>
        <v>0.07905086206896561</v>
      </c>
    </row>
    <row r="10" spans="1:9" ht="12.75">
      <c r="A10" s="6" t="s">
        <v>10</v>
      </c>
      <c r="B10" s="9">
        <v>1050300001</v>
      </c>
      <c r="C10" s="10">
        <v>2450</v>
      </c>
      <c r="D10" s="10">
        <v>3499.91</v>
      </c>
      <c r="E10" s="10">
        <f t="shared" si="0"/>
        <v>1049.9099999999999</v>
      </c>
      <c r="F10" s="5">
        <f t="shared" si="1"/>
        <v>0.42853469387755094</v>
      </c>
      <c r="G10" s="11">
        <v>3915.51</v>
      </c>
      <c r="H10" s="11">
        <f t="shared" si="2"/>
        <v>1465.5100000000002</v>
      </c>
      <c r="I10" s="7">
        <f t="shared" si="3"/>
        <v>0.5981673469387756</v>
      </c>
    </row>
    <row r="11" spans="1:9" ht="12.75">
      <c r="A11" s="6" t="s">
        <v>11</v>
      </c>
      <c r="B11" s="9">
        <v>1050400002</v>
      </c>
      <c r="C11" s="10">
        <v>1030</v>
      </c>
      <c r="D11" s="10">
        <v>1930</v>
      </c>
      <c r="E11" s="10">
        <f t="shared" si="0"/>
        <v>900</v>
      </c>
      <c r="F11" s="5">
        <f t="shared" si="1"/>
        <v>0.8737864077669903</v>
      </c>
      <c r="G11" s="11">
        <v>2872.72</v>
      </c>
      <c r="H11" s="11">
        <f t="shared" si="2"/>
        <v>1842.7199999999998</v>
      </c>
      <c r="I11" s="7">
        <f t="shared" si="3"/>
        <v>1.78904854368932</v>
      </c>
    </row>
    <row r="12" spans="1:9" ht="12.75">
      <c r="A12" s="3" t="s">
        <v>12</v>
      </c>
      <c r="B12" s="9">
        <v>1060000000</v>
      </c>
      <c r="C12" s="10">
        <v>34225</v>
      </c>
      <c r="D12" s="10">
        <v>36530.97</v>
      </c>
      <c r="E12" s="10">
        <f t="shared" si="0"/>
        <v>2305.970000000001</v>
      </c>
      <c r="F12" s="5">
        <f t="shared" si="1"/>
        <v>0.06737677136596054</v>
      </c>
      <c r="G12" s="11">
        <v>43172.32</v>
      </c>
      <c r="H12" s="11">
        <f t="shared" si="2"/>
        <v>8947.32</v>
      </c>
      <c r="I12" s="7">
        <f t="shared" si="3"/>
        <v>0.26142644265887505</v>
      </c>
    </row>
    <row r="13" spans="1:9" ht="12.75">
      <c r="A13" s="6" t="s">
        <v>13</v>
      </c>
      <c r="B13" s="9">
        <v>1060100000</v>
      </c>
      <c r="C13" s="10">
        <v>8000</v>
      </c>
      <c r="D13" s="10">
        <v>7755.61</v>
      </c>
      <c r="E13" s="10">
        <f t="shared" si="0"/>
        <v>-244.39000000000033</v>
      </c>
      <c r="F13" s="5">
        <f t="shared" si="1"/>
        <v>-0.030548750000000013</v>
      </c>
      <c r="G13" s="11">
        <v>8094.45</v>
      </c>
      <c r="H13" s="11">
        <f t="shared" si="2"/>
        <v>94.44999999999982</v>
      </c>
      <c r="I13" s="7">
        <f t="shared" si="3"/>
        <v>0.011806250000000018</v>
      </c>
    </row>
    <row r="14" spans="1:9" ht="12.75">
      <c r="A14" s="6" t="s">
        <v>14</v>
      </c>
      <c r="B14" s="9">
        <v>1060600000</v>
      </c>
      <c r="C14" s="10">
        <v>26225</v>
      </c>
      <c r="D14" s="10">
        <v>28775.36</v>
      </c>
      <c r="E14" s="10">
        <f t="shared" si="0"/>
        <v>2550.3600000000006</v>
      </c>
      <c r="F14" s="5">
        <f t="shared" si="1"/>
        <v>0.09724918970448049</v>
      </c>
      <c r="G14" s="11">
        <v>35077.88</v>
      </c>
      <c r="H14" s="11">
        <f t="shared" si="2"/>
        <v>8852.879999999997</v>
      </c>
      <c r="I14" s="7">
        <f t="shared" si="3"/>
        <v>0.3375740705433745</v>
      </c>
    </row>
    <row r="15" spans="1:9" ht="12.75">
      <c r="A15" s="3" t="s">
        <v>15</v>
      </c>
      <c r="B15" s="9">
        <v>1070000000</v>
      </c>
      <c r="C15" s="10">
        <v>1900</v>
      </c>
      <c r="D15" s="10">
        <v>3100</v>
      </c>
      <c r="E15" s="10">
        <f t="shared" si="0"/>
        <v>1200</v>
      </c>
      <c r="F15" s="5">
        <f t="shared" si="1"/>
        <v>0.631578947368421</v>
      </c>
      <c r="G15" s="11">
        <v>3317.21</v>
      </c>
      <c r="H15" s="11">
        <f t="shared" si="2"/>
        <v>1417.21</v>
      </c>
      <c r="I15" s="7">
        <f t="shared" si="3"/>
        <v>0.7459</v>
      </c>
    </row>
    <row r="16" spans="1:9" ht="12.75">
      <c r="A16" s="3" t="s">
        <v>16</v>
      </c>
      <c r="B16" s="9">
        <v>1080000000</v>
      </c>
      <c r="C16" s="10">
        <v>4455</v>
      </c>
      <c r="D16" s="10">
        <v>11476.9</v>
      </c>
      <c r="E16" s="10">
        <f t="shared" si="0"/>
        <v>7021.9</v>
      </c>
      <c r="F16" s="5">
        <f t="shared" si="1"/>
        <v>1.5761840628507295</v>
      </c>
      <c r="G16" s="11">
        <v>12698.4</v>
      </c>
      <c r="H16" s="11">
        <f t="shared" si="2"/>
        <v>8243.4</v>
      </c>
      <c r="I16" s="7">
        <f t="shared" si="3"/>
        <v>1.8503703703703702</v>
      </c>
    </row>
    <row r="17" spans="1:9" ht="25.5">
      <c r="A17" s="3" t="s">
        <v>17</v>
      </c>
      <c r="B17" s="9">
        <v>1090000000</v>
      </c>
      <c r="C17" s="10"/>
      <c r="D17" s="10"/>
      <c r="E17" s="10"/>
      <c r="F17" s="5"/>
      <c r="G17" s="11">
        <v>-7.04</v>
      </c>
      <c r="H17" s="11">
        <f t="shared" si="2"/>
        <v>-7.04</v>
      </c>
      <c r="I17" s="7"/>
    </row>
    <row r="18" spans="1:9" ht="25.5">
      <c r="A18" s="3" t="s">
        <v>18</v>
      </c>
      <c r="B18" s="9">
        <v>1110000000</v>
      </c>
      <c r="C18" s="10">
        <v>62187</v>
      </c>
      <c r="D18" s="10">
        <v>82984.17</v>
      </c>
      <c r="E18" s="10">
        <f aca="true" t="shared" si="4" ref="E18:E34">D18-C18</f>
        <v>20797.17</v>
      </c>
      <c r="F18" s="5">
        <f aca="true" t="shared" si="5" ref="F18:F34">D18/C18-1</f>
        <v>0.3344295431521058</v>
      </c>
      <c r="G18" s="11">
        <v>89728.55</v>
      </c>
      <c r="H18" s="11">
        <f t="shared" si="2"/>
        <v>27541.550000000003</v>
      </c>
      <c r="I18" s="7">
        <f t="shared" si="3"/>
        <v>0.4428827568462863</v>
      </c>
    </row>
    <row r="19" spans="1:9" ht="38.25">
      <c r="A19" s="6" t="s">
        <v>19</v>
      </c>
      <c r="B19" s="9">
        <v>1110500000</v>
      </c>
      <c r="C19" s="10">
        <v>61907</v>
      </c>
      <c r="D19" s="10">
        <v>82713.17</v>
      </c>
      <c r="E19" s="10">
        <f t="shared" si="4"/>
        <v>20806.17</v>
      </c>
      <c r="F19" s="5">
        <f t="shared" si="5"/>
        <v>0.3360875183743357</v>
      </c>
      <c r="G19" s="11">
        <v>89436.64</v>
      </c>
      <c r="H19" s="11">
        <f t="shared" si="2"/>
        <v>27529.64</v>
      </c>
      <c r="I19" s="7">
        <f t="shared" si="3"/>
        <v>0.4446934918506793</v>
      </c>
    </row>
    <row r="20" spans="1:9" ht="25.5">
      <c r="A20" s="6" t="s">
        <v>20</v>
      </c>
      <c r="B20" s="9">
        <v>1110501000</v>
      </c>
      <c r="C20" s="10">
        <v>48495</v>
      </c>
      <c r="D20" s="10">
        <v>65757</v>
      </c>
      <c r="E20" s="10">
        <f t="shared" si="4"/>
        <v>17262</v>
      </c>
      <c r="F20" s="5">
        <f t="shared" si="5"/>
        <v>0.3559542220847509</v>
      </c>
      <c r="G20" s="11">
        <v>70328.4</v>
      </c>
      <c r="H20" s="11">
        <f t="shared" si="2"/>
        <v>21833.399999999994</v>
      </c>
      <c r="I20" s="7">
        <f t="shared" si="3"/>
        <v>0.45021961026909985</v>
      </c>
    </row>
    <row r="21" spans="1:9" ht="38.25">
      <c r="A21" s="6" t="s">
        <v>21</v>
      </c>
      <c r="B21" s="9">
        <v>1110502000</v>
      </c>
      <c r="C21" s="10"/>
      <c r="D21" s="10"/>
      <c r="E21" s="10"/>
      <c r="F21" s="5"/>
      <c r="G21" s="11">
        <v>169.15</v>
      </c>
      <c r="H21" s="11">
        <f t="shared" si="2"/>
        <v>169.15</v>
      </c>
      <c r="I21" s="7"/>
    </row>
    <row r="22" spans="1:9" ht="38.25">
      <c r="A22" s="6" t="s">
        <v>22</v>
      </c>
      <c r="B22" s="9">
        <v>1110503000</v>
      </c>
      <c r="C22" s="10">
        <v>587</v>
      </c>
      <c r="D22" s="10">
        <v>710.53</v>
      </c>
      <c r="E22" s="10">
        <f t="shared" si="4"/>
        <v>123.52999999999997</v>
      </c>
      <c r="F22" s="5">
        <f t="shared" si="5"/>
        <v>0.21044293015332194</v>
      </c>
      <c r="G22" s="11">
        <v>795.35</v>
      </c>
      <c r="H22" s="11">
        <f t="shared" si="2"/>
        <v>208.35000000000002</v>
      </c>
      <c r="I22" s="7">
        <f t="shared" si="3"/>
        <v>0.35494037478705276</v>
      </c>
    </row>
    <row r="23" spans="1:9" ht="25.5">
      <c r="A23" s="6" t="s">
        <v>23</v>
      </c>
      <c r="B23" s="9">
        <v>1110507000</v>
      </c>
      <c r="C23" s="10">
        <v>12825</v>
      </c>
      <c r="D23" s="10">
        <v>16245.64</v>
      </c>
      <c r="E23" s="10">
        <f t="shared" si="4"/>
        <v>3420.6399999999994</v>
      </c>
      <c r="F23" s="5">
        <f t="shared" si="5"/>
        <v>0.2667165692007796</v>
      </c>
      <c r="G23" s="11">
        <v>18143.74</v>
      </c>
      <c r="H23" s="11">
        <f t="shared" si="2"/>
        <v>5318.740000000002</v>
      </c>
      <c r="I23" s="7">
        <f t="shared" si="3"/>
        <v>0.4147165692007799</v>
      </c>
    </row>
    <row r="24" spans="1:9" ht="12.75">
      <c r="A24" s="6" t="s">
        <v>24</v>
      </c>
      <c r="B24" s="9">
        <v>1110700000</v>
      </c>
      <c r="C24" s="10">
        <v>280</v>
      </c>
      <c r="D24" s="10">
        <v>271</v>
      </c>
      <c r="E24" s="10">
        <f t="shared" si="4"/>
        <v>-9</v>
      </c>
      <c r="F24" s="5">
        <f t="shared" si="5"/>
        <v>-0.03214285714285714</v>
      </c>
      <c r="G24" s="11">
        <v>275.31</v>
      </c>
      <c r="H24" s="11">
        <f t="shared" si="2"/>
        <v>-4.689999999999998</v>
      </c>
      <c r="I24" s="7">
        <f t="shared" si="3"/>
        <v>-0.016750000000000043</v>
      </c>
    </row>
    <row r="25" spans="1:9" ht="38.25">
      <c r="A25" s="6" t="s">
        <v>25</v>
      </c>
      <c r="B25" s="9">
        <v>1110900000</v>
      </c>
      <c r="C25" s="10"/>
      <c r="D25" s="10"/>
      <c r="E25" s="10"/>
      <c r="F25" s="5"/>
      <c r="G25" s="11">
        <v>16.6</v>
      </c>
      <c r="H25" s="11">
        <f t="shared" si="2"/>
        <v>16.6</v>
      </c>
      <c r="I25" s="7"/>
    </row>
    <row r="26" spans="1:9" ht="12.75">
      <c r="A26" s="3" t="s">
        <v>26</v>
      </c>
      <c r="B26" s="9">
        <v>1120000000</v>
      </c>
      <c r="C26" s="10">
        <v>4012</v>
      </c>
      <c r="D26" s="10">
        <v>1351</v>
      </c>
      <c r="E26" s="10">
        <f t="shared" si="4"/>
        <v>-2661</v>
      </c>
      <c r="F26" s="5">
        <f t="shared" si="5"/>
        <v>-0.6632602193419741</v>
      </c>
      <c r="G26" s="11">
        <v>1536.43</v>
      </c>
      <c r="H26" s="11">
        <f t="shared" si="2"/>
        <v>-2475.5699999999997</v>
      </c>
      <c r="I26" s="7">
        <f t="shared" si="3"/>
        <v>-0.6170413758723828</v>
      </c>
    </row>
    <row r="27" spans="1:9" ht="12.75">
      <c r="A27" s="3" t="s">
        <v>27</v>
      </c>
      <c r="B27" s="9">
        <v>1130000000</v>
      </c>
      <c r="C27" s="10">
        <v>312</v>
      </c>
      <c r="D27" s="10">
        <v>470.1</v>
      </c>
      <c r="E27" s="10">
        <f t="shared" si="4"/>
        <v>158.10000000000002</v>
      </c>
      <c r="F27" s="5">
        <f t="shared" si="5"/>
        <v>0.5067307692307692</v>
      </c>
      <c r="G27" s="11">
        <v>1174.69</v>
      </c>
      <c r="H27" s="11">
        <f t="shared" si="2"/>
        <v>862.69</v>
      </c>
      <c r="I27" s="7">
        <f t="shared" si="3"/>
        <v>2.7650320512820517</v>
      </c>
    </row>
    <row r="28" spans="1:9" ht="12.75">
      <c r="A28" s="3" t="s">
        <v>28</v>
      </c>
      <c r="B28" s="9">
        <v>1140000000</v>
      </c>
      <c r="C28" s="10">
        <v>10200</v>
      </c>
      <c r="D28" s="10">
        <v>15657</v>
      </c>
      <c r="E28" s="10">
        <f t="shared" si="4"/>
        <v>5457</v>
      </c>
      <c r="F28" s="5">
        <f t="shared" si="5"/>
        <v>0.5349999999999999</v>
      </c>
      <c r="G28" s="11">
        <v>22040.92</v>
      </c>
      <c r="H28" s="11">
        <f t="shared" si="2"/>
        <v>11840.919999999998</v>
      </c>
      <c r="I28" s="7">
        <f t="shared" si="3"/>
        <v>1.1608745098039215</v>
      </c>
    </row>
    <row r="29" spans="1:9" ht="38.25">
      <c r="A29" s="6" t="s">
        <v>29</v>
      </c>
      <c r="B29" s="9">
        <v>1140200000</v>
      </c>
      <c r="C29" s="10">
        <v>6000</v>
      </c>
      <c r="D29" s="10">
        <v>11457</v>
      </c>
      <c r="E29" s="10">
        <f t="shared" si="4"/>
        <v>5457</v>
      </c>
      <c r="F29" s="5">
        <f t="shared" si="5"/>
        <v>0.9095</v>
      </c>
      <c r="G29" s="11">
        <v>15376.2</v>
      </c>
      <c r="H29" s="11">
        <f t="shared" si="2"/>
        <v>9376.2</v>
      </c>
      <c r="I29" s="7">
        <f t="shared" si="3"/>
        <v>1.5627</v>
      </c>
    </row>
    <row r="30" spans="1:9" ht="12.75">
      <c r="A30" s="6" t="s">
        <v>30</v>
      </c>
      <c r="B30" s="9">
        <v>1140600000</v>
      </c>
      <c r="C30" s="10">
        <v>4200</v>
      </c>
      <c r="D30" s="10">
        <v>4200</v>
      </c>
      <c r="E30" s="10">
        <f t="shared" si="4"/>
        <v>0</v>
      </c>
      <c r="F30" s="5">
        <f t="shared" si="5"/>
        <v>0</v>
      </c>
      <c r="G30" s="11">
        <v>6664.72</v>
      </c>
      <c r="H30" s="11">
        <f t="shared" si="2"/>
        <v>2464.7200000000003</v>
      </c>
      <c r="I30" s="7">
        <f t="shared" si="3"/>
        <v>0.5868380952380954</v>
      </c>
    </row>
    <row r="31" spans="1:9" ht="12.75">
      <c r="A31" s="3" t="s">
        <v>31</v>
      </c>
      <c r="B31" s="9">
        <v>1160000000</v>
      </c>
      <c r="C31" s="10">
        <v>2143</v>
      </c>
      <c r="D31" s="10">
        <v>2133.5</v>
      </c>
      <c r="E31" s="10">
        <f t="shared" si="4"/>
        <v>-9.5</v>
      </c>
      <c r="F31" s="5">
        <f t="shared" si="5"/>
        <v>-0.004433037797480166</v>
      </c>
      <c r="G31" s="11">
        <v>6118.49</v>
      </c>
      <c r="H31" s="11">
        <f t="shared" si="2"/>
        <v>3975.49</v>
      </c>
      <c r="I31" s="7">
        <f t="shared" si="3"/>
        <v>1.8551049930004666</v>
      </c>
    </row>
    <row r="32" spans="1:9" ht="12.75">
      <c r="A32" s="3" t="s">
        <v>32</v>
      </c>
      <c r="B32" s="9">
        <v>1170000000</v>
      </c>
      <c r="C32" s="10">
        <v>350</v>
      </c>
      <c r="D32" s="10">
        <v>796.15</v>
      </c>
      <c r="E32" s="10">
        <f t="shared" si="4"/>
        <v>446.15</v>
      </c>
      <c r="F32" s="5">
        <f t="shared" si="5"/>
        <v>1.2747142857142855</v>
      </c>
      <c r="G32" s="11">
        <v>1887.92</v>
      </c>
      <c r="H32" s="11">
        <f t="shared" si="2"/>
        <v>1537.92</v>
      </c>
      <c r="I32" s="7">
        <f t="shared" si="3"/>
        <v>4.394057142857143</v>
      </c>
    </row>
    <row r="33" spans="1:9" s="12" customFormat="1" ht="12.75">
      <c r="A33" s="19" t="s">
        <v>38</v>
      </c>
      <c r="B33" s="18" t="s">
        <v>39</v>
      </c>
      <c r="C33" s="16">
        <v>579406.8</v>
      </c>
      <c r="D33" s="16">
        <v>853831.96</v>
      </c>
      <c r="E33" s="13">
        <f t="shared" si="4"/>
        <v>274425.1599999999</v>
      </c>
      <c r="F33" s="14">
        <f t="shared" si="5"/>
        <v>0.4736312380179175</v>
      </c>
      <c r="G33" s="16">
        <f>G34-G4</f>
        <v>836812.6735</v>
      </c>
      <c r="H33" s="16">
        <f t="shared" si="2"/>
        <v>257405.8735</v>
      </c>
      <c r="I33" s="17">
        <f t="shared" si="3"/>
        <v>0.4442575984610466</v>
      </c>
    </row>
    <row r="34" spans="1:9" s="12" customFormat="1" ht="12.75">
      <c r="A34" s="18" t="s">
        <v>40</v>
      </c>
      <c r="B34" s="18"/>
      <c r="C34" s="16">
        <v>1196346.8</v>
      </c>
      <c r="D34" s="16">
        <v>1455354</v>
      </c>
      <c r="E34" s="13">
        <f t="shared" si="4"/>
        <v>259007.19999999995</v>
      </c>
      <c r="F34" s="14">
        <f t="shared" si="5"/>
        <v>0.216498426710382</v>
      </c>
      <c r="G34" s="15">
        <v>1520797.1335</v>
      </c>
      <c r="H34" s="16">
        <f t="shared" si="2"/>
        <v>324450.33349999995</v>
      </c>
      <c r="I34" s="17">
        <f t="shared" si="3"/>
        <v>0.27120090386834317</v>
      </c>
    </row>
  </sheetData>
  <sheetProtection/>
  <mergeCells count="8">
    <mergeCell ref="H2:I2"/>
    <mergeCell ref="A1:G1"/>
    <mergeCell ref="E2:F2"/>
    <mergeCell ref="A2:A3"/>
    <mergeCell ref="B2:B3"/>
    <mergeCell ref="C2:C3"/>
    <mergeCell ref="D2:D3"/>
    <mergeCell ref="G2:G3"/>
  </mergeCells>
  <printOptions/>
  <pageMargins left="0.31" right="0.27" top="0.39" bottom="0.3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B6" sqref="B6"/>
    </sheetView>
  </sheetViews>
  <sheetFormatPr defaultColWidth="9.33203125" defaultRowHeight="12.75"/>
  <cols>
    <col min="1" max="1" width="90.66015625" style="22" customWidth="1"/>
    <col min="2" max="2" width="18.83203125" style="23" customWidth="1"/>
    <col min="3" max="9" width="16.66015625" style="2" customWidth="1"/>
    <col min="10" max="16384" width="9.33203125" style="2" customWidth="1"/>
  </cols>
  <sheetData>
    <row r="1" spans="1:9" ht="32.25" customHeight="1">
      <c r="A1" s="51" t="s">
        <v>41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16.5" customHeight="1">
      <c r="A2" s="50" t="s">
        <v>0</v>
      </c>
      <c r="B2" s="52" t="s">
        <v>0</v>
      </c>
      <c r="C2" s="50" t="s">
        <v>1</v>
      </c>
      <c r="D2" s="50" t="s">
        <v>2</v>
      </c>
      <c r="E2" s="50" t="s">
        <v>36</v>
      </c>
      <c r="F2" s="50"/>
      <c r="G2" s="50" t="s">
        <v>3</v>
      </c>
      <c r="H2" s="50" t="s">
        <v>37</v>
      </c>
      <c r="I2" s="50"/>
    </row>
    <row r="3" spans="1:9" s="1" customFormat="1" ht="12.75">
      <c r="A3" s="50"/>
      <c r="B3" s="52"/>
      <c r="C3" s="50"/>
      <c r="D3" s="50"/>
      <c r="E3" s="8" t="s">
        <v>34</v>
      </c>
      <c r="F3" s="8" t="s">
        <v>35</v>
      </c>
      <c r="G3" s="50"/>
      <c r="H3" s="8" t="s">
        <v>34</v>
      </c>
      <c r="I3" s="8" t="s">
        <v>35</v>
      </c>
    </row>
    <row r="4" spans="1:9" s="12" customFormat="1" ht="14.25">
      <c r="A4" s="36" t="s">
        <v>4</v>
      </c>
      <c r="B4" s="37">
        <v>1000000000</v>
      </c>
      <c r="C4" s="26">
        <v>490382</v>
      </c>
      <c r="D4" s="26">
        <v>490382</v>
      </c>
      <c r="E4" s="27">
        <f>D4-C4</f>
        <v>0</v>
      </c>
      <c r="F4" s="28">
        <f>D4/C4-1</f>
        <v>0</v>
      </c>
      <c r="G4" s="26">
        <v>543251.4</v>
      </c>
      <c r="H4" s="26">
        <f>G4-C4</f>
        <v>52869.40000000002</v>
      </c>
      <c r="I4" s="29">
        <f>G4/C4-1</f>
        <v>0.10781268480490724</v>
      </c>
    </row>
    <row r="5" spans="1:9" ht="15">
      <c r="A5" s="38" t="s">
        <v>5</v>
      </c>
      <c r="B5" s="24">
        <v>1010000000</v>
      </c>
      <c r="C5" s="30">
        <v>327042</v>
      </c>
      <c r="D5" s="30">
        <v>284203</v>
      </c>
      <c r="E5" s="31">
        <f>D5-C5</f>
        <v>-42839</v>
      </c>
      <c r="F5" s="32">
        <f>D5/C5-1</f>
        <v>-0.13098929189523056</v>
      </c>
      <c r="G5" s="30">
        <v>310898</v>
      </c>
      <c r="H5" s="30">
        <f>G5-C5</f>
        <v>-16144</v>
      </c>
      <c r="I5" s="33">
        <f>G5/C5-1</f>
        <v>-0.04936369029054377</v>
      </c>
    </row>
    <row r="6" spans="1:9" ht="25.5">
      <c r="A6" s="38" t="s">
        <v>6</v>
      </c>
      <c r="B6" s="24">
        <v>1030000000</v>
      </c>
      <c r="C6" s="30">
        <v>13512</v>
      </c>
      <c r="D6" s="30">
        <v>13512</v>
      </c>
      <c r="E6" s="31">
        <f aca="true" t="shared" si="0" ref="E6:E29">D6-C6</f>
        <v>0</v>
      </c>
      <c r="F6" s="32">
        <f aca="true" t="shared" si="1" ref="F6:F29">D6/C6-1</f>
        <v>0</v>
      </c>
      <c r="G6" s="30">
        <v>15100.38</v>
      </c>
      <c r="H6" s="30">
        <f aca="true" t="shared" si="2" ref="H6:H29">G6-C6</f>
        <v>1588.3799999999992</v>
      </c>
      <c r="I6" s="33">
        <f aca="true" t="shared" si="3" ref="I6:I29">G6/C6-1</f>
        <v>0.11755328596802839</v>
      </c>
    </row>
    <row r="7" spans="1:9" ht="15">
      <c r="A7" s="38" t="s">
        <v>7</v>
      </c>
      <c r="B7" s="24">
        <v>1050000000</v>
      </c>
      <c r="C7" s="30">
        <v>87569</v>
      </c>
      <c r="D7" s="30">
        <v>103629</v>
      </c>
      <c r="E7" s="31">
        <f t="shared" si="0"/>
        <v>16060</v>
      </c>
      <c r="F7" s="32">
        <f t="shared" si="1"/>
        <v>0.18339823453505244</v>
      </c>
      <c r="G7" s="30">
        <v>109833.22</v>
      </c>
      <c r="H7" s="30">
        <f t="shared" si="2"/>
        <v>22264.22</v>
      </c>
      <c r="I7" s="33">
        <f t="shared" si="3"/>
        <v>0.25424773607098405</v>
      </c>
    </row>
    <row r="8" spans="1:9" ht="15">
      <c r="A8" s="39" t="s">
        <v>8</v>
      </c>
      <c r="B8" s="24">
        <v>1050100000</v>
      </c>
      <c r="C8" s="30">
        <v>50119</v>
      </c>
      <c r="D8" s="30">
        <v>63219</v>
      </c>
      <c r="E8" s="31">
        <f t="shared" si="0"/>
        <v>13100</v>
      </c>
      <c r="F8" s="32">
        <f t="shared" si="1"/>
        <v>0.26137792054909315</v>
      </c>
      <c r="G8" s="30">
        <v>66915.49</v>
      </c>
      <c r="H8" s="30">
        <f t="shared" si="2"/>
        <v>16796.490000000005</v>
      </c>
      <c r="I8" s="33">
        <f t="shared" si="3"/>
        <v>0.335132185398751</v>
      </c>
    </row>
    <row r="9" spans="1:14" ht="15">
      <c r="A9" s="39" t="s">
        <v>9</v>
      </c>
      <c r="B9" s="24">
        <v>1050200002</v>
      </c>
      <c r="C9" s="30">
        <v>34800</v>
      </c>
      <c r="D9" s="30">
        <v>36000</v>
      </c>
      <c r="E9" s="31">
        <f t="shared" si="0"/>
        <v>1200</v>
      </c>
      <c r="F9" s="32">
        <f t="shared" si="1"/>
        <v>0.034482758620689724</v>
      </c>
      <c r="G9" s="30">
        <v>37550.97</v>
      </c>
      <c r="H9" s="30">
        <f t="shared" si="2"/>
        <v>2750.970000000001</v>
      </c>
      <c r="I9" s="33">
        <f t="shared" si="3"/>
        <v>0.07905086206896561</v>
      </c>
      <c r="N9" s="35"/>
    </row>
    <row r="10" spans="1:9" ht="15">
      <c r="A10" s="39" t="s">
        <v>10</v>
      </c>
      <c r="B10" s="24">
        <v>1050300001</v>
      </c>
      <c r="C10" s="30">
        <v>1620</v>
      </c>
      <c r="D10" s="30">
        <v>2480</v>
      </c>
      <c r="E10" s="31">
        <f t="shared" si="0"/>
        <v>860</v>
      </c>
      <c r="F10" s="32">
        <f t="shared" si="1"/>
        <v>0.5308641975308641</v>
      </c>
      <c r="G10" s="30">
        <v>2494.05</v>
      </c>
      <c r="H10" s="30">
        <f t="shared" si="2"/>
        <v>874.0500000000002</v>
      </c>
      <c r="I10" s="33">
        <f t="shared" si="3"/>
        <v>0.5395370370370371</v>
      </c>
    </row>
    <row r="11" spans="1:9" ht="15">
      <c r="A11" s="39" t="s">
        <v>11</v>
      </c>
      <c r="B11" s="24">
        <v>1050400002</v>
      </c>
      <c r="C11" s="30">
        <v>1030</v>
      </c>
      <c r="D11" s="30">
        <v>1930</v>
      </c>
      <c r="E11" s="31">
        <f t="shared" si="0"/>
        <v>900</v>
      </c>
      <c r="F11" s="32">
        <f t="shared" si="1"/>
        <v>0.8737864077669903</v>
      </c>
      <c r="G11" s="30">
        <v>2872.72</v>
      </c>
      <c r="H11" s="30">
        <f t="shared" si="2"/>
        <v>1842.7199999999998</v>
      </c>
      <c r="I11" s="33">
        <f t="shared" si="3"/>
        <v>1.78904854368932</v>
      </c>
    </row>
    <row r="12" spans="1:9" ht="25.5">
      <c r="A12" s="38" t="s">
        <v>15</v>
      </c>
      <c r="B12" s="24">
        <v>1070000000</v>
      </c>
      <c r="C12" s="30">
        <v>1900</v>
      </c>
      <c r="D12" s="30">
        <v>3100</v>
      </c>
      <c r="E12" s="31">
        <f t="shared" si="0"/>
        <v>1200</v>
      </c>
      <c r="F12" s="32">
        <f t="shared" si="1"/>
        <v>0.631578947368421</v>
      </c>
      <c r="G12" s="30">
        <v>3317.21</v>
      </c>
      <c r="H12" s="30">
        <f t="shared" si="2"/>
        <v>1417.21</v>
      </c>
      <c r="I12" s="33">
        <f t="shared" si="3"/>
        <v>0.7459</v>
      </c>
    </row>
    <row r="13" spans="1:9" ht="15">
      <c r="A13" s="38" t="s">
        <v>16</v>
      </c>
      <c r="B13" s="24">
        <v>1080000000</v>
      </c>
      <c r="C13" s="30">
        <v>4351</v>
      </c>
      <c r="D13" s="30">
        <v>11387.5</v>
      </c>
      <c r="E13" s="31">
        <f t="shared" si="0"/>
        <v>7036.5</v>
      </c>
      <c r="F13" s="32">
        <f t="shared" si="1"/>
        <v>1.6172144334635714</v>
      </c>
      <c r="G13" s="30">
        <v>12604.75</v>
      </c>
      <c r="H13" s="30">
        <f t="shared" si="2"/>
        <v>8253.75</v>
      </c>
      <c r="I13" s="33">
        <f t="shared" si="3"/>
        <v>1.8969777062744195</v>
      </c>
    </row>
    <row r="14" spans="1:9" ht="25.5">
      <c r="A14" s="38" t="s">
        <v>17</v>
      </c>
      <c r="B14" s="24">
        <v>1090000000</v>
      </c>
      <c r="C14" s="30"/>
      <c r="D14" s="30"/>
      <c r="E14" s="31"/>
      <c r="F14" s="32"/>
      <c r="G14" s="30">
        <v>1.2</v>
      </c>
      <c r="H14" s="30">
        <f t="shared" si="2"/>
        <v>1.2</v>
      </c>
      <c r="I14" s="33"/>
    </row>
    <row r="15" spans="1:9" ht="25.5">
      <c r="A15" s="38" t="s">
        <v>18</v>
      </c>
      <c r="B15" s="24">
        <v>1110000000</v>
      </c>
      <c r="C15" s="30">
        <v>41368</v>
      </c>
      <c r="D15" s="30">
        <v>57126</v>
      </c>
      <c r="E15" s="31">
        <f t="shared" si="0"/>
        <v>15758</v>
      </c>
      <c r="F15" s="32">
        <f t="shared" si="1"/>
        <v>0.38092245213691744</v>
      </c>
      <c r="G15" s="30">
        <v>63099.75</v>
      </c>
      <c r="H15" s="30">
        <f t="shared" si="2"/>
        <v>21731.75</v>
      </c>
      <c r="I15" s="33">
        <f t="shared" si="3"/>
        <v>0.5253275478630826</v>
      </c>
    </row>
    <row r="16" spans="1:9" ht="51">
      <c r="A16" s="39" t="s">
        <v>19</v>
      </c>
      <c r="B16" s="24">
        <v>1110500000</v>
      </c>
      <c r="C16" s="30">
        <v>41088</v>
      </c>
      <c r="D16" s="30">
        <v>56855</v>
      </c>
      <c r="E16" s="31">
        <f t="shared" si="0"/>
        <v>15767</v>
      </c>
      <c r="F16" s="32">
        <f t="shared" si="1"/>
        <v>0.3837373442367602</v>
      </c>
      <c r="G16" s="30">
        <v>62807.84</v>
      </c>
      <c r="H16" s="30">
        <f t="shared" si="2"/>
        <v>21719.839999999997</v>
      </c>
      <c r="I16" s="33">
        <f t="shared" si="3"/>
        <v>0.5286176012461059</v>
      </c>
    </row>
    <row r="17" spans="1:9" ht="38.25">
      <c r="A17" s="39" t="s">
        <v>20</v>
      </c>
      <c r="B17" s="24">
        <v>1110501000</v>
      </c>
      <c r="C17" s="30">
        <v>28217</v>
      </c>
      <c r="D17" s="30">
        <v>40617</v>
      </c>
      <c r="E17" s="31">
        <f t="shared" si="0"/>
        <v>12400</v>
      </c>
      <c r="F17" s="32">
        <f t="shared" si="1"/>
        <v>0.4394513945493852</v>
      </c>
      <c r="G17" s="30">
        <v>44558.55</v>
      </c>
      <c r="H17" s="30">
        <f t="shared" si="2"/>
        <v>16341.550000000003</v>
      </c>
      <c r="I17" s="33">
        <f t="shared" si="3"/>
        <v>0.5791384626289118</v>
      </c>
    </row>
    <row r="18" spans="1:9" ht="51">
      <c r="A18" s="39" t="s">
        <v>21</v>
      </c>
      <c r="B18" s="24">
        <v>1110502000</v>
      </c>
      <c r="C18" s="30"/>
      <c r="D18" s="30"/>
      <c r="E18" s="31"/>
      <c r="F18" s="32"/>
      <c r="G18" s="30">
        <v>169.15</v>
      </c>
      <c r="H18" s="30">
        <f t="shared" si="2"/>
        <v>169.15</v>
      </c>
      <c r="I18" s="33"/>
    </row>
    <row r="19" spans="1:9" ht="51">
      <c r="A19" s="39" t="s">
        <v>22</v>
      </c>
      <c r="B19" s="24">
        <v>1110503000</v>
      </c>
      <c r="C19" s="30">
        <v>46</v>
      </c>
      <c r="D19" s="30">
        <v>13</v>
      </c>
      <c r="E19" s="31">
        <f t="shared" si="0"/>
        <v>-33</v>
      </c>
      <c r="F19" s="32">
        <f t="shared" si="1"/>
        <v>-0.7173913043478262</v>
      </c>
      <c r="G19" s="30">
        <v>16.43</v>
      </c>
      <c r="H19" s="30">
        <f t="shared" si="2"/>
        <v>-29.57</v>
      </c>
      <c r="I19" s="33">
        <f t="shared" si="3"/>
        <v>-0.6428260869565218</v>
      </c>
    </row>
    <row r="20" spans="1:9" ht="25.5">
      <c r="A20" s="39" t="s">
        <v>23</v>
      </c>
      <c r="B20" s="24">
        <v>1110507000</v>
      </c>
      <c r="C20" s="30">
        <v>12825</v>
      </c>
      <c r="D20" s="30">
        <v>16225</v>
      </c>
      <c r="E20" s="31">
        <f t="shared" si="0"/>
        <v>3400</v>
      </c>
      <c r="F20" s="32">
        <f t="shared" si="1"/>
        <v>0.2651072124756335</v>
      </c>
      <c r="G20" s="30">
        <v>18063.71</v>
      </c>
      <c r="H20" s="30">
        <f t="shared" si="2"/>
        <v>5238.709999999999</v>
      </c>
      <c r="I20" s="33">
        <f t="shared" si="3"/>
        <v>0.40847641325536066</v>
      </c>
    </row>
    <row r="21" spans="1:9" ht="15">
      <c r="A21" s="39" t="s">
        <v>24</v>
      </c>
      <c r="B21" s="24">
        <v>1110700000</v>
      </c>
      <c r="C21" s="30">
        <v>280</v>
      </c>
      <c r="D21" s="30">
        <v>271</v>
      </c>
      <c r="E21" s="31">
        <f t="shared" si="0"/>
        <v>-9</v>
      </c>
      <c r="F21" s="32">
        <f t="shared" si="1"/>
        <v>-0.03214285714285714</v>
      </c>
      <c r="G21" s="30">
        <v>275.31</v>
      </c>
      <c r="H21" s="30">
        <f t="shared" si="2"/>
        <v>-4.689999999999998</v>
      </c>
      <c r="I21" s="33">
        <f t="shared" si="3"/>
        <v>-0.016750000000000043</v>
      </c>
    </row>
    <row r="22" spans="1:9" ht="51">
      <c r="A22" s="39" t="s">
        <v>25</v>
      </c>
      <c r="B22" s="24">
        <v>1110900000</v>
      </c>
      <c r="C22" s="30"/>
      <c r="D22" s="30"/>
      <c r="E22" s="31"/>
      <c r="F22" s="32"/>
      <c r="G22" s="30">
        <v>16.6</v>
      </c>
      <c r="H22" s="30">
        <f t="shared" si="2"/>
        <v>16.6</v>
      </c>
      <c r="I22" s="33"/>
    </row>
    <row r="23" spans="1:9" ht="15">
      <c r="A23" s="38" t="s">
        <v>26</v>
      </c>
      <c r="B23" s="24">
        <v>1120000000</v>
      </c>
      <c r="C23" s="30">
        <v>4012</v>
      </c>
      <c r="D23" s="30">
        <v>1351</v>
      </c>
      <c r="E23" s="31">
        <f t="shared" si="0"/>
        <v>-2661</v>
      </c>
      <c r="F23" s="32">
        <f t="shared" si="1"/>
        <v>-0.6632602193419741</v>
      </c>
      <c r="G23" s="30">
        <v>1536.43</v>
      </c>
      <c r="H23" s="30">
        <f t="shared" si="2"/>
        <v>-2475.5699999999997</v>
      </c>
      <c r="I23" s="33">
        <f t="shared" si="3"/>
        <v>-0.6170413758723828</v>
      </c>
    </row>
    <row r="24" spans="1:9" ht="25.5">
      <c r="A24" s="38" t="s">
        <v>27</v>
      </c>
      <c r="B24" s="24">
        <v>1130000000</v>
      </c>
      <c r="C24" s="30">
        <v>55</v>
      </c>
      <c r="D24" s="30">
        <v>0</v>
      </c>
      <c r="E24" s="31">
        <f t="shared" si="0"/>
        <v>-55</v>
      </c>
      <c r="F24" s="32">
        <f t="shared" si="1"/>
        <v>-1</v>
      </c>
      <c r="G24" s="30">
        <v>358.36</v>
      </c>
      <c r="H24" s="30">
        <f t="shared" si="2"/>
        <v>303.36</v>
      </c>
      <c r="I24" s="33">
        <f t="shared" si="3"/>
        <v>5.5156363636363634</v>
      </c>
    </row>
    <row r="25" spans="1:9" ht="15">
      <c r="A25" s="38" t="s">
        <v>28</v>
      </c>
      <c r="B25" s="24">
        <v>1140000000</v>
      </c>
      <c r="C25" s="30">
        <v>8410</v>
      </c>
      <c r="D25" s="30">
        <v>13867</v>
      </c>
      <c r="E25" s="31">
        <f t="shared" si="0"/>
        <v>5457</v>
      </c>
      <c r="F25" s="32">
        <f t="shared" si="1"/>
        <v>0.6488703923900119</v>
      </c>
      <c r="G25" s="30">
        <v>20132.01</v>
      </c>
      <c r="H25" s="30">
        <f t="shared" si="2"/>
        <v>11722.009999999998</v>
      </c>
      <c r="I25" s="33">
        <f t="shared" si="3"/>
        <v>1.3938180737217598</v>
      </c>
    </row>
    <row r="26" spans="1:9" ht="51">
      <c r="A26" s="39" t="s">
        <v>29</v>
      </c>
      <c r="B26" s="24">
        <v>1140200000</v>
      </c>
      <c r="C26" s="30">
        <v>6000</v>
      </c>
      <c r="D26" s="30">
        <v>11457</v>
      </c>
      <c r="E26" s="31">
        <f t="shared" si="0"/>
        <v>5457</v>
      </c>
      <c r="F26" s="32">
        <f t="shared" si="1"/>
        <v>0.9095</v>
      </c>
      <c r="G26" s="30">
        <v>15376.2</v>
      </c>
      <c r="H26" s="30">
        <f t="shared" si="2"/>
        <v>9376.2</v>
      </c>
      <c r="I26" s="33">
        <f t="shared" si="3"/>
        <v>1.5627</v>
      </c>
    </row>
    <row r="27" spans="1:9" ht="25.5">
      <c r="A27" s="39" t="s">
        <v>30</v>
      </c>
      <c r="B27" s="24">
        <v>1140600000</v>
      </c>
      <c r="C27" s="30">
        <v>2410</v>
      </c>
      <c r="D27" s="30">
        <v>2410</v>
      </c>
      <c r="E27" s="31">
        <f t="shared" si="0"/>
        <v>0</v>
      </c>
      <c r="F27" s="32">
        <f t="shared" si="1"/>
        <v>0</v>
      </c>
      <c r="G27" s="30">
        <v>4755.8</v>
      </c>
      <c r="H27" s="30">
        <f t="shared" si="2"/>
        <v>2345.8</v>
      </c>
      <c r="I27" s="33">
        <f t="shared" si="3"/>
        <v>0.9733609958506224</v>
      </c>
    </row>
    <row r="28" spans="1:9" ht="15">
      <c r="A28" s="38" t="s">
        <v>31</v>
      </c>
      <c r="B28" s="24">
        <v>1160000000</v>
      </c>
      <c r="C28" s="30">
        <v>2143</v>
      </c>
      <c r="D28" s="30">
        <v>2131.5</v>
      </c>
      <c r="E28" s="31">
        <f t="shared" si="0"/>
        <v>-11.5</v>
      </c>
      <c r="F28" s="32">
        <f t="shared" si="1"/>
        <v>-0.005366308912739148</v>
      </c>
      <c r="G28" s="30">
        <v>6015.75</v>
      </c>
      <c r="H28" s="30">
        <f t="shared" si="2"/>
        <v>3872.75</v>
      </c>
      <c r="I28" s="33">
        <f t="shared" si="3"/>
        <v>1.807162855809613</v>
      </c>
    </row>
    <row r="29" spans="1:9" ht="15">
      <c r="A29" s="38" t="s">
        <v>32</v>
      </c>
      <c r="B29" s="24">
        <v>1170000000</v>
      </c>
      <c r="C29" s="30">
        <v>20</v>
      </c>
      <c r="D29" s="30">
        <v>75</v>
      </c>
      <c r="E29" s="31">
        <f t="shared" si="0"/>
        <v>55</v>
      </c>
      <c r="F29" s="32">
        <f t="shared" si="1"/>
        <v>2.75</v>
      </c>
      <c r="G29" s="30">
        <v>354.35</v>
      </c>
      <c r="H29" s="30">
        <f t="shared" si="2"/>
        <v>334.35</v>
      </c>
      <c r="I29" s="33">
        <f t="shared" si="3"/>
        <v>16.7175</v>
      </c>
    </row>
    <row r="30" spans="1:9" s="12" customFormat="1" ht="14.25">
      <c r="A30" s="40" t="s">
        <v>38</v>
      </c>
      <c r="B30" s="25" t="s">
        <v>39</v>
      </c>
      <c r="C30" s="26">
        <f>C31-C4</f>
        <v>579406.8</v>
      </c>
      <c r="D30" s="26">
        <f>D31-D4</f>
        <v>853831.96</v>
      </c>
      <c r="E30" s="27">
        <f>D30-C30</f>
        <v>274425.1599999999</v>
      </c>
      <c r="F30" s="28">
        <f>D30/C30-1</f>
        <v>0.4736312380179175</v>
      </c>
      <c r="G30" s="26">
        <f>G31-G4</f>
        <v>847470.1</v>
      </c>
      <c r="H30" s="26">
        <f>G30-C30</f>
        <v>268063.29999999993</v>
      </c>
      <c r="I30" s="29">
        <f>G30/C30-1</f>
        <v>0.4626512840373982</v>
      </c>
    </row>
    <row r="31" spans="1:9" s="12" customFormat="1" ht="14.25">
      <c r="A31" s="34" t="s">
        <v>40</v>
      </c>
      <c r="B31" s="34"/>
      <c r="C31" s="26">
        <v>1069788.8</v>
      </c>
      <c r="D31" s="26">
        <v>1344213.96</v>
      </c>
      <c r="E31" s="27">
        <f>D31-C31</f>
        <v>274425.1599999999</v>
      </c>
      <c r="F31" s="28">
        <f>D31/C31-1</f>
        <v>0.25652274542414344</v>
      </c>
      <c r="G31" s="26">
        <v>1390721.5</v>
      </c>
      <c r="H31" s="26">
        <f>G31-C31</f>
        <v>320932.69999999995</v>
      </c>
      <c r="I31" s="29">
        <f>G31/C31-1</f>
        <v>0.29999631703005303</v>
      </c>
    </row>
  </sheetData>
  <sheetProtection/>
  <mergeCells count="8">
    <mergeCell ref="H2:I2"/>
    <mergeCell ref="A1:I1"/>
    <mergeCell ref="A2:A3"/>
    <mergeCell ref="B2:B3"/>
    <mergeCell ref="C2:C3"/>
    <mergeCell ref="D2:D3"/>
    <mergeCell ref="E2:F2"/>
    <mergeCell ref="G2:G3"/>
  </mergeCells>
  <printOptions/>
  <pageMargins left="0.39" right="0.32" top="0.35" bottom="0.28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Елена</cp:lastModifiedBy>
  <cp:lastPrinted>2016-11-29T04:03:21Z</cp:lastPrinted>
  <dcterms:created xsi:type="dcterms:W3CDTF">2016-11-25T08:11:20Z</dcterms:created>
  <dcterms:modified xsi:type="dcterms:W3CDTF">2016-11-30T03:50:19Z</dcterms:modified>
  <cp:category/>
  <cp:version/>
  <cp:contentType/>
  <cp:contentStatus/>
</cp:coreProperties>
</file>